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pc_2/Desktop/GLASKO VO výzva 59/"/>
    </mc:Choice>
  </mc:AlternateContent>
  <xr:revisionPtr revIDLastSave="0" documentId="13_ncr:1_{50B47971-6FFA-BD4B-819D-3B5B0EC1FFB6}" xr6:coauthVersionLast="36" xr6:coauthVersionMax="45" xr10:uidLastSave="{00000000-0000-0000-0000-000000000000}"/>
  <bookViews>
    <workbookView xWindow="1040" yWindow="460" windowWidth="18760" windowHeight="16520" tabRatio="762" xr2:uid="{00000000-000D-0000-FFFF-FFFF00000000}"/>
  </bookViews>
  <sheets>
    <sheet name="Glasko-Prešov" sheetId="15" r:id="rId1"/>
    <sheet name="Energoblok pre technológiu" sheetId="16" state="hidden" r:id="rId2"/>
  </sheets>
  <definedNames>
    <definedName name="Dne" localSheetId="1">#REF!</definedName>
    <definedName name="Dne" localSheetId="0">#REF!</definedName>
    <definedName name="Dne">#REF!</definedName>
    <definedName name="Excel_BuiltIn_Database" localSheetId="1">#REF!</definedName>
    <definedName name="Excel_BuiltIn_Database" localSheetId="0">#REF!</definedName>
    <definedName name="Excel_BuiltIn_Database">#REF!</definedName>
    <definedName name="s" localSheetId="1">#REF!</definedName>
    <definedName name="s" localSheetId="0">#REF!</definedName>
    <definedName name="s">#REF!</definedName>
    <definedName name="Smlouva_č" localSheetId="1">#REF!</definedName>
    <definedName name="Smlouva_č" localSheetId="0">#REF!</definedName>
    <definedName name="Smlouva_č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5" l="1"/>
  <c r="F50" i="15"/>
  <c r="F51" i="15"/>
  <c r="F52" i="15"/>
  <c r="F49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34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13" i="15"/>
  <c r="F14" i="16" l="1"/>
  <c r="H9" i="16"/>
  <c r="F13" i="16" l="1"/>
  <c r="F52" i="16"/>
  <c r="F51" i="16"/>
  <c r="F53" i="16"/>
  <c r="F54" i="16"/>
  <c r="F50" i="16" l="1"/>
  <c r="F49" i="16"/>
  <c r="F48" i="16"/>
  <c r="F47" i="16"/>
  <c r="F46" i="16"/>
  <c r="F29" i="16"/>
  <c r="F24" i="16"/>
  <c r="F12" i="16"/>
  <c r="F11" i="16"/>
  <c r="F10" i="16"/>
  <c r="F9" i="16"/>
  <c r="F55" i="16" l="1"/>
  <c r="F42" i="16"/>
  <c r="F25" i="16"/>
  <c r="F57" i="16" l="1"/>
</calcChain>
</file>

<file path=xl/sharedStrings.xml><?xml version="1.0" encoding="utf-8"?>
<sst xmlns="http://schemas.openxmlformats.org/spreadsheetml/2006/main" count="190" uniqueCount="95">
  <si>
    <t>P.č.</t>
  </si>
  <si>
    <t>Názov produktu</t>
  </si>
  <si>
    <t>Množstvo</t>
  </si>
  <si>
    <t>MJ</t>
  </si>
  <si>
    <t>Cena bez DPH</t>
  </si>
  <si>
    <t>JC</t>
  </si>
  <si>
    <t>Celkom</t>
  </si>
  <si>
    <t>Fotovoltické zariadenie - materiál</t>
  </si>
  <si>
    <t>ks</t>
  </si>
  <si>
    <t>sada</t>
  </si>
  <si>
    <t>m</t>
  </si>
  <si>
    <t>SPOLU - materiál</t>
  </si>
  <si>
    <t>SPOLU- montáž</t>
  </si>
  <si>
    <t>Cena celkom</t>
  </si>
  <si>
    <t xml:space="preserve">Konektor MC4 SOLAR - (Male -) </t>
  </si>
  <si>
    <t>Konektor MC4 SOLAR + (Female +)</t>
  </si>
  <si>
    <t>Chránička káblová, sivá bal=50m vrátane spojok a príchytiek</t>
  </si>
  <si>
    <t xml:space="preserve">Fotovoltické zariadenie - montáž a zapojenie </t>
  </si>
  <si>
    <t xml:space="preserve">Montáž konektoru MC4 SOLAR - (Male -) </t>
  </si>
  <si>
    <t>Montáž konektoru MC4 SOLAR + (Female +)</t>
  </si>
  <si>
    <t>Ostatné</t>
  </si>
  <si>
    <t>Inžiniering (príprava podkladov pre ZSD)</t>
  </si>
  <si>
    <t>Projektová dokumentácia skutočného vyhotovenia</t>
  </si>
  <si>
    <t>Zaškolenie obsluhy</t>
  </si>
  <si>
    <t>hod.</t>
  </si>
  <si>
    <t>Doprava</t>
  </si>
  <si>
    <t>SPOLU- ostatné</t>
  </si>
  <si>
    <t>bal</t>
  </si>
  <si>
    <t>Poistkový odpojovač</t>
  </si>
  <si>
    <t>Prepäťová DC ochrana do 1000VDC</t>
  </si>
  <si>
    <t xml:space="preserve">Montáž a zapojenie prepäťových DC ochrán do 1000VDC a poistkových odpojovačov               </t>
  </si>
  <si>
    <t>Drobný inštalačný materiál (viazače káblov, káblové oká, úchyty)</t>
  </si>
  <si>
    <t>Inštalácia káblových žlabov</t>
  </si>
  <si>
    <t>Káblový žlab s krytom</t>
  </si>
  <si>
    <t>Vytvorenie káblového prechodu do interiéru budovy</t>
  </si>
  <si>
    <t>Pripojenie meniča do rozvodnej sústavy objektu</t>
  </si>
  <si>
    <t>Presun hmôt - FV panely, konštrukcia, záťaž do výšky 6m</t>
  </si>
  <si>
    <t xml:space="preserve">Nástená skriňa oceľová - String box </t>
  </si>
  <si>
    <t>Montáž nástenej skrine - string box</t>
  </si>
  <si>
    <r>
      <t>Objekt:</t>
    </r>
    <r>
      <rPr>
        <b/>
        <sz val="13"/>
        <color indexed="8"/>
        <rFont val="Arial CE"/>
        <family val="2"/>
        <charset val="238"/>
      </rPr>
      <t xml:space="preserve"> Energoblok pre technológiu</t>
    </r>
  </si>
  <si>
    <t>Montáž a zapojenie Meniča 33kVA</t>
  </si>
  <si>
    <t>Presun hmôt - FV panely, konštrukcia, záťaž do výšky 7m</t>
  </si>
  <si>
    <t>Vodič solárny priemer 6 mm2</t>
  </si>
  <si>
    <t>Montáž Fotovoltického panela na konštrukciu a zapojenie panela</t>
  </si>
  <si>
    <t>Dodanie sprievodnej dokumentácie (prehlásenia o zhode, atesty, certifikáty, návody)</t>
  </si>
  <si>
    <t>Vypracovanie technologického postupu, postupu funkčných skúšok, OPaOS</t>
  </si>
  <si>
    <t>Vypracovanie MPP pre trafostanicu</t>
  </si>
  <si>
    <t>Vodič Cu 1x25 mm2</t>
  </si>
  <si>
    <t>Vodič CYA 16</t>
  </si>
  <si>
    <t>Vodič H07RN-F 4G10</t>
  </si>
  <si>
    <t>WiFi anténa</t>
  </si>
  <si>
    <t>Montáž a zapojenie WiFi antény</t>
  </si>
  <si>
    <t>Montáž a zapojenie bloku merania nulových prietokov</t>
  </si>
  <si>
    <t>Montáž a zapojenie Rozvádzača R-FVZ-AC, vr. HRM a podružného merania vyrobenej el. enegie FVZ vstavaný v meniči (Riadiaci systém, HRM stýkač a sieťové relé Bender, autotransformátor, priame ukladania dát, riadiaci modul, online dohľad WEB modul)</t>
  </si>
  <si>
    <t>Rozvádzač s PLC riadiacim systémom pre pripojenie vysielača - WiFi router a galvanicky oddelenej komunikácie RS485 z elektromera</t>
  </si>
  <si>
    <t>Fotovoltický panel 290Wp (polykryštalický), Halfcut Viessman</t>
  </si>
  <si>
    <t>súčasť R-FVZ-AC</t>
  </si>
  <si>
    <t>Riešenie Elvosolar to nevyžaduje</t>
  </si>
  <si>
    <t>Blok merania nulových prietokov + 3 x PTP prievlečné</t>
  </si>
  <si>
    <t>ROZVÁDZAČ R-FVZ-AC, vrátane HRM a podružného merania vyrobenej el. enegie FVZ vstavaný v meniči (Riadiaci systém, HRM stýkač a sieťové relé, riadiaci modul)</t>
  </si>
  <si>
    <t xml:space="preserve">Fotovoltické zariadenie 30,45 kWp </t>
  </si>
  <si>
    <r>
      <t>Predmet dodávky:</t>
    </r>
    <r>
      <rPr>
        <b/>
        <sz val="13"/>
        <color indexed="8"/>
        <rFont val="Arial CE"/>
        <family val="2"/>
        <charset val="238"/>
      </rPr>
      <t xml:space="preserve"> </t>
    </r>
    <r>
      <rPr>
        <b/>
        <strike/>
        <sz val="13"/>
        <color rgb="FF000000"/>
        <rFont val="Arial CE"/>
        <charset val="238"/>
      </rPr>
      <t xml:space="preserve">Fotovoltické zariadenie 30,24 kWp </t>
    </r>
    <r>
      <rPr>
        <b/>
        <sz val="13"/>
        <color indexed="8"/>
        <rFont val="Arial CE"/>
        <family val="2"/>
        <charset val="238"/>
      </rPr>
      <t xml:space="preserve"> </t>
    </r>
  </si>
  <si>
    <t>Konštrukcia na rovnú strechu, súbor pre 105 panelov vrátane záťaže</t>
  </si>
  <si>
    <t>Montáž konštrukcie pre 105 panelov</t>
  </si>
  <si>
    <t>Menič Huawei 36 KTL MTTP, 3f</t>
  </si>
  <si>
    <t>kpl</t>
  </si>
  <si>
    <t>Konštrukcia na rovnú strechu východ-západ, súbor pre 1298 panelov vrátane záťaže</t>
  </si>
  <si>
    <t>Chránička káblová, sivá-čierna bal=50m vrátane spojok a príchytiek</t>
  </si>
  <si>
    <t>kábel NAYY-J 4 x 95 mm2</t>
  </si>
  <si>
    <t>Kábel 3 x NAYY-J 3 x 240+120</t>
  </si>
  <si>
    <t>Kábel NAYY-J 4 x 35 mm2</t>
  </si>
  <si>
    <t>Vodič FTP</t>
  </si>
  <si>
    <t>Montáž konštrukcie pre 1298 panelov</t>
  </si>
  <si>
    <t>Montáž a zapojenie Meničov 1</t>
  </si>
  <si>
    <t>Montáž a zapojenie Rozvádzača R-FVZ-AC, vr. HRM a podružného merania vyrobenej el. enegie FVZ vstavaný v meniči (Riadiaci systém, HRM stýkač a sieťové relé, riadiaci modul, online dohľad WEB modul)</t>
  </si>
  <si>
    <t>ROZVÁDZAČ R-FVZ-AC, vrátane HRM a (Riadiaci systém, HRM stýkač a sieťové relé, riadiaci modul)Rozvodnica kovová 1400x1000 popripade alt.rozmer
medenná pásovina na izolátoroch 10 x 30 mm 
izolátor
rozbočovacia svorkovnica 
Vypínacia a zapínacia sada pre DEON s el. pohonom
MTP 1000/5 tr. 0,5 15VA  
Výkonová deon 630A resp. podľa príkonu
rozširovacia pripojovacia sada pre deon 
zvodič prepätia B+C TN-C 
istič B-6/3, B-160/3,B-100/3
istič B-10/1 
istič B-16/1 
radové svorky pre vodiče do 4 mm2 s dutinkami 
radové svorky pre vodiiče do 4 mm2 
spotrebný materiál t.j. prepojovacie vodiče, strmene Vsvorky a podobne
Parametrická ochrana siete-SEL751</t>
  </si>
  <si>
    <t>Dispečerské riadenie systém ASDR.                               
- Kompletne vyzbrojený rozvádzač AXY 1
- Dodávka káblov pre skriňu AXY 1
- Montáž, skúšky a uvedenie do prevádzky</t>
  </si>
  <si>
    <t xml:space="preserve">Rozvádzač DC s výzbrojou = Rozvodnica nástenná  2 x 18 modulov 
Sada vývodiek pre rozvodnice 
Poistkový odpínač 2-pól 900V DC 20A 
Zvodič prepätia DC 900V B+C (prípadne iba B
prepojovací hrebeň Jazýčkový 2x1m
Poistka gPV 900V DC 12A 
prepojovacie vodiče, dutinky strmene V svorky a podobne
</t>
  </si>
  <si>
    <t>Smart Meter -regulacia prietokov</t>
  </si>
  <si>
    <t>SmartLogger - prepojenie meničov a monitoring</t>
  </si>
  <si>
    <t>Menič prúdu 3fázový 60kW - Huawei Sun 2000 60KTL-M0 alebo alternatíva</t>
  </si>
  <si>
    <t>Menič prúdu 3fázový 100kW -  Huawei SUN 2000-100KTL-M1 , 3f alebo alternatíva</t>
  </si>
  <si>
    <t>Fotovoltický panel 290Wp (polykryštalický), účinnosť modulu min. 17.3%, pozitívna tolerancia výkonu 5Wp+, Halfcut, Viessman Vitovolt 300 alebo alternatíva</t>
  </si>
  <si>
    <t>Príloha č. 1 - Špecifikácia predmetu zákazky / Návrh na plnenie kritéria</t>
  </si>
  <si>
    <t>Uchádzač</t>
  </si>
  <si>
    <t>Obchodné meno:</t>
  </si>
  <si>
    <t>Sídlo uchádzača:</t>
  </si>
  <si>
    <t>IČO:</t>
  </si>
  <si>
    <t>Štatutárny zástupca:</t>
  </si>
  <si>
    <t>Kontaktné údaje (tel., e-mail):</t>
  </si>
  <si>
    <t>Cena celkom v EUR bez DPH</t>
  </si>
  <si>
    <t>Uchádzač je povinný vyplniť všetky bunky vyznačené touto farbou</t>
  </si>
  <si>
    <t>Podpisom tejto cenovej ponuky potvrdzujem, že predložená cenová ponuka zodpovedá cenám obvyklým v danom mieste a čase.</t>
  </si>
  <si>
    <t>za uchádzača</t>
  </si>
  <si>
    <t>V .................. dňa 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</si>
</sst>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Arial CE"/>
      <family val="2"/>
      <charset val="238"/>
    </font>
    <font>
      <sz val="11"/>
      <color indexed="8"/>
      <name val="Arial CE"/>
      <family val="2"/>
      <charset val="238"/>
    </font>
    <font>
      <sz val="13"/>
      <color indexed="8"/>
      <name val="Arial CE"/>
      <family val="2"/>
      <charset val="238"/>
    </font>
    <font>
      <b/>
      <sz val="13"/>
      <color indexed="8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8"/>
      <name val="Trebuchet MS"/>
      <family val="2"/>
    </font>
    <font>
      <sz val="8"/>
      <name val="MS Sans Serif"/>
      <charset val="1"/>
    </font>
    <font>
      <b/>
      <sz val="11"/>
      <name val="Arial CE"/>
      <charset val="238"/>
    </font>
    <font>
      <sz val="8"/>
      <name val="Arial CE"/>
      <family val="2"/>
    </font>
    <font>
      <u/>
      <sz val="11"/>
      <color theme="10"/>
      <name val="Calibri"/>
      <family val="2"/>
      <scheme val="minor"/>
    </font>
    <font>
      <b/>
      <strike/>
      <sz val="13"/>
      <color rgb="FF000000"/>
      <name val="Arial CE"/>
      <charset val="238"/>
    </font>
    <font>
      <b/>
      <sz val="11"/>
      <color indexed="8"/>
      <name val="Arial CE"/>
      <charset val="238"/>
    </font>
    <font>
      <b/>
      <sz val="10"/>
      <name val="Arial CE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 CE"/>
      <charset val="238"/>
    </font>
    <font>
      <sz val="10"/>
      <name val="Arial CE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1" fillId="0" borderId="0"/>
    <xf numFmtId="0" fontId="7" fillId="0" borderId="0"/>
    <xf numFmtId="0" fontId="1" fillId="0" borderId="0"/>
    <xf numFmtId="0" fontId="12" fillId="0" borderId="0" applyAlignment="0">
      <alignment vertical="top" wrapText="1"/>
      <protection locked="0"/>
    </xf>
    <xf numFmtId="0" fontId="11" fillId="0" borderId="0"/>
    <xf numFmtId="0" fontId="13" fillId="0" borderId="0" applyAlignment="0">
      <alignment vertical="top"/>
      <protection locked="0"/>
    </xf>
    <xf numFmtId="0" fontId="15" fillId="0" borderId="0"/>
    <xf numFmtId="0" fontId="13" fillId="0" borderId="0" applyAlignment="0">
      <alignment vertical="top" wrapText="1"/>
      <protection locked="0"/>
    </xf>
    <xf numFmtId="0" fontId="16" fillId="0" borderId="0" applyNumberFormat="0" applyFill="0" applyBorder="0" applyAlignment="0" applyProtection="0"/>
  </cellStyleXfs>
  <cellXfs count="179">
    <xf numFmtId="0" fontId="0" fillId="0" borderId="0" xfId="0"/>
    <xf numFmtId="0" fontId="8" fillId="0" borderId="8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4" fontId="8" fillId="0" borderId="6" xfId="2" applyNumberFormat="1" applyFont="1" applyFill="1" applyBorder="1" applyAlignment="1">
      <alignment horizontal="right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12" fillId="0" borderId="0" xfId="4" applyAlignment="1">
      <alignment vertical="top"/>
      <protection locked="0"/>
    </xf>
    <xf numFmtId="0" fontId="3" fillId="0" borderId="0" xfId="3" applyFont="1" applyFill="1" applyAlignment="1">
      <alignment vertical="center"/>
    </xf>
    <xf numFmtId="0" fontId="3" fillId="0" borderId="2" xfId="3" applyFont="1" applyFill="1" applyBorder="1" applyAlignment="1">
      <alignment vertical="center"/>
    </xf>
    <xf numFmtId="0" fontId="3" fillId="0" borderId="3" xfId="3" applyFont="1" applyFill="1" applyBorder="1" applyAlignment="1">
      <alignment vertical="center"/>
    </xf>
    <xf numFmtId="0" fontId="4" fillId="0" borderId="4" xfId="3" applyFont="1" applyFill="1" applyBorder="1" applyAlignment="1">
      <alignment vertical="center"/>
    </xf>
    <xf numFmtId="0" fontId="4" fillId="0" borderId="5" xfId="3" applyFont="1" applyFill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0" fontId="3" fillId="0" borderId="6" xfId="3" applyFont="1" applyFill="1" applyBorder="1" applyAlignment="1">
      <alignment vertical="center"/>
    </xf>
    <xf numFmtId="0" fontId="6" fillId="0" borderId="4" xfId="3" applyFont="1" applyFill="1" applyBorder="1" applyAlignment="1">
      <alignment vertical="center"/>
    </xf>
    <xf numFmtId="0" fontId="6" fillId="0" borderId="17" xfId="3" applyFont="1" applyFill="1" applyBorder="1" applyAlignment="1">
      <alignment vertical="center" wrapText="1"/>
    </xf>
    <xf numFmtId="0" fontId="7" fillId="0" borderId="21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vertical="center" wrapText="1"/>
    </xf>
    <xf numFmtId="164" fontId="7" fillId="0" borderId="17" xfId="5" applyNumberFormat="1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4" fontId="9" fillId="0" borderId="17" xfId="3" applyNumberFormat="1" applyFont="1" applyFill="1" applyBorder="1" applyAlignment="1">
      <alignment horizontal="right" vertical="center"/>
    </xf>
    <xf numFmtId="4" fontId="8" fillId="0" borderId="26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 wrapText="1"/>
    </xf>
    <xf numFmtId="164" fontId="7" fillId="0" borderId="0" xfId="5" applyNumberFormat="1" applyFont="1" applyFill="1" applyBorder="1" applyAlignment="1">
      <alignment horizontal="center" vertical="center"/>
    </xf>
    <xf numFmtId="4" fontId="9" fillId="0" borderId="0" xfId="3" applyNumberFormat="1" applyFont="1" applyFill="1" applyBorder="1" applyAlignment="1">
      <alignment horizontal="right" vertical="center"/>
    </xf>
    <xf numFmtId="4" fontId="8" fillId="0" borderId="0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4" fontId="7" fillId="0" borderId="27" xfId="2" applyNumberFormat="1" applyFont="1" applyFill="1" applyBorder="1" applyAlignment="1">
      <alignment horizontal="center" vertical="center"/>
    </xf>
    <xf numFmtId="4" fontId="7" fillId="0" borderId="26" xfId="2" applyNumberFormat="1" applyFont="1" applyFill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4" fontId="8" fillId="0" borderId="17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 wrapText="1"/>
    </xf>
    <xf numFmtId="4" fontId="10" fillId="0" borderId="0" xfId="2" applyNumberFormat="1" applyFont="1" applyFill="1" applyBorder="1" applyAlignment="1">
      <alignment horizontal="right" vertical="center"/>
    </xf>
    <xf numFmtId="0" fontId="7" fillId="0" borderId="2" xfId="2" applyFont="1" applyFill="1" applyBorder="1" applyAlignment="1">
      <alignment horizontal="center" vertical="center"/>
    </xf>
    <xf numFmtId="4" fontId="10" fillId="0" borderId="14" xfId="2" applyNumberFormat="1" applyFont="1" applyFill="1" applyBorder="1" applyAlignment="1">
      <alignment horizontal="right" vertical="center"/>
    </xf>
    <xf numFmtId="39" fontId="14" fillId="0" borderId="0" xfId="6" applyNumberFormat="1" applyFont="1" applyAlignment="1">
      <alignment horizontal="right"/>
      <protection locked="0"/>
    </xf>
    <xf numFmtId="1" fontId="7" fillId="0" borderId="39" xfId="5" applyNumberFormat="1" applyFont="1" applyFill="1" applyBorder="1" applyAlignment="1">
      <alignment horizontal="center" vertical="center"/>
    </xf>
    <xf numFmtId="0" fontId="7" fillId="0" borderId="12" xfId="5" applyFont="1" applyFill="1" applyBorder="1" applyAlignment="1">
      <alignment vertical="center" wrapText="1"/>
    </xf>
    <xf numFmtId="1" fontId="7" fillId="0" borderId="40" xfId="5" applyNumberFormat="1" applyFont="1" applyFill="1" applyBorder="1" applyAlignment="1">
      <alignment horizontal="center" vertical="center"/>
    </xf>
    <xf numFmtId="1" fontId="7" fillId="0" borderId="20" xfId="5" applyNumberFormat="1" applyFont="1" applyFill="1" applyBorder="1" applyAlignment="1">
      <alignment horizontal="center" vertical="center"/>
    </xf>
    <xf numFmtId="1" fontId="7" fillId="0" borderId="41" xfId="2" applyNumberFormat="1" applyFont="1" applyFill="1" applyBorder="1" applyAlignment="1">
      <alignment horizontal="center" vertical="center"/>
    </xf>
    <xf numFmtId="164" fontId="7" fillId="0" borderId="26" xfId="5" applyNumberFormat="1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vertical="center" wrapText="1"/>
    </xf>
    <xf numFmtId="0" fontId="7" fillId="0" borderId="44" xfId="2" applyFont="1" applyFill="1" applyBorder="1" applyAlignment="1">
      <alignment horizontal="center" vertical="center"/>
    </xf>
    <xf numFmtId="1" fontId="7" fillId="0" borderId="45" xfId="5" applyNumberFormat="1" applyFont="1" applyFill="1" applyBorder="1" applyAlignment="1">
      <alignment horizontal="center" vertical="center"/>
    </xf>
    <xf numFmtId="0" fontId="7" fillId="0" borderId="46" xfId="5" applyFont="1" applyFill="1" applyBorder="1" applyAlignment="1">
      <alignment vertical="center" wrapText="1"/>
    </xf>
    <xf numFmtId="0" fontId="7" fillId="0" borderId="47" xfId="2" applyFont="1" applyFill="1" applyBorder="1" applyAlignment="1">
      <alignment horizontal="center" vertical="center"/>
    </xf>
    <xf numFmtId="0" fontId="7" fillId="0" borderId="32" xfId="2" applyFont="1" applyFill="1" applyBorder="1" applyAlignment="1">
      <alignment horizontal="center" vertical="center"/>
    </xf>
    <xf numFmtId="1" fontId="7" fillId="0" borderId="13" xfId="5" applyNumberFormat="1" applyFont="1" applyFill="1" applyBorder="1" applyAlignment="1">
      <alignment horizontal="center" vertical="center"/>
    </xf>
    <xf numFmtId="0" fontId="7" fillId="0" borderId="39" xfId="5" applyFont="1" applyFill="1" applyBorder="1" applyAlignment="1">
      <alignment vertical="center" wrapText="1"/>
    </xf>
    <xf numFmtId="1" fontId="7" fillId="0" borderId="16" xfId="5" applyNumberFormat="1" applyFont="1" applyFill="1" applyBorder="1" applyAlignment="1">
      <alignment horizontal="center" vertical="center"/>
    </xf>
    <xf numFmtId="0" fontId="7" fillId="0" borderId="31" xfId="2" applyFont="1" applyFill="1" applyBorder="1" applyAlignment="1">
      <alignment horizontal="center" vertical="center"/>
    </xf>
    <xf numFmtId="1" fontId="7" fillId="0" borderId="48" xfId="5" applyNumberFormat="1" applyFont="1" applyFill="1" applyBorder="1" applyAlignment="1">
      <alignment horizontal="center" vertical="center"/>
    </xf>
    <xf numFmtId="0" fontId="7" fillId="0" borderId="40" xfId="5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center" vertical="center"/>
    </xf>
    <xf numFmtId="1" fontId="7" fillId="0" borderId="0" xfId="2" applyNumberFormat="1" applyFont="1" applyFill="1" applyBorder="1" applyAlignment="1">
      <alignment horizontal="center" vertical="center"/>
    </xf>
    <xf numFmtId="0" fontId="7" fillId="0" borderId="49" xfId="2" applyFont="1" applyFill="1" applyBorder="1" applyAlignment="1">
      <alignment horizontal="center" vertical="center"/>
    </xf>
    <xf numFmtId="4" fontId="7" fillId="0" borderId="50" xfId="2" applyNumberFormat="1" applyFont="1" applyFill="1" applyBorder="1" applyAlignment="1">
      <alignment horizontal="right" vertical="center"/>
    </xf>
    <xf numFmtId="4" fontId="7" fillId="0" borderId="20" xfId="2" applyNumberFormat="1" applyFont="1" applyFill="1" applyBorder="1" applyAlignment="1">
      <alignment horizontal="right"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39" xfId="2" applyFont="1" applyFill="1" applyBorder="1" applyAlignment="1">
      <alignment horizontal="center" vertical="center"/>
    </xf>
    <xf numFmtId="4" fontId="7" fillId="0" borderId="51" xfId="2" applyNumberFormat="1" applyFont="1" applyFill="1" applyBorder="1" applyAlignment="1">
      <alignment horizontal="right" vertical="center"/>
    </xf>
    <xf numFmtId="4" fontId="7" fillId="0" borderId="18" xfId="2" applyNumberFormat="1" applyFont="1" applyFill="1" applyBorder="1" applyAlignment="1">
      <alignment horizontal="right" vertical="center"/>
    </xf>
    <xf numFmtId="0" fontId="7" fillId="0" borderId="52" xfId="2" applyFont="1" applyFill="1" applyBorder="1" applyAlignment="1">
      <alignment horizontal="center" vertical="center"/>
    </xf>
    <xf numFmtId="4" fontId="7" fillId="0" borderId="3" xfId="2" applyNumberFormat="1" applyFont="1" applyFill="1" applyBorder="1" applyAlignment="1">
      <alignment horizontal="right" vertical="center"/>
    </xf>
    <xf numFmtId="4" fontId="7" fillId="0" borderId="41" xfId="2" applyNumberFormat="1" applyFont="1" applyFill="1" applyBorder="1" applyAlignment="1">
      <alignment horizontal="right" vertical="center"/>
    </xf>
    <xf numFmtId="0" fontId="7" fillId="0" borderId="53" xfId="2" applyFont="1" applyFill="1" applyBorder="1" applyAlignment="1">
      <alignment horizontal="center" vertical="center"/>
    </xf>
    <xf numFmtId="0" fontId="6" fillId="0" borderId="23" xfId="3" applyFont="1" applyFill="1" applyBorder="1" applyAlignment="1">
      <alignment vertical="center" wrapText="1"/>
    </xf>
    <xf numFmtId="0" fontId="8" fillId="0" borderId="54" xfId="2" applyFont="1" applyFill="1" applyBorder="1" applyAlignment="1">
      <alignment horizontal="center" vertical="center"/>
    </xf>
    <xf numFmtId="0" fontId="7" fillId="0" borderId="57" xfId="5" applyFont="1" applyFill="1" applyBorder="1" applyAlignment="1">
      <alignment vertical="center" wrapText="1"/>
    </xf>
    <xf numFmtId="1" fontId="7" fillId="0" borderId="22" xfId="5" applyNumberFormat="1" applyFont="1" applyFill="1" applyBorder="1" applyAlignment="1">
      <alignment horizontal="center" vertical="center"/>
    </xf>
    <xf numFmtId="0" fontId="7" fillId="0" borderId="33" xfId="2" applyFont="1" applyFill="1" applyBorder="1" applyAlignment="1">
      <alignment horizontal="center" vertical="center"/>
    </xf>
    <xf numFmtId="4" fontId="9" fillId="0" borderId="20" xfId="3" applyNumberFormat="1" applyFont="1" applyFill="1" applyBorder="1" applyAlignment="1">
      <alignment horizontal="right" vertical="center"/>
    </xf>
    <xf numFmtId="4" fontId="7" fillId="0" borderId="20" xfId="5" applyNumberFormat="1" applyFont="1" applyFill="1" applyBorder="1" applyAlignment="1">
      <alignment horizontal="right" vertical="center"/>
    </xf>
    <xf numFmtId="4" fontId="7" fillId="0" borderId="34" xfId="2" applyNumberFormat="1" applyFont="1" applyFill="1" applyBorder="1" applyAlignment="1">
      <alignment horizontal="right" vertical="center"/>
    </xf>
    <xf numFmtId="0" fontId="7" fillId="0" borderId="43" xfId="5" applyFont="1" applyFill="1" applyBorder="1" applyAlignment="1">
      <alignment vertical="center" wrapText="1"/>
    </xf>
    <xf numFmtId="1" fontId="7" fillId="0" borderId="19" xfId="5" applyNumberFormat="1" applyFont="1" applyFill="1" applyBorder="1" applyAlignment="1">
      <alignment horizontal="center" vertical="center"/>
    </xf>
    <xf numFmtId="1" fontId="7" fillId="0" borderId="57" xfId="5" applyNumberFormat="1" applyFont="1" applyFill="1" applyBorder="1" applyAlignment="1">
      <alignment horizontal="center" vertical="center"/>
    </xf>
    <xf numFmtId="4" fontId="7" fillId="0" borderId="58" xfId="5" applyNumberFormat="1" applyFont="1" applyFill="1" applyBorder="1" applyAlignment="1">
      <alignment horizontal="right" vertical="center"/>
    </xf>
    <xf numFmtId="4" fontId="7" fillId="0" borderId="58" xfId="2" applyNumberFormat="1" applyFont="1" applyFill="1" applyBorder="1" applyAlignment="1">
      <alignment horizontal="right" vertical="center"/>
    </xf>
    <xf numFmtId="0" fontId="7" fillId="0" borderId="59" xfId="2" applyFont="1" applyFill="1" applyBorder="1" applyAlignment="1">
      <alignment vertical="center" wrapText="1"/>
    </xf>
    <xf numFmtId="0" fontId="7" fillId="0" borderId="41" xfId="2" applyFont="1" applyFill="1" applyBorder="1" applyAlignment="1">
      <alignment horizontal="center" vertical="center"/>
    </xf>
    <xf numFmtId="0" fontId="7" fillId="0" borderId="57" xfId="2" applyFont="1" applyFill="1" applyBorder="1" applyAlignment="1">
      <alignment horizontal="center" vertical="center"/>
    </xf>
    <xf numFmtId="0" fontId="6" fillId="0" borderId="9" xfId="3" applyFont="1" applyFill="1" applyBorder="1" applyAlignment="1">
      <alignment vertical="center" wrapText="1"/>
    </xf>
    <xf numFmtId="0" fontId="7" fillId="0" borderId="59" xfId="2" applyFont="1" applyFill="1" applyBorder="1" applyAlignment="1">
      <alignment horizontal="center" vertical="center"/>
    </xf>
    <xf numFmtId="0" fontId="9" fillId="0" borderId="54" xfId="3" applyFont="1" applyFill="1" applyBorder="1" applyAlignment="1">
      <alignment horizontal="center" vertical="center"/>
    </xf>
    <xf numFmtId="4" fontId="8" fillId="0" borderId="38" xfId="2" applyNumberFormat="1" applyFont="1" applyFill="1" applyBorder="1" applyAlignment="1">
      <alignment horizontal="right" vertical="center"/>
    </xf>
    <xf numFmtId="0" fontId="7" fillId="0" borderId="58" xfId="2" applyFont="1" applyFill="1" applyBorder="1" applyAlignment="1">
      <alignment horizontal="center" vertical="center"/>
    </xf>
    <xf numFmtId="1" fontId="7" fillId="0" borderId="58" xfId="5" applyNumberFormat="1" applyFont="1" applyFill="1" applyBorder="1" applyAlignment="1">
      <alignment horizontal="center" vertical="center"/>
    </xf>
    <xf numFmtId="4" fontId="9" fillId="0" borderId="58" xfId="3" applyNumberFormat="1" applyFont="1" applyFill="1" applyBorder="1" applyAlignment="1">
      <alignment horizontal="right" vertical="center"/>
    </xf>
    <xf numFmtId="0" fontId="7" fillId="0" borderId="62" xfId="5" applyFont="1" applyFill="1" applyBorder="1" applyAlignment="1">
      <alignment vertical="center" wrapText="1"/>
    </xf>
    <xf numFmtId="0" fontId="7" fillId="0" borderId="61" xfId="5" applyFont="1" applyFill="1" applyBorder="1" applyAlignment="1">
      <alignment vertical="center" wrapText="1"/>
    </xf>
    <xf numFmtId="0" fontId="7" fillId="0" borderId="60" xfId="5" applyFont="1" applyFill="1" applyBorder="1" applyAlignment="1">
      <alignment vertical="center" wrapText="1"/>
    </xf>
    <xf numFmtId="0" fontId="7" fillId="0" borderId="51" xfId="2" applyFont="1" applyFill="1" applyBorder="1" applyAlignment="1">
      <alignment horizontal="center" vertical="center"/>
    </xf>
    <xf numFmtId="0" fontId="7" fillId="0" borderId="61" xfId="2" applyFont="1" applyFill="1" applyBorder="1" applyAlignment="1">
      <alignment horizontal="center" vertical="center"/>
    </xf>
    <xf numFmtId="0" fontId="7" fillId="0" borderId="60" xfId="2" applyFont="1" applyFill="1" applyBorder="1" applyAlignment="1">
      <alignment horizontal="center" vertical="center"/>
    </xf>
    <xf numFmtId="0" fontId="7" fillId="0" borderId="63" xfId="2" applyFont="1" applyFill="1" applyBorder="1" applyAlignment="1">
      <alignment vertical="center" wrapText="1"/>
    </xf>
    <xf numFmtId="0" fontId="7" fillId="0" borderId="63" xfId="2" applyFont="1" applyFill="1" applyBorder="1" applyAlignment="1">
      <alignment horizontal="center" vertical="center"/>
    </xf>
    <xf numFmtId="4" fontId="7" fillId="0" borderId="9" xfId="2" applyNumberFormat="1" applyFont="1" applyFill="1" applyBorder="1" applyAlignment="1">
      <alignment horizontal="right" vertical="center"/>
    </xf>
    <xf numFmtId="4" fontId="9" fillId="0" borderId="26" xfId="3" applyNumberFormat="1" applyFont="1" applyFill="1" applyBorder="1" applyAlignment="1">
      <alignment horizontal="right" vertical="center"/>
    </xf>
    <xf numFmtId="0" fontId="7" fillId="0" borderId="20" xfId="5" applyFont="1" applyFill="1" applyBorder="1" applyAlignment="1">
      <alignment vertical="center" wrapText="1"/>
    </xf>
    <xf numFmtId="0" fontId="7" fillId="2" borderId="15" xfId="5" applyFont="1" applyFill="1" applyBorder="1" applyAlignment="1">
      <alignment vertical="center" wrapText="1"/>
    </xf>
    <xf numFmtId="0" fontId="18" fillId="2" borderId="2" xfId="3" applyFont="1" applyFill="1" applyBorder="1" applyAlignment="1">
      <alignment vertical="center"/>
    </xf>
    <xf numFmtId="1" fontId="19" fillId="2" borderId="52" xfId="5" applyNumberFormat="1" applyFont="1" applyFill="1" applyBorder="1" applyAlignment="1">
      <alignment horizontal="center" vertical="center"/>
    </xf>
    <xf numFmtId="0" fontId="12" fillId="0" borderId="0" xfId="4" applyBorder="1" applyAlignment="1">
      <alignment vertical="top"/>
      <protection locked="0"/>
    </xf>
    <xf numFmtId="0" fontId="6" fillId="0" borderId="0" xfId="3" applyFont="1" applyFill="1" applyBorder="1" applyAlignment="1">
      <alignment vertical="center"/>
    </xf>
    <xf numFmtId="39" fontId="14" fillId="0" borderId="0" xfId="6" applyNumberFormat="1" applyFont="1" applyBorder="1" applyAlignment="1">
      <alignment horizontal="right"/>
      <protection locked="0"/>
    </xf>
    <xf numFmtId="0" fontId="9" fillId="0" borderId="0" xfId="3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64" xfId="2" applyFont="1" applyFill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/>
    </xf>
    <xf numFmtId="4" fontId="7" fillId="0" borderId="64" xfId="2" applyNumberFormat="1" applyFont="1" applyFill="1" applyBorder="1" applyAlignment="1">
      <alignment horizontal="right" vertical="center"/>
    </xf>
    <xf numFmtId="0" fontId="7" fillId="3" borderId="64" xfId="5" applyFont="1" applyFill="1" applyBorder="1" applyAlignment="1">
      <alignment vertical="center" wrapText="1"/>
    </xf>
    <xf numFmtId="0" fontId="7" fillId="0" borderId="64" xfId="5" applyFont="1" applyFill="1" applyBorder="1" applyAlignment="1">
      <alignment vertical="center" wrapText="1"/>
    </xf>
    <xf numFmtId="1" fontId="7" fillId="0" borderId="64" xfId="5" applyNumberFormat="1" applyFont="1" applyFill="1" applyBorder="1" applyAlignment="1">
      <alignment horizontal="center" vertical="center"/>
    </xf>
    <xf numFmtId="1" fontId="7" fillId="0" borderId="64" xfId="2" applyNumberFormat="1" applyFont="1" applyFill="1" applyBorder="1" applyAlignment="1">
      <alignment horizontal="center" vertical="center"/>
    </xf>
    <xf numFmtId="0" fontId="7" fillId="0" borderId="64" xfId="2" applyFont="1" applyFill="1" applyBorder="1" applyAlignment="1">
      <alignment vertical="center" wrapText="1"/>
    </xf>
    <xf numFmtId="4" fontId="7" fillId="0" borderId="64" xfId="2" applyNumberFormat="1" applyFont="1" applyFill="1" applyBorder="1" applyAlignment="1">
      <alignment vertical="center"/>
    </xf>
    <xf numFmtId="0" fontId="20" fillId="0" borderId="0" xfId="0" applyFont="1"/>
    <xf numFmtId="0" fontId="21" fillId="0" borderId="0" xfId="0" applyFont="1"/>
    <xf numFmtId="4" fontId="7" fillId="4" borderId="64" xfId="2" applyNumberFormat="1" applyFont="1" applyFill="1" applyBorder="1" applyAlignment="1">
      <alignment horizontal="right" vertical="center"/>
    </xf>
    <xf numFmtId="4" fontId="7" fillId="4" borderId="64" xfId="2" applyNumberFormat="1" applyFont="1" applyFill="1" applyBorder="1" applyAlignment="1">
      <alignment vertical="center"/>
    </xf>
    <xf numFmtId="0" fontId="6" fillId="5" borderId="64" xfId="3" applyFont="1" applyFill="1" applyBorder="1" applyAlignment="1">
      <alignment vertical="center" wrapText="1"/>
    </xf>
    <xf numFmtId="0" fontId="7" fillId="5" borderId="64" xfId="2" applyFont="1" applyFill="1" applyBorder="1" applyAlignment="1">
      <alignment horizontal="center" vertical="center"/>
    </xf>
    <xf numFmtId="4" fontId="7" fillId="5" borderId="64" xfId="2" applyNumberFormat="1" applyFont="1" applyFill="1" applyBorder="1" applyAlignment="1">
      <alignment horizontal="right" vertical="center"/>
    </xf>
    <xf numFmtId="4" fontId="7" fillId="5" borderId="64" xfId="2" applyNumberFormat="1" applyFont="1" applyFill="1" applyBorder="1" applyAlignment="1">
      <alignment horizontal="center" vertical="center"/>
    </xf>
    <xf numFmtId="4" fontId="7" fillId="4" borderId="64" xfId="5" applyNumberFormat="1" applyFont="1" applyFill="1" applyBorder="1" applyAlignment="1">
      <alignment horizontal="right" vertical="center"/>
    </xf>
    <xf numFmtId="4" fontId="9" fillId="4" borderId="64" xfId="3" applyNumberFormat="1" applyFont="1" applyFill="1" applyBorder="1" applyAlignment="1">
      <alignment horizontal="right" vertical="center"/>
    </xf>
    <xf numFmtId="4" fontId="22" fillId="5" borderId="64" xfId="2" applyNumberFormat="1" applyFont="1" applyFill="1" applyBorder="1" applyAlignment="1">
      <alignment horizontal="right" vertical="center"/>
    </xf>
    <xf numFmtId="1" fontId="23" fillId="3" borderId="64" xfId="5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21" fillId="4" borderId="66" xfId="0" applyFont="1" applyFill="1" applyBorder="1" applyProtection="1">
      <protection locked="0"/>
    </xf>
    <xf numFmtId="0" fontId="21" fillId="0" borderId="0" xfId="0" applyFont="1" applyBorder="1" applyAlignment="1">
      <alignment horizontal="center"/>
    </xf>
    <xf numFmtId="0" fontId="21" fillId="0" borderId="66" xfId="0" applyFont="1" applyBorder="1" applyAlignment="1" applyProtection="1">
      <alignment horizontal="center"/>
      <protection locked="0"/>
    </xf>
    <xf numFmtId="0" fontId="24" fillId="4" borderId="67" xfId="0" applyFont="1" applyFill="1" applyBorder="1" applyAlignment="1">
      <alignment horizontal="center"/>
    </xf>
    <xf numFmtId="0" fontId="24" fillId="4" borderId="68" xfId="0" applyFont="1" applyFill="1" applyBorder="1" applyAlignment="1">
      <alignment horizontal="center"/>
    </xf>
    <xf numFmtId="0" fontId="24" fillId="4" borderId="74" xfId="0" applyFont="1" applyFill="1" applyBorder="1" applyAlignment="1">
      <alignment horizontal="center"/>
    </xf>
    <xf numFmtId="0" fontId="24" fillId="4" borderId="71" xfId="0" applyFont="1" applyFill="1" applyBorder="1" applyAlignment="1">
      <alignment horizontal="center"/>
    </xf>
    <xf numFmtId="0" fontId="24" fillId="4" borderId="75" xfId="0" applyFont="1" applyFill="1" applyBorder="1" applyAlignment="1">
      <alignment horizontal="center"/>
    </xf>
    <xf numFmtId="0" fontId="24" fillId="4" borderId="76" xfId="0" applyFont="1" applyFill="1" applyBorder="1" applyAlignment="1">
      <alignment horizontal="center"/>
    </xf>
    <xf numFmtId="0" fontId="21" fillId="0" borderId="77" xfId="0" applyFont="1" applyBorder="1" applyAlignment="1">
      <alignment horizontal="left"/>
    </xf>
    <xf numFmtId="0" fontId="21" fillId="0" borderId="78" xfId="0" applyFont="1" applyBorder="1" applyAlignment="1">
      <alignment horizontal="left"/>
    </xf>
    <xf numFmtId="0" fontId="21" fillId="0" borderId="79" xfId="0" applyFont="1" applyBorder="1" applyAlignment="1">
      <alignment horizontal="left"/>
    </xf>
    <xf numFmtId="0" fontId="21" fillId="0" borderId="69" xfId="0" applyFont="1" applyBorder="1" applyAlignment="1">
      <alignment horizontal="left"/>
    </xf>
    <xf numFmtId="0" fontId="21" fillId="0" borderId="80" xfId="0" applyFont="1" applyBorder="1" applyAlignment="1">
      <alignment horizontal="left"/>
    </xf>
    <xf numFmtId="0" fontId="21" fillId="0" borderId="81" xfId="0" applyFont="1" applyBorder="1" applyAlignment="1">
      <alignment horizontal="left"/>
    </xf>
    <xf numFmtId="0" fontId="20" fillId="0" borderId="65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4" fillId="4" borderId="70" xfId="0" applyFont="1" applyFill="1" applyBorder="1" applyAlignment="1">
      <alignment horizontal="center"/>
    </xf>
    <xf numFmtId="0" fontId="24" fillId="4" borderId="72" xfId="0" applyFont="1" applyFill="1" applyBorder="1" applyAlignment="1">
      <alignment horizontal="center"/>
    </xf>
    <xf numFmtId="0" fontId="24" fillId="4" borderId="73" xfId="0" applyFont="1" applyFill="1" applyBorder="1" applyAlignment="1">
      <alignment horizontal="center"/>
    </xf>
    <xf numFmtId="0" fontId="22" fillId="5" borderId="64" xfId="2" applyFont="1" applyFill="1" applyBorder="1" applyAlignment="1">
      <alignment vertical="center" wrapText="1"/>
    </xf>
    <xf numFmtId="0" fontId="8" fillId="0" borderId="64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0" fillId="0" borderId="35" xfId="2" applyFont="1" applyFill="1" applyBorder="1" applyAlignment="1">
      <alignment vertical="center" wrapText="1"/>
    </xf>
    <xf numFmtId="0" fontId="10" fillId="0" borderId="27" xfId="2" applyFont="1" applyFill="1" applyBorder="1" applyAlignment="1">
      <alignment vertical="center" wrapText="1"/>
    </xf>
    <xf numFmtId="0" fontId="10" fillId="0" borderId="36" xfId="2" applyFont="1" applyFill="1" applyBorder="1" applyAlignment="1">
      <alignment vertical="center" wrapText="1"/>
    </xf>
    <xf numFmtId="0" fontId="4" fillId="0" borderId="1" xfId="3" applyFont="1" applyFill="1" applyBorder="1" applyAlignment="1">
      <alignment vertical="center" shrinkToFit="1"/>
    </xf>
    <xf numFmtId="0" fontId="4" fillId="0" borderId="2" xfId="3" applyFont="1" applyFill="1" applyBorder="1" applyAlignment="1">
      <alignment vertical="center" shrinkToFit="1"/>
    </xf>
    <xf numFmtId="0" fontId="8" fillId="0" borderId="41" xfId="2" applyFont="1" applyFill="1" applyBorder="1" applyAlignment="1">
      <alignment horizontal="center" vertical="center"/>
    </xf>
    <xf numFmtId="0" fontId="8" fillId="0" borderId="56" xfId="2" applyFont="1" applyFill="1" applyBorder="1" applyAlignment="1">
      <alignment horizontal="center" vertical="center"/>
    </xf>
    <xf numFmtId="0" fontId="8" fillId="0" borderId="55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7" fillId="0" borderId="37" xfId="2" applyFont="1" applyFill="1" applyBorder="1" applyAlignment="1">
      <alignment horizontal="center" vertical="center"/>
    </xf>
    <xf numFmtId="4" fontId="7" fillId="0" borderId="58" xfId="2" applyNumberFormat="1" applyFont="1" applyFill="1" applyBorder="1" applyAlignment="1">
      <alignment horizontal="center" vertical="center"/>
    </xf>
    <xf numFmtId="4" fontId="7" fillId="0" borderId="43" xfId="2" applyNumberFormat="1" applyFont="1" applyFill="1" applyBorder="1" applyAlignment="1">
      <alignment horizontal="center" vertical="center"/>
    </xf>
    <xf numFmtId="4" fontId="7" fillId="0" borderId="30" xfId="2" applyNumberFormat="1" applyFont="1" applyFill="1" applyBorder="1" applyAlignment="1">
      <alignment horizontal="center" vertical="center"/>
    </xf>
    <xf numFmtId="4" fontId="7" fillId="0" borderId="41" xfId="2" applyNumberFormat="1" applyFont="1" applyFill="1" applyBorder="1" applyAlignment="1">
      <alignment horizontal="center" vertical="center"/>
    </xf>
    <xf numFmtId="4" fontId="7" fillId="0" borderId="38" xfId="2" applyNumberFormat="1" applyFont="1" applyFill="1" applyBorder="1" applyAlignment="1">
      <alignment horizontal="center" vertical="center"/>
    </xf>
  </cellXfs>
  <cellStyles count="10">
    <cellStyle name="Hypertextové prepojenie 2" xfId="9" xr:uid="{00000000-0005-0000-0000-000000000000}"/>
    <cellStyle name="Normálna" xfId="0" builtinId="0"/>
    <cellStyle name="normálne 2" xfId="1" xr:uid="{00000000-0005-0000-0000-000002000000}"/>
    <cellStyle name="normálne 2 2" xfId="3" xr:uid="{00000000-0005-0000-0000-000003000000}"/>
    <cellStyle name="Normálne 3" xfId="4" xr:uid="{00000000-0005-0000-0000-000004000000}"/>
    <cellStyle name="Normálne 3 2" xfId="6" xr:uid="{00000000-0005-0000-0000-000005000000}"/>
    <cellStyle name="Normálne 4" xfId="5" xr:uid="{00000000-0005-0000-0000-000006000000}"/>
    <cellStyle name="Normálne 5" xfId="7" xr:uid="{00000000-0005-0000-0000-000007000000}"/>
    <cellStyle name="Normálne 6" xfId="8" xr:uid="{00000000-0005-0000-0000-000008000000}"/>
    <cellStyle name="normální 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7"/>
  <sheetViews>
    <sheetView tabSelected="1" zoomScale="90" zoomScaleNormal="90" workbookViewId="0">
      <selection activeCell="B57" sqref="B57"/>
    </sheetView>
  </sheetViews>
  <sheetFormatPr baseColWidth="10" defaultColWidth="9.1640625" defaultRowHeight="11"/>
  <cols>
    <col min="1" max="1" width="14" style="114" customWidth="1"/>
    <col min="2" max="2" width="67" style="114" customWidth="1"/>
    <col min="3" max="3" width="36.5" style="114" customWidth="1"/>
    <col min="4" max="4" width="5" style="114" bestFit="1" customWidth="1"/>
    <col min="5" max="5" width="15.83203125" style="114" customWidth="1"/>
    <col min="6" max="6" width="15.6640625" style="114" customWidth="1"/>
    <col min="7" max="16384" width="9.1640625" style="114"/>
  </cols>
  <sheetData>
    <row r="1" spans="1:6" ht="14">
      <c r="A1" s="128" t="s">
        <v>83</v>
      </c>
      <c r="B1" s="129"/>
      <c r="C1" s="129"/>
      <c r="D1" s="129"/>
      <c r="E1" s="129"/>
    </row>
    <row r="2" spans="1:6" ht="14">
      <c r="A2" s="129"/>
      <c r="B2" s="129"/>
      <c r="C2" s="129"/>
      <c r="D2" s="129"/>
      <c r="E2" s="129"/>
    </row>
    <row r="3" spans="1:6" ht="15" thickBot="1">
      <c r="A3" s="156" t="s">
        <v>84</v>
      </c>
      <c r="B3" s="157"/>
      <c r="C3" s="157"/>
      <c r="D3" s="157"/>
      <c r="E3" s="157"/>
      <c r="F3" s="157"/>
    </row>
    <row r="4" spans="1:6" ht="15">
      <c r="A4" s="150" t="s">
        <v>85</v>
      </c>
      <c r="B4" s="151"/>
      <c r="C4" s="158"/>
      <c r="D4" s="159"/>
      <c r="E4" s="159"/>
      <c r="F4" s="160"/>
    </row>
    <row r="5" spans="1:6" ht="15">
      <c r="A5" s="152" t="s">
        <v>86</v>
      </c>
      <c r="B5" s="153"/>
      <c r="C5" s="144"/>
      <c r="D5" s="145"/>
      <c r="E5" s="145"/>
      <c r="F5" s="146"/>
    </row>
    <row r="6" spans="1:6" ht="15">
      <c r="A6" s="152" t="s">
        <v>87</v>
      </c>
      <c r="B6" s="153"/>
      <c r="C6" s="144"/>
      <c r="D6" s="145"/>
      <c r="E6" s="145"/>
      <c r="F6" s="146"/>
    </row>
    <row r="7" spans="1:6" ht="15">
      <c r="A7" s="152" t="s">
        <v>88</v>
      </c>
      <c r="B7" s="153"/>
      <c r="C7" s="144"/>
      <c r="D7" s="145"/>
      <c r="E7" s="145"/>
      <c r="F7" s="146"/>
    </row>
    <row r="8" spans="1:6" ht="16" thickBot="1">
      <c r="A8" s="154" t="s">
        <v>89</v>
      </c>
      <c r="B8" s="155"/>
      <c r="C8" s="147"/>
      <c r="D8" s="148"/>
      <c r="E8" s="148"/>
      <c r="F8" s="149"/>
    </row>
    <row r="9" spans="1:6" ht="14">
      <c r="A9" s="115"/>
      <c r="B9" s="13"/>
      <c r="C9" s="13"/>
      <c r="D9" s="13"/>
      <c r="E9" s="13"/>
      <c r="F9" s="13"/>
    </row>
    <row r="10" spans="1:6" ht="13">
      <c r="A10" s="119" t="s">
        <v>0</v>
      </c>
      <c r="B10" s="119" t="s">
        <v>1</v>
      </c>
      <c r="C10" s="162" t="s">
        <v>2</v>
      </c>
      <c r="D10" s="162" t="s">
        <v>3</v>
      </c>
      <c r="E10" s="162" t="s">
        <v>4</v>
      </c>
      <c r="F10" s="162"/>
    </row>
    <row r="11" spans="1:6" ht="13">
      <c r="A11" s="119"/>
      <c r="B11" s="119"/>
      <c r="C11" s="162"/>
      <c r="D11" s="162"/>
      <c r="E11" s="119" t="s">
        <v>5</v>
      </c>
      <c r="F11" s="119" t="s">
        <v>6</v>
      </c>
    </row>
    <row r="12" spans="1:6" ht="16" customHeight="1">
      <c r="A12" s="120"/>
      <c r="B12" s="132" t="s">
        <v>7</v>
      </c>
      <c r="C12" s="133"/>
      <c r="D12" s="133"/>
      <c r="E12" s="134"/>
      <c r="F12" s="134"/>
    </row>
    <row r="13" spans="1:6" ht="37" customHeight="1">
      <c r="A13" s="120">
        <v>1</v>
      </c>
      <c r="B13" s="122" t="s">
        <v>82</v>
      </c>
      <c r="C13" s="139">
        <v>1298</v>
      </c>
      <c r="D13" s="120" t="s">
        <v>8</v>
      </c>
      <c r="E13" s="130"/>
      <c r="F13" s="121">
        <f>C13*E13</f>
        <v>0</v>
      </c>
    </row>
    <row r="14" spans="1:6" ht="14">
      <c r="A14" s="120">
        <v>2</v>
      </c>
      <c r="B14" s="122" t="s">
        <v>80</v>
      </c>
      <c r="C14" s="139">
        <v>1</v>
      </c>
      <c r="D14" s="120" t="s">
        <v>8</v>
      </c>
      <c r="E14" s="130"/>
      <c r="F14" s="121">
        <f t="shared" ref="F14:F31" si="0">C14*E14</f>
        <v>0</v>
      </c>
    </row>
    <row r="15" spans="1:6" ht="22" customHeight="1">
      <c r="A15" s="120">
        <v>3</v>
      </c>
      <c r="B15" s="123" t="s">
        <v>81</v>
      </c>
      <c r="C15" s="124">
        <v>3</v>
      </c>
      <c r="D15" s="120" t="s">
        <v>8</v>
      </c>
      <c r="E15" s="130"/>
      <c r="F15" s="121">
        <f t="shared" si="0"/>
        <v>0</v>
      </c>
    </row>
    <row r="16" spans="1:6" ht="238">
      <c r="A16" s="120">
        <v>4</v>
      </c>
      <c r="B16" s="123" t="s">
        <v>75</v>
      </c>
      <c r="C16" s="124">
        <v>1</v>
      </c>
      <c r="D16" s="120" t="s">
        <v>8</v>
      </c>
      <c r="E16" s="130"/>
      <c r="F16" s="121">
        <f t="shared" si="0"/>
        <v>0</v>
      </c>
    </row>
    <row r="17" spans="1:6" ht="14">
      <c r="A17" s="120">
        <v>5</v>
      </c>
      <c r="B17" s="123" t="s">
        <v>78</v>
      </c>
      <c r="C17" s="124">
        <v>1</v>
      </c>
      <c r="D17" s="120" t="s">
        <v>8</v>
      </c>
      <c r="E17" s="130"/>
      <c r="F17" s="121">
        <f t="shared" si="0"/>
        <v>0</v>
      </c>
    </row>
    <row r="18" spans="1:6" ht="14">
      <c r="A18" s="120">
        <v>6</v>
      </c>
      <c r="B18" s="123" t="s">
        <v>79</v>
      </c>
      <c r="C18" s="124">
        <v>1</v>
      </c>
      <c r="D18" s="120" t="s">
        <v>8</v>
      </c>
      <c r="E18" s="130"/>
      <c r="F18" s="121">
        <f t="shared" si="0"/>
        <v>0</v>
      </c>
    </row>
    <row r="19" spans="1:6" ht="14">
      <c r="A19" s="120">
        <v>7</v>
      </c>
      <c r="B19" s="123" t="s">
        <v>42</v>
      </c>
      <c r="C19" s="124">
        <v>6000</v>
      </c>
      <c r="D19" s="120" t="s">
        <v>10</v>
      </c>
      <c r="E19" s="131"/>
      <c r="F19" s="121">
        <f t="shared" si="0"/>
        <v>0</v>
      </c>
    </row>
    <row r="20" spans="1:6" ht="14">
      <c r="A20" s="120">
        <v>8</v>
      </c>
      <c r="B20" s="123" t="s">
        <v>14</v>
      </c>
      <c r="C20" s="124">
        <v>64</v>
      </c>
      <c r="D20" s="120" t="s">
        <v>8</v>
      </c>
      <c r="E20" s="131"/>
      <c r="F20" s="121">
        <f t="shared" si="0"/>
        <v>0</v>
      </c>
    </row>
    <row r="21" spans="1:6" ht="14">
      <c r="A21" s="120">
        <v>9</v>
      </c>
      <c r="B21" s="123" t="s">
        <v>15</v>
      </c>
      <c r="C21" s="124">
        <v>64</v>
      </c>
      <c r="D21" s="120" t="s">
        <v>8</v>
      </c>
      <c r="E21" s="131"/>
      <c r="F21" s="121">
        <f t="shared" si="0"/>
        <v>0</v>
      </c>
    </row>
    <row r="22" spans="1:6" ht="14">
      <c r="A22" s="120">
        <v>10</v>
      </c>
      <c r="B22" s="123" t="s">
        <v>67</v>
      </c>
      <c r="C22" s="124">
        <v>25</v>
      </c>
      <c r="D22" s="120" t="s">
        <v>27</v>
      </c>
      <c r="E22" s="131"/>
      <c r="F22" s="121">
        <f t="shared" si="0"/>
        <v>0</v>
      </c>
    </row>
    <row r="23" spans="1:6" ht="14">
      <c r="A23" s="120">
        <v>11</v>
      </c>
      <c r="B23" s="123" t="s">
        <v>33</v>
      </c>
      <c r="C23" s="124">
        <v>250</v>
      </c>
      <c r="D23" s="120" t="s">
        <v>10</v>
      </c>
      <c r="E23" s="131"/>
      <c r="F23" s="121">
        <f t="shared" si="0"/>
        <v>0</v>
      </c>
    </row>
    <row r="24" spans="1:6" ht="14">
      <c r="A24" s="120">
        <v>12</v>
      </c>
      <c r="B24" s="123" t="s">
        <v>70</v>
      </c>
      <c r="C24" s="124">
        <v>15</v>
      </c>
      <c r="D24" s="120" t="s">
        <v>10</v>
      </c>
      <c r="E24" s="131"/>
      <c r="F24" s="121">
        <f t="shared" si="0"/>
        <v>0</v>
      </c>
    </row>
    <row r="25" spans="1:6" ht="14">
      <c r="A25" s="120">
        <v>13</v>
      </c>
      <c r="B25" s="123" t="s">
        <v>68</v>
      </c>
      <c r="C25" s="124">
        <v>35</v>
      </c>
      <c r="D25" s="120" t="s">
        <v>8</v>
      </c>
      <c r="E25" s="131"/>
      <c r="F25" s="121">
        <f t="shared" si="0"/>
        <v>0</v>
      </c>
    </row>
    <row r="26" spans="1:6" ht="106" customHeight="1">
      <c r="A26" s="120">
        <v>14</v>
      </c>
      <c r="B26" s="123" t="s">
        <v>77</v>
      </c>
      <c r="C26" s="124">
        <v>1</v>
      </c>
      <c r="D26" s="120" t="s">
        <v>8</v>
      </c>
      <c r="E26" s="131"/>
      <c r="F26" s="121">
        <f t="shared" si="0"/>
        <v>0</v>
      </c>
    </row>
    <row r="27" spans="1:6" ht="14">
      <c r="A27" s="120">
        <v>15</v>
      </c>
      <c r="B27" s="123" t="s">
        <v>71</v>
      </c>
      <c r="C27" s="124">
        <v>60</v>
      </c>
      <c r="D27" s="120" t="s">
        <v>10</v>
      </c>
      <c r="E27" s="131"/>
      <c r="F27" s="121">
        <f t="shared" si="0"/>
        <v>0</v>
      </c>
    </row>
    <row r="28" spans="1:6" ht="14">
      <c r="A28" s="120">
        <v>16</v>
      </c>
      <c r="B28" s="123" t="s">
        <v>47</v>
      </c>
      <c r="C28" s="124">
        <v>60</v>
      </c>
      <c r="D28" s="120" t="s">
        <v>10</v>
      </c>
      <c r="E28" s="131"/>
      <c r="F28" s="121">
        <f t="shared" si="0"/>
        <v>0</v>
      </c>
    </row>
    <row r="29" spans="1:6" ht="14">
      <c r="A29" s="120">
        <v>17</v>
      </c>
      <c r="B29" s="123" t="s">
        <v>48</v>
      </c>
      <c r="C29" s="124">
        <v>60</v>
      </c>
      <c r="D29" s="120" t="s">
        <v>10</v>
      </c>
      <c r="E29" s="131"/>
      <c r="F29" s="121">
        <f t="shared" si="0"/>
        <v>0</v>
      </c>
    </row>
    <row r="30" spans="1:6" ht="14">
      <c r="A30" s="120">
        <v>18</v>
      </c>
      <c r="B30" s="123" t="s">
        <v>69</v>
      </c>
      <c r="C30" s="124">
        <v>70</v>
      </c>
      <c r="D30" s="120" t="s">
        <v>10</v>
      </c>
      <c r="E30" s="131"/>
      <c r="F30" s="121">
        <f t="shared" si="0"/>
        <v>0</v>
      </c>
    </row>
    <row r="31" spans="1:6" ht="21" customHeight="1">
      <c r="A31" s="120">
        <v>19</v>
      </c>
      <c r="B31" s="123" t="s">
        <v>66</v>
      </c>
      <c r="C31" s="124">
        <v>1298</v>
      </c>
      <c r="D31" s="120" t="s">
        <v>8</v>
      </c>
      <c r="E31" s="130"/>
      <c r="F31" s="121">
        <f t="shared" si="0"/>
        <v>0</v>
      </c>
    </row>
    <row r="32" spans="1:6" ht="13">
      <c r="A32" s="163"/>
      <c r="B32" s="163"/>
      <c r="C32" s="163"/>
      <c r="D32" s="163"/>
      <c r="E32" s="163"/>
      <c r="F32" s="163"/>
    </row>
    <row r="33" spans="1:6" ht="15">
      <c r="A33" s="120"/>
      <c r="B33" s="132" t="s">
        <v>17</v>
      </c>
      <c r="C33" s="133"/>
      <c r="D33" s="133"/>
      <c r="E33" s="135"/>
      <c r="F33" s="135"/>
    </row>
    <row r="34" spans="1:6" ht="14">
      <c r="A34" s="120">
        <v>1</v>
      </c>
      <c r="B34" s="123" t="s">
        <v>72</v>
      </c>
      <c r="C34" s="125">
        <v>1</v>
      </c>
      <c r="D34" s="120" t="s">
        <v>65</v>
      </c>
      <c r="E34" s="131"/>
      <c r="F34" s="127">
        <f>C34*E34</f>
        <v>0</v>
      </c>
    </row>
    <row r="35" spans="1:6" ht="17.25" customHeight="1">
      <c r="A35" s="120">
        <v>2</v>
      </c>
      <c r="B35" s="123" t="s">
        <v>43</v>
      </c>
      <c r="C35" s="124">
        <v>1298</v>
      </c>
      <c r="D35" s="120" t="s">
        <v>8</v>
      </c>
      <c r="E35" s="131"/>
      <c r="F35" s="127">
        <f t="shared" ref="F35:F46" si="1">C35*E35</f>
        <v>0</v>
      </c>
    </row>
    <row r="36" spans="1:6" ht="14">
      <c r="A36" s="120">
        <v>3</v>
      </c>
      <c r="B36" s="123" t="s">
        <v>73</v>
      </c>
      <c r="C36" s="124">
        <v>1</v>
      </c>
      <c r="D36" s="120" t="s">
        <v>8</v>
      </c>
      <c r="E36" s="131"/>
      <c r="F36" s="127">
        <f t="shared" si="1"/>
        <v>0</v>
      </c>
    </row>
    <row r="37" spans="1:6" ht="14">
      <c r="A37" s="120">
        <v>4</v>
      </c>
      <c r="B37" s="123" t="s">
        <v>35</v>
      </c>
      <c r="C37" s="124">
        <v>1</v>
      </c>
      <c r="D37" s="120" t="s">
        <v>8</v>
      </c>
      <c r="E37" s="131"/>
      <c r="F37" s="127">
        <f t="shared" si="1"/>
        <v>0</v>
      </c>
    </row>
    <row r="38" spans="1:6" ht="42">
      <c r="A38" s="120">
        <v>5</v>
      </c>
      <c r="B38" s="123" t="s">
        <v>74</v>
      </c>
      <c r="C38" s="124">
        <v>1</v>
      </c>
      <c r="D38" s="120" t="s">
        <v>8</v>
      </c>
      <c r="E38" s="131"/>
      <c r="F38" s="127">
        <f t="shared" si="1"/>
        <v>0</v>
      </c>
    </row>
    <row r="39" spans="1:6" ht="14">
      <c r="A39" s="120">
        <v>6</v>
      </c>
      <c r="B39" s="123" t="s">
        <v>52</v>
      </c>
      <c r="C39" s="124">
        <v>1</v>
      </c>
      <c r="D39" s="120" t="s">
        <v>8</v>
      </c>
      <c r="E39" s="131"/>
      <c r="F39" s="127">
        <f t="shared" si="1"/>
        <v>0</v>
      </c>
    </row>
    <row r="40" spans="1:6" ht="14">
      <c r="A40" s="120">
        <v>7</v>
      </c>
      <c r="B40" s="123" t="s">
        <v>51</v>
      </c>
      <c r="C40" s="124">
        <v>2</v>
      </c>
      <c r="D40" s="120" t="s">
        <v>8</v>
      </c>
      <c r="E40" s="131"/>
      <c r="F40" s="127">
        <f t="shared" si="1"/>
        <v>0</v>
      </c>
    </row>
    <row r="41" spans="1:6" ht="14">
      <c r="A41" s="120">
        <v>8</v>
      </c>
      <c r="B41" s="123" t="s">
        <v>18</v>
      </c>
      <c r="C41" s="124">
        <v>64</v>
      </c>
      <c r="D41" s="120" t="s">
        <v>8</v>
      </c>
      <c r="E41" s="131"/>
      <c r="F41" s="127">
        <f t="shared" si="1"/>
        <v>0</v>
      </c>
    </row>
    <row r="42" spans="1:6" ht="14">
      <c r="A42" s="120">
        <v>9</v>
      </c>
      <c r="B42" s="123" t="s">
        <v>19</v>
      </c>
      <c r="C42" s="124">
        <v>64</v>
      </c>
      <c r="D42" s="120" t="s">
        <v>8</v>
      </c>
      <c r="E42" s="131"/>
      <c r="F42" s="127">
        <f t="shared" si="1"/>
        <v>0</v>
      </c>
    </row>
    <row r="43" spans="1:6" ht="14">
      <c r="A43" s="120">
        <v>10</v>
      </c>
      <c r="B43" s="123" t="s">
        <v>32</v>
      </c>
      <c r="C43" s="124">
        <v>250</v>
      </c>
      <c r="D43" s="120" t="s">
        <v>10</v>
      </c>
      <c r="E43" s="131"/>
      <c r="F43" s="127">
        <f t="shared" si="1"/>
        <v>0</v>
      </c>
    </row>
    <row r="44" spans="1:6" ht="14">
      <c r="A44" s="120">
        <v>11</v>
      </c>
      <c r="B44" s="123" t="s">
        <v>34</v>
      </c>
      <c r="C44" s="124">
        <v>1</v>
      </c>
      <c r="D44" s="120" t="s">
        <v>8</v>
      </c>
      <c r="E44" s="131"/>
      <c r="F44" s="127">
        <f t="shared" si="1"/>
        <v>0</v>
      </c>
    </row>
    <row r="45" spans="1:6" ht="28">
      <c r="A45" s="120">
        <v>12</v>
      </c>
      <c r="B45" s="123" t="s">
        <v>30</v>
      </c>
      <c r="C45" s="124">
        <v>30</v>
      </c>
      <c r="D45" s="120" t="s">
        <v>8</v>
      </c>
      <c r="E45" s="131"/>
      <c r="F45" s="127">
        <f t="shared" si="1"/>
        <v>0</v>
      </c>
    </row>
    <row r="46" spans="1:6" ht="14">
      <c r="A46" s="120">
        <v>13</v>
      </c>
      <c r="B46" s="123" t="s">
        <v>38</v>
      </c>
      <c r="C46" s="124">
        <v>4</v>
      </c>
      <c r="D46" s="120" t="s">
        <v>8</v>
      </c>
      <c r="E46" s="131"/>
      <c r="F46" s="127">
        <f t="shared" si="1"/>
        <v>0</v>
      </c>
    </row>
    <row r="47" spans="1:6" ht="14">
      <c r="A47" s="41"/>
      <c r="B47" s="41"/>
      <c r="C47" s="41"/>
      <c r="D47" s="41"/>
      <c r="E47" s="41"/>
      <c r="F47" s="42"/>
    </row>
    <row r="48" spans="1:6" ht="15">
      <c r="A48" s="120"/>
      <c r="B48" s="132" t="s">
        <v>20</v>
      </c>
      <c r="C48" s="133"/>
      <c r="D48" s="133"/>
      <c r="E48" s="135"/>
      <c r="F48" s="135"/>
    </row>
    <row r="49" spans="1:7" ht="18" customHeight="1">
      <c r="A49" s="120">
        <v>1</v>
      </c>
      <c r="B49" s="123" t="s">
        <v>31</v>
      </c>
      <c r="C49" s="125">
        <v>1</v>
      </c>
      <c r="D49" s="120" t="s">
        <v>8</v>
      </c>
      <c r="E49" s="130"/>
      <c r="F49" s="121">
        <f>C49*E49</f>
        <v>0</v>
      </c>
    </row>
    <row r="50" spans="1:7" ht="14">
      <c r="A50" s="120">
        <v>2</v>
      </c>
      <c r="B50" s="123" t="s">
        <v>36</v>
      </c>
      <c r="C50" s="124">
        <v>1</v>
      </c>
      <c r="D50" s="120" t="s">
        <v>8</v>
      </c>
      <c r="E50" s="136"/>
      <c r="F50" s="121">
        <f t="shared" ref="F50:F52" si="2">C50*E50</f>
        <v>0</v>
      </c>
    </row>
    <row r="51" spans="1:7" ht="71" customHeight="1">
      <c r="A51" s="120">
        <v>3</v>
      </c>
      <c r="B51" s="123" t="s">
        <v>76</v>
      </c>
      <c r="C51" s="124">
        <v>1</v>
      </c>
      <c r="D51" s="120" t="s">
        <v>65</v>
      </c>
      <c r="E51" s="136"/>
      <c r="F51" s="121">
        <f t="shared" si="2"/>
        <v>0</v>
      </c>
    </row>
    <row r="52" spans="1:7" ht="14">
      <c r="A52" s="120">
        <v>4</v>
      </c>
      <c r="B52" s="126" t="s">
        <v>25</v>
      </c>
      <c r="C52" s="124">
        <v>1</v>
      </c>
      <c r="D52" s="120" t="s">
        <v>8</v>
      </c>
      <c r="E52" s="137"/>
      <c r="F52" s="121">
        <f t="shared" si="2"/>
        <v>0</v>
      </c>
      <c r="G52" s="116"/>
    </row>
    <row r="53" spans="1:7" ht="13">
      <c r="A53" s="118"/>
      <c r="B53" s="31"/>
      <c r="C53" s="32"/>
      <c r="D53" s="118"/>
      <c r="E53" s="117"/>
      <c r="F53" s="34"/>
    </row>
    <row r="54" spans="1:7" ht="16">
      <c r="A54" s="161" t="s">
        <v>90</v>
      </c>
      <c r="B54" s="161"/>
      <c r="C54" s="161"/>
      <c r="D54" s="161"/>
      <c r="E54" s="161"/>
      <c r="F54" s="138">
        <f>SUM(F13:F53)</f>
        <v>0</v>
      </c>
    </row>
    <row r="56" spans="1:7" ht="14">
      <c r="A56" s="140" t="s">
        <v>91</v>
      </c>
      <c r="B56" s="140"/>
      <c r="C56" s="129"/>
      <c r="D56" s="129"/>
      <c r="E56" s="129"/>
      <c r="F56" s="129"/>
      <c r="G56" s="129"/>
    </row>
    <row r="57" spans="1:7" ht="14">
      <c r="A57" s="129"/>
      <c r="B57" s="129"/>
      <c r="C57" s="129"/>
      <c r="D57" s="129"/>
      <c r="E57" s="129"/>
      <c r="F57" s="129"/>
      <c r="G57" s="129"/>
    </row>
    <row r="58" spans="1:7" ht="14">
      <c r="A58" s="128" t="s">
        <v>92</v>
      </c>
      <c r="B58" s="129"/>
      <c r="C58" s="129"/>
      <c r="D58" s="129"/>
      <c r="E58" s="129"/>
      <c r="F58" s="129"/>
      <c r="G58" s="129"/>
    </row>
    <row r="59" spans="1:7" ht="14">
      <c r="A59" s="129"/>
      <c r="B59" s="129"/>
      <c r="C59" s="129"/>
      <c r="D59" s="129"/>
      <c r="E59" s="129"/>
      <c r="F59" s="129"/>
      <c r="G59" s="129"/>
    </row>
    <row r="60" spans="1:7" ht="14">
      <c r="A60" s="129"/>
      <c r="B60" s="129"/>
      <c r="C60" s="129"/>
      <c r="D60" s="129"/>
      <c r="E60" s="129"/>
      <c r="F60" s="129"/>
      <c r="G60" s="129"/>
    </row>
    <row r="61" spans="1:7" ht="14">
      <c r="A61" s="129"/>
      <c r="B61" s="129"/>
      <c r="C61" s="129"/>
      <c r="D61" s="129"/>
      <c r="E61" s="129"/>
      <c r="F61" s="129"/>
      <c r="G61" s="129"/>
    </row>
    <row r="62" spans="1:7" ht="14">
      <c r="A62" s="129"/>
      <c r="B62" s="129"/>
      <c r="C62" s="129"/>
      <c r="D62" s="129"/>
      <c r="E62" s="129"/>
    </row>
    <row r="63" spans="1:7" ht="14">
      <c r="A63" s="141" t="s">
        <v>94</v>
      </c>
      <c r="B63" s="140"/>
      <c r="C63" s="129"/>
      <c r="D63" s="143"/>
      <c r="E63" s="143"/>
      <c r="F63" s="143"/>
    </row>
    <row r="64" spans="1:7" ht="14">
      <c r="B64" s="129"/>
      <c r="C64" s="129"/>
      <c r="D64" s="142" t="s">
        <v>93</v>
      </c>
      <c r="E64" s="142"/>
      <c r="F64" s="142"/>
    </row>
    <row r="65" spans="2:3" ht="14">
      <c r="B65" s="129"/>
      <c r="C65" s="129"/>
    </row>
    <row r="66" spans="2:3" ht="14">
      <c r="B66" s="129"/>
      <c r="C66" s="129"/>
    </row>
    <row r="67" spans="2:3" ht="14">
      <c r="B67" s="129"/>
      <c r="C67" s="129"/>
    </row>
  </sheetData>
  <mergeCells count="18">
    <mergeCell ref="A3:F3"/>
    <mergeCell ref="C4:F4"/>
    <mergeCell ref="C5:F5"/>
    <mergeCell ref="A6:B6"/>
    <mergeCell ref="A54:E54"/>
    <mergeCell ref="C10:C11"/>
    <mergeCell ref="D10:D11"/>
    <mergeCell ref="E10:F10"/>
    <mergeCell ref="A32:F32"/>
    <mergeCell ref="C6:F6"/>
    <mergeCell ref="D64:F64"/>
    <mergeCell ref="D63:F63"/>
    <mergeCell ref="C7:F7"/>
    <mergeCell ref="C8:F8"/>
    <mergeCell ref="A4:B4"/>
    <mergeCell ref="A5:B5"/>
    <mergeCell ref="A7:B7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topLeftCell="A16" zoomScale="120" zoomScaleNormal="120" workbookViewId="0">
      <selection activeCell="C9" sqref="C9"/>
    </sheetView>
  </sheetViews>
  <sheetFormatPr baseColWidth="10" defaultColWidth="9.1640625" defaultRowHeight="11"/>
  <cols>
    <col min="1" max="1" width="14" style="14" customWidth="1"/>
    <col min="2" max="2" width="55" style="14" bestFit="1" customWidth="1"/>
    <col min="3" max="3" width="36.5" style="14" customWidth="1"/>
    <col min="4" max="4" width="5" style="14" bestFit="1" customWidth="1"/>
    <col min="5" max="5" width="9.83203125" style="14" customWidth="1"/>
    <col min="6" max="6" width="11.83203125" style="14" customWidth="1"/>
    <col min="7" max="16384" width="9.1640625" style="14"/>
  </cols>
  <sheetData>
    <row r="1" spans="1:8" ht="18">
      <c r="A1" s="12"/>
      <c r="B1" s="13"/>
      <c r="C1" s="13"/>
      <c r="D1" s="13"/>
      <c r="E1" s="13"/>
      <c r="F1" s="13"/>
    </row>
    <row r="2" spans="1:8" ht="15" thickBot="1">
      <c r="A2" s="15"/>
      <c r="B2" s="15"/>
      <c r="C2" s="15"/>
      <c r="D2" s="15"/>
      <c r="E2" s="15"/>
      <c r="F2" s="15"/>
    </row>
    <row r="3" spans="1:8" ht="17">
      <c r="A3" s="167" t="s">
        <v>61</v>
      </c>
      <c r="B3" s="168"/>
      <c r="C3" s="112" t="s">
        <v>60</v>
      </c>
      <c r="D3" s="16"/>
      <c r="E3" s="16"/>
      <c r="F3" s="17"/>
    </row>
    <row r="4" spans="1:8" ht="18" thickBot="1">
      <c r="A4" s="18" t="s">
        <v>39</v>
      </c>
      <c r="B4" s="19"/>
      <c r="C4" s="20"/>
      <c r="D4" s="20"/>
      <c r="E4" s="20"/>
      <c r="F4" s="21"/>
    </row>
    <row r="5" spans="1:8" ht="15" thickBot="1">
      <c r="A5" s="22"/>
      <c r="B5" s="20"/>
      <c r="C5" s="13"/>
      <c r="D5" s="13"/>
      <c r="E5" s="20"/>
      <c r="F5" s="21"/>
    </row>
    <row r="6" spans="1:8" ht="14" thickBot="1">
      <c r="A6" s="11" t="s">
        <v>0</v>
      </c>
      <c r="B6" s="1" t="s">
        <v>1</v>
      </c>
      <c r="C6" s="169" t="s">
        <v>2</v>
      </c>
      <c r="D6" s="169" t="s">
        <v>3</v>
      </c>
      <c r="E6" s="171" t="s">
        <v>4</v>
      </c>
      <c r="F6" s="172"/>
    </row>
    <row r="7" spans="1:8" ht="14" thickBot="1">
      <c r="A7" s="10"/>
      <c r="B7" s="2"/>
      <c r="C7" s="170"/>
      <c r="D7" s="170"/>
      <c r="E7" s="78" t="s">
        <v>5</v>
      </c>
      <c r="F7" s="3" t="s">
        <v>6</v>
      </c>
    </row>
    <row r="8" spans="1:8" ht="13.5" customHeight="1" thickBot="1">
      <c r="A8" s="5"/>
      <c r="B8" s="77" t="s">
        <v>7</v>
      </c>
      <c r="C8" s="76"/>
      <c r="D8" s="76"/>
      <c r="E8" s="75"/>
      <c r="F8" s="74"/>
    </row>
    <row r="9" spans="1:8" ht="14">
      <c r="A9" s="6">
        <v>1</v>
      </c>
      <c r="B9" s="111" t="s">
        <v>55</v>
      </c>
      <c r="C9" s="113">
        <v>105</v>
      </c>
      <c r="D9" s="73" t="s">
        <v>8</v>
      </c>
      <c r="E9" s="72">
        <v>104</v>
      </c>
      <c r="F9" s="71">
        <f t="shared" ref="F9:F24" si="0">C9*E9</f>
        <v>10920</v>
      </c>
      <c r="H9" s="14">
        <f>C9*290</f>
        <v>30450</v>
      </c>
    </row>
    <row r="10" spans="1:8" ht="14">
      <c r="A10" s="7">
        <v>2</v>
      </c>
      <c r="B10" s="47" t="s">
        <v>64</v>
      </c>
      <c r="C10" s="46">
        <v>1</v>
      </c>
      <c r="D10" s="70" t="s">
        <v>8</v>
      </c>
      <c r="E10" s="68">
        <v>3380</v>
      </c>
      <c r="F10" s="67">
        <f t="shared" si="0"/>
        <v>3380</v>
      </c>
    </row>
    <row r="11" spans="1:8" ht="42">
      <c r="A11" s="7">
        <v>3</v>
      </c>
      <c r="B11" s="47" t="s">
        <v>59</v>
      </c>
      <c r="C11" s="46">
        <v>1</v>
      </c>
      <c r="D11" s="70" t="s">
        <v>8</v>
      </c>
      <c r="E11" s="68">
        <v>2880</v>
      </c>
      <c r="F11" s="67">
        <f t="shared" si="0"/>
        <v>2880</v>
      </c>
    </row>
    <row r="12" spans="1:8" ht="14">
      <c r="A12" s="7">
        <v>4</v>
      </c>
      <c r="B12" s="47" t="s">
        <v>58</v>
      </c>
      <c r="C12" s="46">
        <v>1</v>
      </c>
      <c r="D12" s="70" t="s">
        <v>8</v>
      </c>
      <c r="E12" s="68">
        <v>370</v>
      </c>
      <c r="F12" s="67">
        <f t="shared" si="0"/>
        <v>370</v>
      </c>
    </row>
    <row r="13" spans="1:8" ht="14">
      <c r="A13" s="7">
        <v>5</v>
      </c>
      <c r="B13" s="47" t="s">
        <v>50</v>
      </c>
      <c r="C13" s="46">
        <v>1</v>
      </c>
      <c r="D13" s="70" t="s">
        <v>8</v>
      </c>
      <c r="E13" s="68">
        <v>30</v>
      </c>
      <c r="F13" s="67">
        <f t="shared" ref="F13" si="1">C13*E13</f>
        <v>30</v>
      </c>
    </row>
    <row r="14" spans="1:8" ht="14">
      <c r="A14" s="7">
        <v>6</v>
      </c>
      <c r="B14" s="47" t="s">
        <v>42</v>
      </c>
      <c r="C14" s="46">
        <v>1200</v>
      </c>
      <c r="D14" s="70" t="s">
        <v>10</v>
      </c>
      <c r="E14" s="174">
        <v>2720</v>
      </c>
      <c r="F14" s="174">
        <f>E14</f>
        <v>2720</v>
      </c>
    </row>
    <row r="15" spans="1:8" ht="14">
      <c r="A15" s="7">
        <v>7</v>
      </c>
      <c r="B15" s="47" t="s">
        <v>14</v>
      </c>
      <c r="C15" s="46">
        <v>12</v>
      </c>
      <c r="D15" s="70" t="s">
        <v>8</v>
      </c>
      <c r="E15" s="175"/>
      <c r="F15" s="175"/>
    </row>
    <row r="16" spans="1:8" ht="14">
      <c r="A16" s="7">
        <v>8</v>
      </c>
      <c r="B16" s="47" t="s">
        <v>15</v>
      </c>
      <c r="C16" s="46">
        <v>12</v>
      </c>
      <c r="D16" s="70" t="s">
        <v>8</v>
      </c>
      <c r="E16" s="175"/>
      <c r="F16" s="175"/>
    </row>
    <row r="17" spans="1:6" ht="14">
      <c r="A17" s="7">
        <v>9</v>
      </c>
      <c r="B17" s="47" t="s">
        <v>16</v>
      </c>
      <c r="C17" s="46">
        <v>24</v>
      </c>
      <c r="D17" s="70" t="s">
        <v>27</v>
      </c>
      <c r="E17" s="175"/>
      <c r="F17" s="175"/>
    </row>
    <row r="18" spans="1:6" ht="14">
      <c r="A18" s="7">
        <v>10</v>
      </c>
      <c r="B18" s="47" t="s">
        <v>33</v>
      </c>
      <c r="C18" s="46">
        <v>250</v>
      </c>
      <c r="D18" s="70" t="s">
        <v>10</v>
      </c>
      <c r="E18" s="175"/>
      <c r="F18" s="175"/>
    </row>
    <row r="19" spans="1:6" ht="14">
      <c r="A19" s="7">
        <v>11</v>
      </c>
      <c r="B19" s="47" t="s">
        <v>49</v>
      </c>
      <c r="C19" s="46">
        <v>20</v>
      </c>
      <c r="D19" s="70" t="s">
        <v>10</v>
      </c>
      <c r="E19" s="175"/>
      <c r="F19" s="175"/>
    </row>
    <row r="20" spans="1:6" ht="14">
      <c r="A20" s="7">
        <v>12</v>
      </c>
      <c r="B20" s="47" t="s">
        <v>29</v>
      </c>
      <c r="C20" s="46" t="s">
        <v>56</v>
      </c>
      <c r="D20" s="70" t="s">
        <v>8</v>
      </c>
      <c r="E20" s="175"/>
      <c r="F20" s="175"/>
    </row>
    <row r="21" spans="1:6" ht="28">
      <c r="A21" s="7">
        <v>13</v>
      </c>
      <c r="B21" s="47" t="s">
        <v>54</v>
      </c>
      <c r="C21" s="46" t="s">
        <v>57</v>
      </c>
      <c r="D21" s="70" t="s">
        <v>8</v>
      </c>
      <c r="E21" s="175"/>
      <c r="F21" s="175"/>
    </row>
    <row r="22" spans="1:6" ht="14">
      <c r="A22" s="7">
        <v>14</v>
      </c>
      <c r="B22" s="47" t="s">
        <v>28</v>
      </c>
      <c r="C22" s="46" t="s">
        <v>56</v>
      </c>
      <c r="D22" s="70" t="s">
        <v>8</v>
      </c>
      <c r="E22" s="175"/>
      <c r="F22" s="175"/>
    </row>
    <row r="23" spans="1:6" ht="14">
      <c r="A23" s="7">
        <v>15</v>
      </c>
      <c r="B23" s="47" t="s">
        <v>37</v>
      </c>
      <c r="C23" s="46">
        <v>1</v>
      </c>
      <c r="D23" s="70" t="s">
        <v>8</v>
      </c>
      <c r="E23" s="176"/>
      <c r="F23" s="176"/>
    </row>
    <row r="24" spans="1:6" ht="29" thickBot="1">
      <c r="A24" s="7">
        <v>16</v>
      </c>
      <c r="B24" s="47" t="s">
        <v>62</v>
      </c>
      <c r="C24" s="46">
        <v>1</v>
      </c>
      <c r="D24" s="70" t="s">
        <v>9</v>
      </c>
      <c r="E24" s="68">
        <v>6200</v>
      </c>
      <c r="F24" s="67">
        <f t="shared" si="0"/>
        <v>6200</v>
      </c>
    </row>
    <row r="25" spans="1:6" ht="15" thickBot="1">
      <c r="A25" s="25"/>
      <c r="B25" s="26" t="s">
        <v>11</v>
      </c>
      <c r="C25" s="27"/>
      <c r="D25" s="39"/>
      <c r="E25" s="29"/>
      <c r="F25" s="30">
        <f>SUM(F9:F24)</f>
        <v>26500</v>
      </c>
    </row>
    <row r="26" spans="1:6" ht="13">
      <c r="A26" s="35"/>
      <c r="B26" s="31"/>
      <c r="C26" s="32"/>
      <c r="D26" s="35"/>
      <c r="E26" s="33"/>
      <c r="F26" s="34"/>
    </row>
    <row r="27" spans="1:6" ht="14" thickBot="1">
      <c r="A27" s="173"/>
      <c r="B27" s="173"/>
      <c r="C27" s="173"/>
      <c r="D27" s="173"/>
      <c r="E27" s="173"/>
      <c r="F27" s="173"/>
    </row>
    <row r="28" spans="1:6" ht="16" thickBot="1">
      <c r="A28" s="25"/>
      <c r="B28" s="23" t="s">
        <v>17</v>
      </c>
      <c r="C28" s="66"/>
      <c r="D28" s="28"/>
      <c r="E28" s="36"/>
      <c r="F28" s="37"/>
    </row>
    <row r="29" spans="1:6" ht="14">
      <c r="A29" s="38">
        <v>1</v>
      </c>
      <c r="B29" s="63" t="s">
        <v>63</v>
      </c>
      <c r="C29" s="65">
        <v>1</v>
      </c>
      <c r="D29" s="64" t="s">
        <v>8</v>
      </c>
      <c r="E29" s="177">
        <v>5800</v>
      </c>
      <c r="F29" s="177">
        <f t="shared" ref="F29" si="2">C29*E29</f>
        <v>5800</v>
      </c>
    </row>
    <row r="30" spans="1:6" ht="16.5" customHeight="1">
      <c r="A30" s="8">
        <v>2</v>
      </c>
      <c r="B30" s="63" t="s">
        <v>43</v>
      </c>
      <c r="C30" s="62">
        <v>108</v>
      </c>
      <c r="D30" s="61" t="s">
        <v>8</v>
      </c>
      <c r="E30" s="175"/>
      <c r="F30" s="175"/>
    </row>
    <row r="31" spans="1:6" ht="14">
      <c r="A31" s="7">
        <v>3</v>
      </c>
      <c r="B31" s="59" t="s">
        <v>40</v>
      </c>
      <c r="C31" s="60">
        <v>1</v>
      </c>
      <c r="D31" s="57" t="s">
        <v>8</v>
      </c>
      <c r="E31" s="175"/>
      <c r="F31" s="175"/>
    </row>
    <row r="32" spans="1:6" ht="14">
      <c r="A32" s="7">
        <v>4</v>
      </c>
      <c r="B32" s="59" t="s">
        <v>35</v>
      </c>
      <c r="C32" s="60">
        <v>1</v>
      </c>
      <c r="D32" s="57" t="s">
        <v>8</v>
      </c>
      <c r="E32" s="175"/>
      <c r="F32" s="175"/>
    </row>
    <row r="33" spans="1:6" ht="56">
      <c r="A33" s="7">
        <v>5</v>
      </c>
      <c r="B33" s="59" t="s">
        <v>53</v>
      </c>
      <c r="C33" s="58">
        <v>1</v>
      </c>
      <c r="D33" s="57" t="s">
        <v>8</v>
      </c>
      <c r="E33" s="175"/>
      <c r="F33" s="175"/>
    </row>
    <row r="34" spans="1:6" ht="14">
      <c r="A34" s="7">
        <v>6</v>
      </c>
      <c r="B34" s="59" t="s">
        <v>52</v>
      </c>
      <c r="C34" s="58">
        <v>1</v>
      </c>
      <c r="D34" s="57" t="s">
        <v>8</v>
      </c>
      <c r="E34" s="175"/>
      <c r="F34" s="175"/>
    </row>
    <row r="35" spans="1:6" ht="14">
      <c r="A35" s="7">
        <v>7</v>
      </c>
      <c r="B35" s="59" t="s">
        <v>51</v>
      </c>
      <c r="C35" s="58">
        <v>2</v>
      </c>
      <c r="D35" s="57" t="s">
        <v>8</v>
      </c>
      <c r="E35" s="175"/>
      <c r="F35" s="175"/>
    </row>
    <row r="36" spans="1:6" ht="14">
      <c r="A36" s="7">
        <v>8</v>
      </c>
      <c r="B36" s="59" t="s">
        <v>18</v>
      </c>
      <c r="C36" s="58">
        <v>12</v>
      </c>
      <c r="D36" s="57" t="s">
        <v>8</v>
      </c>
      <c r="E36" s="175"/>
      <c r="F36" s="175"/>
    </row>
    <row r="37" spans="1:6" ht="14">
      <c r="A37" s="7">
        <v>9</v>
      </c>
      <c r="B37" s="59" t="s">
        <v>19</v>
      </c>
      <c r="C37" s="58">
        <v>12</v>
      </c>
      <c r="D37" s="57" t="s">
        <v>8</v>
      </c>
      <c r="E37" s="175"/>
      <c r="F37" s="175"/>
    </row>
    <row r="38" spans="1:6" ht="14">
      <c r="A38" s="24">
        <v>10</v>
      </c>
      <c r="B38" s="79" t="s">
        <v>32</v>
      </c>
      <c r="C38" s="80">
        <v>250</v>
      </c>
      <c r="D38" s="81" t="s">
        <v>10</v>
      </c>
      <c r="E38" s="175"/>
      <c r="F38" s="175"/>
    </row>
    <row r="39" spans="1:6" ht="14">
      <c r="A39" s="24">
        <v>11</v>
      </c>
      <c r="B39" s="79" t="s">
        <v>34</v>
      </c>
      <c r="C39" s="80">
        <v>1</v>
      </c>
      <c r="D39" s="81" t="s">
        <v>8</v>
      </c>
      <c r="E39" s="175"/>
      <c r="F39" s="175"/>
    </row>
    <row r="40" spans="1:6" ht="28">
      <c r="A40" s="56">
        <v>12</v>
      </c>
      <c r="B40" s="55" t="s">
        <v>30</v>
      </c>
      <c r="C40" s="54">
        <v>12</v>
      </c>
      <c r="D40" s="53" t="s">
        <v>8</v>
      </c>
      <c r="E40" s="175"/>
      <c r="F40" s="175"/>
    </row>
    <row r="41" spans="1:6" ht="15" thickBot="1">
      <c r="A41" s="35">
        <v>13</v>
      </c>
      <c r="B41" s="85" t="s">
        <v>38</v>
      </c>
      <c r="C41" s="86">
        <v>2</v>
      </c>
      <c r="D41" s="69" t="s">
        <v>8</v>
      </c>
      <c r="E41" s="178"/>
      <c r="F41" s="178"/>
    </row>
    <row r="42" spans="1:6" ht="15" thickBot="1">
      <c r="A42" s="25"/>
      <c r="B42" s="52" t="s">
        <v>12</v>
      </c>
      <c r="C42" s="51"/>
      <c r="D42" s="39"/>
      <c r="E42" s="29"/>
      <c r="F42" s="40">
        <f>SUM(F29:F41)</f>
        <v>5800</v>
      </c>
    </row>
    <row r="43" spans="1:6" ht="14">
      <c r="A43" s="41"/>
      <c r="B43" s="41"/>
      <c r="C43" s="41"/>
      <c r="D43" s="41"/>
      <c r="E43" s="41"/>
      <c r="F43" s="42"/>
    </row>
    <row r="44" spans="1:6" ht="15" thickBot="1">
      <c r="A44" s="41"/>
      <c r="B44" s="41"/>
      <c r="C44" s="41"/>
      <c r="D44" s="41"/>
      <c r="E44" s="41"/>
      <c r="F44" s="42"/>
    </row>
    <row r="45" spans="1:6" ht="16" thickBot="1">
      <c r="A45" s="5"/>
      <c r="B45" s="93" t="s">
        <v>20</v>
      </c>
      <c r="C45" s="4"/>
      <c r="D45" s="43"/>
      <c r="E45" s="108"/>
      <c r="F45" s="74"/>
    </row>
    <row r="46" spans="1:6" ht="18" customHeight="1">
      <c r="A46" s="91">
        <v>1</v>
      </c>
      <c r="B46" s="100" t="s">
        <v>31</v>
      </c>
      <c r="C46" s="50">
        <v>1</v>
      </c>
      <c r="D46" s="103" t="s">
        <v>8</v>
      </c>
      <c r="E46" s="72">
        <v>460</v>
      </c>
      <c r="F46" s="72">
        <f t="shared" ref="F46:F54" si="3">C46*E46</f>
        <v>460</v>
      </c>
    </row>
    <row r="47" spans="1:6" ht="14">
      <c r="A47" s="70">
        <v>2</v>
      </c>
      <c r="B47" s="101" t="s">
        <v>21</v>
      </c>
      <c r="C47" s="49">
        <v>1</v>
      </c>
      <c r="D47" s="104" t="s">
        <v>8</v>
      </c>
      <c r="E47" s="82">
        <v>60</v>
      </c>
      <c r="F47" s="68">
        <f t="shared" si="3"/>
        <v>60</v>
      </c>
    </row>
    <row r="48" spans="1:6" ht="14">
      <c r="A48" s="70">
        <v>3</v>
      </c>
      <c r="B48" s="101" t="s">
        <v>22</v>
      </c>
      <c r="C48" s="48">
        <v>1</v>
      </c>
      <c r="D48" s="104" t="s">
        <v>8</v>
      </c>
      <c r="E48" s="83">
        <v>150</v>
      </c>
      <c r="F48" s="68">
        <f t="shared" si="3"/>
        <v>150</v>
      </c>
    </row>
    <row r="49" spans="1:7" ht="14">
      <c r="A49" s="70">
        <v>4</v>
      </c>
      <c r="B49" s="101" t="s">
        <v>41</v>
      </c>
      <c r="C49" s="48">
        <v>1</v>
      </c>
      <c r="D49" s="104" t="s">
        <v>8</v>
      </c>
      <c r="E49" s="83">
        <v>110</v>
      </c>
      <c r="F49" s="68">
        <f t="shared" si="3"/>
        <v>110</v>
      </c>
    </row>
    <row r="50" spans="1:7" ht="14">
      <c r="A50" s="92">
        <v>5</v>
      </c>
      <c r="B50" s="102" t="s">
        <v>23</v>
      </c>
      <c r="C50" s="87">
        <v>1</v>
      </c>
      <c r="D50" s="105" t="s">
        <v>24</v>
      </c>
      <c r="E50" s="88">
        <v>30</v>
      </c>
      <c r="F50" s="89">
        <f t="shared" si="3"/>
        <v>30</v>
      </c>
    </row>
    <row r="51" spans="1:7" ht="28">
      <c r="A51" s="69">
        <v>6</v>
      </c>
      <c r="B51" s="110" t="s">
        <v>45</v>
      </c>
      <c r="C51" s="49">
        <v>1</v>
      </c>
      <c r="D51" s="69" t="s">
        <v>9</v>
      </c>
      <c r="E51" s="88">
        <v>120</v>
      </c>
      <c r="F51" s="89">
        <f t="shared" si="3"/>
        <v>120</v>
      </c>
    </row>
    <row r="52" spans="1:7" ht="14">
      <c r="A52" s="69">
        <v>7</v>
      </c>
      <c r="B52" s="110" t="s">
        <v>46</v>
      </c>
      <c r="C52" s="49">
        <v>1</v>
      </c>
      <c r="D52" s="69" t="s">
        <v>8</v>
      </c>
      <c r="E52" s="82">
        <v>250</v>
      </c>
      <c r="F52" s="68">
        <f t="shared" si="3"/>
        <v>250</v>
      </c>
    </row>
    <row r="53" spans="1:7" ht="14">
      <c r="A53" s="69">
        <v>8</v>
      </c>
      <c r="B53" s="90" t="s">
        <v>25</v>
      </c>
      <c r="C53" s="49">
        <v>1</v>
      </c>
      <c r="D53" s="94" t="s">
        <v>8</v>
      </c>
      <c r="E53" s="82">
        <v>180</v>
      </c>
      <c r="F53" s="68">
        <f t="shared" si="3"/>
        <v>180</v>
      </c>
      <c r="G53" s="45"/>
    </row>
    <row r="54" spans="1:7" ht="29" thickBot="1">
      <c r="A54" s="97">
        <v>9</v>
      </c>
      <c r="B54" s="106" t="s">
        <v>44</v>
      </c>
      <c r="C54" s="98">
        <v>1</v>
      </c>
      <c r="D54" s="107" t="s">
        <v>9</v>
      </c>
      <c r="E54" s="99">
        <v>30</v>
      </c>
      <c r="F54" s="84">
        <f t="shared" si="3"/>
        <v>30</v>
      </c>
      <c r="G54" s="45"/>
    </row>
    <row r="55" spans="1:7" ht="15" thickBot="1">
      <c r="A55" s="25"/>
      <c r="B55" s="26" t="s">
        <v>26</v>
      </c>
      <c r="C55" s="27"/>
      <c r="D55" s="39"/>
      <c r="E55" s="109"/>
      <c r="F55" s="96">
        <f>SUM(F46:F54)</f>
        <v>1390</v>
      </c>
    </row>
    <row r="56" spans="1:7" ht="14" thickBot="1">
      <c r="A56" s="38"/>
      <c r="B56" s="31"/>
      <c r="C56" s="32"/>
      <c r="D56" s="35"/>
      <c r="E56" s="95"/>
      <c r="F56" s="9"/>
    </row>
    <row r="57" spans="1:7" ht="15" thickBot="1">
      <c r="A57" s="164" t="s">
        <v>13</v>
      </c>
      <c r="B57" s="165"/>
      <c r="C57" s="165"/>
      <c r="D57" s="165"/>
      <c r="E57" s="166"/>
      <c r="F57" s="44">
        <f>F25+F42+F55</f>
        <v>33690</v>
      </c>
    </row>
  </sheetData>
  <mergeCells count="10">
    <mergeCell ref="A57:E57"/>
    <mergeCell ref="A3:B3"/>
    <mergeCell ref="C6:C7"/>
    <mergeCell ref="D6:D7"/>
    <mergeCell ref="E6:F6"/>
    <mergeCell ref="A27:F27"/>
    <mergeCell ref="E14:E23"/>
    <mergeCell ref="F14:F23"/>
    <mergeCell ref="E29:E41"/>
    <mergeCell ref="F29:F41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126C367AD3714FB8C49C1CF1AC9337" ma:contentTypeVersion="10" ma:contentTypeDescription="Create a new document." ma:contentTypeScope="" ma:versionID="f53bf546511653a8acde6bb0d896acf0">
  <xsd:schema xmlns:xsd="http://www.w3.org/2001/XMLSchema" xmlns:xs="http://www.w3.org/2001/XMLSchema" xmlns:p="http://schemas.microsoft.com/office/2006/metadata/properties" xmlns:ns2="cf34f1fa-9e53-4d65-8106-2de990941494" targetNamespace="http://schemas.microsoft.com/office/2006/metadata/properties" ma:root="true" ma:fieldsID="0be8d4ef35cc2ceb7f79c74a7a532dfb" ns2:_="">
    <xsd:import namespace="cf34f1fa-9e53-4d65-8106-2de9909414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4f1fa-9e53-4d65-8106-2de990941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D1FF52-CBF9-4FD4-8D69-B7F275E22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34f1fa-9e53-4d65-8106-2de990941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6D85B9-B8CA-4B89-AB63-0B2D0B2D9C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34ED7A-255C-469A-9619-445FCC4FE5F4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cf34f1fa-9e53-4d65-8106-2de990941494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Glasko-Prešov</vt:lpstr>
      <vt:lpstr>Energoblok pre technológiu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Microsoft Office User</cp:lastModifiedBy>
  <cp:lastPrinted>2020-10-25T20:39:50Z</cp:lastPrinted>
  <dcterms:created xsi:type="dcterms:W3CDTF">2020-09-01T08:19:25Z</dcterms:created>
  <dcterms:modified xsi:type="dcterms:W3CDTF">2020-11-30T15:53:35Z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0x010100C9126C367AD3714FB8C49C1CF1AC9337</vt:lpwstr>
  </property>
</Properties>
</file>