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marian_szakall_bratislava_sk/Documents/servis komunálnych strojov/podklady pre súťaž a PTK rozprac/"/>
    </mc:Choice>
  </mc:AlternateContent>
  <xr:revisionPtr revIDLastSave="368" documentId="8_{775F7C4D-3477-4FB5-BB5B-B4E1726F4CA7}" xr6:coauthVersionLast="46" xr6:coauthVersionMax="46" xr10:uidLastSave="{E6681781-F03C-4473-A2AC-635371C001AF}"/>
  <bookViews>
    <workbookView xWindow="-108" yWindow="-108" windowWidth="23256" windowHeight="12576" xr2:uid="{74A7FEBF-570F-4D14-B859-62088672D770}"/>
  </bookViews>
  <sheets>
    <sheet name="Hárok2" sheetId="2" r:id="rId1"/>
  </sheets>
  <calcPr calcId="191028" calcCompleted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" l="1"/>
  <c r="G23" i="2"/>
  <c r="H23" i="2"/>
  <c r="F19" i="2"/>
  <c r="G19" i="2" s="1"/>
  <c r="H19" i="2" s="1"/>
  <c r="F20" i="2"/>
  <c r="G20" i="2" s="1"/>
  <c r="H20" i="2" s="1"/>
  <c r="F21" i="2"/>
  <c r="G21" i="2" s="1"/>
  <c r="H21" i="2" s="1"/>
  <c r="F22" i="2"/>
  <c r="G22" i="2" s="1"/>
  <c r="H22" i="2" s="1"/>
  <c r="F24" i="2"/>
  <c r="G24" i="2" s="1"/>
  <c r="H24" i="2" s="1"/>
  <c r="F25" i="2"/>
  <c r="G25" i="2" s="1"/>
  <c r="H25" i="2" s="1"/>
  <c r="F26" i="2"/>
  <c r="G26" i="2" s="1"/>
  <c r="H26" i="2" s="1"/>
  <c r="F27" i="2"/>
  <c r="G27" i="2" s="1"/>
  <c r="H27" i="2" s="1"/>
  <c r="F28" i="2"/>
  <c r="G28" i="2" s="1"/>
  <c r="H28" i="2" s="1"/>
  <c r="F29" i="2"/>
  <c r="G29" i="2" s="1"/>
  <c r="H29" i="2" s="1"/>
  <c r="F30" i="2"/>
  <c r="G30" i="2" s="1"/>
  <c r="H30" i="2" s="1"/>
  <c r="F31" i="2"/>
  <c r="G31" i="2" s="1"/>
  <c r="H31" i="2" s="1"/>
  <c r="F32" i="2"/>
  <c r="G32" i="2" s="1"/>
  <c r="H32" i="2" s="1"/>
  <c r="F33" i="2"/>
  <c r="G33" i="2" s="1"/>
  <c r="H33" i="2" s="1"/>
  <c r="F34" i="2"/>
  <c r="G34" i="2" s="1"/>
  <c r="H34" i="2" s="1"/>
  <c r="F17" i="2"/>
  <c r="G17" i="2"/>
  <c r="F18" i="2"/>
  <c r="G18" i="2"/>
  <c r="F16" i="2"/>
  <c r="G16" i="2"/>
  <c r="F15" i="2"/>
  <c r="F36" i="2" s="1"/>
  <c r="G15" i="2"/>
  <c r="H16" i="2"/>
  <c r="H18" i="2"/>
  <c r="H17" i="2"/>
  <c r="G36" i="2"/>
  <c r="H15" i="2"/>
  <c r="H36" i="2" s="1"/>
</calcChain>
</file>

<file path=xl/sharedStrings.xml><?xml version="1.0" encoding="utf-8"?>
<sst xmlns="http://schemas.openxmlformats.org/spreadsheetml/2006/main" count="101" uniqueCount="73">
  <si>
    <t>Názov uchádzača</t>
  </si>
  <si>
    <t>Platca DPH (uviesť Áno alebo Nie)</t>
  </si>
  <si>
    <t>áno</t>
  </si>
  <si>
    <t>časť č. 1</t>
  </si>
  <si>
    <t>Merná jednotka</t>
  </si>
  <si>
    <t>Cena za mernú jednotku</t>
  </si>
  <si>
    <t>Zmluvná cena</t>
  </si>
  <si>
    <t>DPH</t>
  </si>
  <si>
    <t>Predpoklad. množstvo/</t>
  </si>
  <si>
    <t>(za 1H, 1 ks atď.)</t>
  </si>
  <si>
    <t xml:space="preserve">celkom </t>
  </si>
  <si>
    <t>celkom</t>
  </si>
  <si>
    <t>P.č.</t>
  </si>
  <si>
    <t>Názov položky</t>
  </si>
  <si>
    <t>za 48 mesiacov</t>
  </si>
  <si>
    <t>za predpokladané množstvo</t>
  </si>
  <si>
    <t>(5. + 6.)</t>
  </si>
  <si>
    <t>položky</t>
  </si>
  <si>
    <t>bez DPH</t>
  </si>
  <si>
    <t>(3. x 4.)</t>
  </si>
  <si>
    <t>EUR</t>
  </si>
  <si>
    <t>s DPH</t>
  </si>
  <si>
    <t>1.</t>
  </si>
  <si>
    <t>2.</t>
  </si>
  <si>
    <t>3.</t>
  </si>
  <si>
    <t>4.</t>
  </si>
  <si>
    <t>5.</t>
  </si>
  <si>
    <t>6.</t>
  </si>
  <si>
    <t>7.</t>
  </si>
  <si>
    <t xml:space="preserve">Cena za 1 hod. poskytovania služby 
</t>
  </si>
  <si>
    <t>1 h</t>
  </si>
  <si>
    <t>Povinná servisná prehliadka Citamaster 1600</t>
  </si>
  <si>
    <t>1 ks</t>
  </si>
  <si>
    <t>Povinná servisná prehliadka Multikára (5x M31 + 2x M29)</t>
  </si>
  <si>
    <t>pneumatika štandard  225/70/R15C
príslušenstvo Citymaster 1600</t>
  </si>
  <si>
    <t>pneumatika univerzál  255/65/R16
príslušenstvo Citymaster 1600</t>
  </si>
  <si>
    <t>pneumatika  225/75/R16C
príslušenstvo Multikára M31</t>
  </si>
  <si>
    <t>doprava na miesto servisu</t>
  </si>
  <si>
    <t>8.</t>
  </si>
  <si>
    <t>odťah na servisné miesto v prípade, ak servis nie je možný v sídle verejného obstarávateľa</t>
  </si>
  <si>
    <t>9.</t>
  </si>
  <si>
    <t xml:space="preserve">tanierová kefa 500mm
prílušenstvo Citymaster 1600
</t>
  </si>
  <si>
    <t>10.</t>
  </si>
  <si>
    <t>tanier 500mm
prílušenstvo Citymaster 1600</t>
  </si>
  <si>
    <t>11.</t>
  </si>
  <si>
    <t>výplet tanier 500mm
prílušenstvo Citymaster 1600</t>
  </si>
  <si>
    <t>1 kg</t>
  </si>
  <si>
    <t>12.</t>
  </si>
  <si>
    <t>agresívna kefa priemer taniera 400mm
prílušenstvo Citymaster 1600</t>
  </si>
  <si>
    <t>13.</t>
  </si>
  <si>
    <t>agresívna kefa lano 
prílušenstvo Citymaster 1600</t>
  </si>
  <si>
    <t>14.</t>
  </si>
  <si>
    <t>valcová kefa 1500mm
prílušenstvo k Citymaster 1600</t>
  </si>
  <si>
    <t xml:space="preserve">1 ks </t>
  </si>
  <si>
    <t>15.</t>
  </si>
  <si>
    <t>gumené brity 2000mm
príslušenstvo Multikára M31</t>
  </si>
  <si>
    <t>16.</t>
  </si>
  <si>
    <t>gumené brity 1800mm
príslušenstvo Multikára M29</t>
  </si>
  <si>
    <t>17.</t>
  </si>
  <si>
    <t xml:space="preserve">tanierová kefa  500mm
príslušenstvo Multikára M31/M29 </t>
  </si>
  <si>
    <t>18.</t>
  </si>
  <si>
    <t xml:space="preserve">tanier 500mm
príslušenstvo Multikára M31/M29 </t>
  </si>
  <si>
    <t>19.</t>
  </si>
  <si>
    <t xml:space="preserve"> výplet tanierová kefa 500mm
príslušenstvo Multikára M31/M29 </t>
  </si>
  <si>
    <t>20.</t>
  </si>
  <si>
    <t>Cena za zabezpečenie výkonu technickej kontroly (TK) a emisnej kontroly (EK) pre 1 vozidlo *platí špecifická periodicita TK/EK – nie pravidelne sa opakujúca každý rok -zabezpečenie TK/EK pre 1 vozidlo, pričom stanovenie ceny bude súladné  vo vzťahu k vozovému parku</t>
  </si>
  <si>
    <t>TK/EK                      1x výkon</t>
  </si>
  <si>
    <t>Spolu</t>
  </si>
  <si>
    <t>Zmluvná cena celkom bez DPH v EUR</t>
  </si>
  <si>
    <t xml:space="preserve">DPH služby (20%) </t>
  </si>
  <si>
    <t>Zmluvná cena celkom s DPH v EUR</t>
  </si>
  <si>
    <t xml:space="preserve">súčet riadkov </t>
  </si>
  <si>
    <t>Pri všetkých položkách musí ísť o originálne náhradné diely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</si>
</sst>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3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2" fontId="2" fillId="0" borderId="0" xfId="0" applyNumberFormat="1" applyFont="1"/>
    <xf numFmtId="0" fontId="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0" fontId="2" fillId="5" borderId="0" xfId="0" applyFont="1" applyFill="1"/>
    <xf numFmtId="164" fontId="2" fillId="6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BA0A-F70A-46B9-90C4-EF4EFFF50346}">
  <dimension ref="A2:U51"/>
  <sheetViews>
    <sheetView tabSelected="1" topLeftCell="A26" zoomScale="90" zoomScaleNormal="90" workbookViewId="0">
      <selection activeCell="E30" sqref="E30"/>
    </sheetView>
  </sheetViews>
  <sheetFormatPr defaultRowHeight="14.45"/>
  <cols>
    <col min="1" max="1" width="16.28515625" customWidth="1"/>
    <col min="2" max="2" width="34.5703125" customWidth="1"/>
    <col min="3" max="8" width="16.28515625" customWidth="1"/>
  </cols>
  <sheetData>
    <row r="2" spans="1:14" ht="60" customHeight="1">
      <c r="A2" s="32" t="s">
        <v>0</v>
      </c>
      <c r="B2" s="45"/>
      <c r="C2" s="45"/>
      <c r="E2" s="32" t="s">
        <v>1</v>
      </c>
      <c r="F2" s="33" t="s">
        <v>2</v>
      </c>
    </row>
    <row r="3" spans="1:14">
      <c r="L3" s="46" t="s">
        <v>3</v>
      </c>
      <c r="M3" s="47"/>
    </row>
    <row r="4" spans="1:14" ht="15.6">
      <c r="A4" s="19"/>
      <c r="B4" s="8"/>
      <c r="C4" s="20"/>
      <c r="D4" s="8"/>
      <c r="E4" s="8"/>
      <c r="F4" s="8"/>
      <c r="G4" s="8"/>
      <c r="H4" s="21"/>
      <c r="L4" s="47"/>
      <c r="M4" s="47"/>
    </row>
    <row r="5" spans="1:14" ht="31.15">
      <c r="A5" s="22"/>
      <c r="B5" s="2"/>
      <c r="C5" s="2" t="s">
        <v>4</v>
      </c>
      <c r="D5" s="5"/>
      <c r="E5" s="2" t="s">
        <v>5</v>
      </c>
      <c r="F5" s="2" t="s">
        <v>6</v>
      </c>
      <c r="G5" s="2" t="s">
        <v>7</v>
      </c>
      <c r="H5" s="23" t="s">
        <v>6</v>
      </c>
    </row>
    <row r="6" spans="1:14" ht="45" customHeight="1">
      <c r="A6" s="22"/>
      <c r="B6" s="2"/>
      <c r="C6" s="2"/>
      <c r="D6" s="2" t="s">
        <v>8</v>
      </c>
      <c r="E6" s="3" t="s">
        <v>9</v>
      </c>
      <c r="F6" s="2" t="s">
        <v>10</v>
      </c>
      <c r="G6" s="4">
        <v>0.2</v>
      </c>
      <c r="H6" s="23" t="s">
        <v>11</v>
      </c>
    </row>
    <row r="7" spans="1:14" ht="42.75" customHeight="1">
      <c r="A7" s="24" t="s">
        <v>12</v>
      </c>
      <c r="B7" s="2" t="s">
        <v>13</v>
      </c>
      <c r="C7" s="2"/>
      <c r="D7" s="2" t="s">
        <v>14</v>
      </c>
      <c r="E7" s="3"/>
      <c r="F7" s="3" t="s">
        <v>15</v>
      </c>
      <c r="G7" s="3"/>
      <c r="H7" s="25" t="s">
        <v>16</v>
      </c>
    </row>
    <row r="8" spans="1:14" ht="15.6">
      <c r="A8" s="26" t="s">
        <v>17</v>
      </c>
      <c r="B8" s="5"/>
      <c r="C8" s="5"/>
      <c r="D8" s="5"/>
      <c r="E8" s="2" t="s">
        <v>18</v>
      </c>
      <c r="F8" s="3" t="s">
        <v>19</v>
      </c>
      <c r="G8" s="2" t="s">
        <v>20</v>
      </c>
      <c r="H8" s="23" t="s">
        <v>21</v>
      </c>
    </row>
    <row r="9" spans="1:14" ht="15.6">
      <c r="A9" s="22"/>
      <c r="B9" s="5"/>
      <c r="C9" s="2"/>
      <c r="D9" s="5"/>
      <c r="E9" s="2" t="s">
        <v>20</v>
      </c>
      <c r="F9" s="2" t="s">
        <v>18</v>
      </c>
      <c r="G9" s="2"/>
      <c r="H9" s="23" t="s">
        <v>20</v>
      </c>
    </row>
    <row r="10" spans="1:14" ht="15.6">
      <c r="A10" s="22"/>
      <c r="B10" s="5"/>
      <c r="C10" s="2"/>
      <c r="D10" s="5"/>
      <c r="E10" s="2"/>
      <c r="F10" s="2" t="s">
        <v>20</v>
      </c>
      <c r="G10" s="5"/>
      <c r="H10" s="27"/>
    </row>
    <row r="11" spans="1:14" ht="15.6">
      <c r="A11" s="22"/>
      <c r="B11" s="5"/>
      <c r="C11" s="2"/>
      <c r="D11" s="5"/>
      <c r="E11" s="5"/>
      <c r="F11" s="2"/>
      <c r="G11" s="5"/>
      <c r="H11" s="27"/>
    </row>
    <row r="12" spans="1:14" ht="15.6">
      <c r="A12" s="22"/>
      <c r="B12" s="5"/>
      <c r="C12" s="2"/>
      <c r="D12" s="5"/>
      <c r="E12" s="5"/>
      <c r="F12" s="5"/>
      <c r="G12" s="5"/>
      <c r="H12" s="27"/>
    </row>
    <row r="13" spans="1:14" ht="15.6">
      <c r="A13" s="28"/>
      <c r="B13" s="29"/>
      <c r="C13" s="30"/>
      <c r="D13" s="29"/>
      <c r="E13" s="29"/>
      <c r="F13" s="29"/>
      <c r="G13" s="29"/>
      <c r="H13" s="31"/>
    </row>
    <row r="14" spans="1:14" ht="15.6">
      <c r="A14" s="7"/>
      <c r="B14" s="8" t="s">
        <v>22</v>
      </c>
      <c r="C14" s="8" t="s">
        <v>23</v>
      </c>
      <c r="D14" s="8" t="s">
        <v>24</v>
      </c>
      <c r="E14" s="8" t="s">
        <v>25</v>
      </c>
      <c r="F14" s="8" t="s">
        <v>26</v>
      </c>
      <c r="G14" s="8" t="s">
        <v>27</v>
      </c>
      <c r="H14" s="8" t="s">
        <v>28</v>
      </c>
      <c r="I14" s="6"/>
    </row>
    <row r="15" spans="1:14" s="1" customFormat="1" ht="63">
      <c r="A15" s="9" t="s">
        <v>22</v>
      </c>
      <c r="B15" s="10" t="s">
        <v>29</v>
      </c>
      <c r="C15" s="11" t="s">
        <v>30</v>
      </c>
      <c r="D15" s="12">
        <v>700</v>
      </c>
      <c r="E15" s="17"/>
      <c r="F15" s="15">
        <f>D15*E15</f>
        <v>0</v>
      </c>
      <c r="G15" s="15">
        <f>_xlfn.IFS(F2="ano",F15*0.2,F2="áno",F15*0.2,F2="nie",0)</f>
        <v>0</v>
      </c>
      <c r="H15" s="16">
        <f>G15+F15</f>
        <v>0</v>
      </c>
      <c r="L15" s="34"/>
      <c r="N15" s="34"/>
    </row>
    <row r="16" spans="1:14" s="1" customFormat="1" ht="63" customHeight="1">
      <c r="A16" s="9" t="s">
        <v>23</v>
      </c>
      <c r="B16" s="10" t="s">
        <v>31</v>
      </c>
      <c r="C16" s="11" t="s">
        <v>32</v>
      </c>
      <c r="D16" s="11">
        <v>20</v>
      </c>
      <c r="E16" s="17"/>
      <c r="F16" s="15">
        <f>D16*E16</f>
        <v>0</v>
      </c>
      <c r="G16" s="15">
        <f>_xlfn.IFS(F2="áno",F16*0.2,F2="ano",F16*0.2,F2="nie",0)</f>
        <v>0</v>
      </c>
      <c r="H16" s="16">
        <f>G16+F16</f>
        <v>0</v>
      </c>
    </row>
    <row r="17" spans="1:21" s="1" customFormat="1" ht="60.6" customHeight="1">
      <c r="A17" s="9" t="s">
        <v>24</v>
      </c>
      <c r="B17" s="10" t="s">
        <v>33</v>
      </c>
      <c r="C17" s="11" t="s">
        <v>32</v>
      </c>
      <c r="D17" s="12">
        <v>35</v>
      </c>
      <c r="E17" s="17"/>
      <c r="F17" s="15">
        <f t="shared" ref="F17:F34" si="0">D17*E17</f>
        <v>0</v>
      </c>
      <c r="G17" s="15">
        <f>_xlfn.IFS(F2="áno",F17*0.2,F2="ano",F17*0.2,F2="nie",0)</f>
        <v>0</v>
      </c>
      <c r="H17" s="16">
        <f t="shared" ref="H17:H34" si="1">G17+F17</f>
        <v>0</v>
      </c>
    </row>
    <row r="18" spans="1:21" s="1" customFormat="1" ht="61.15" customHeight="1">
      <c r="A18" s="9" t="s">
        <v>25</v>
      </c>
      <c r="B18" s="10" t="s">
        <v>34</v>
      </c>
      <c r="C18" s="11" t="s">
        <v>32</v>
      </c>
      <c r="D18" s="11">
        <v>40</v>
      </c>
      <c r="E18" s="17"/>
      <c r="F18" s="15">
        <f t="shared" si="0"/>
        <v>0</v>
      </c>
      <c r="G18" s="15">
        <f>_xlfn.IFS(F2="áno",F18*0.2,F2="ano",F18*0.2,F2="nie",0)</f>
        <v>0</v>
      </c>
      <c r="H18" s="16">
        <f t="shared" si="1"/>
        <v>0</v>
      </c>
    </row>
    <row r="19" spans="1:21" s="1" customFormat="1" ht="69.599999999999994" customHeight="1">
      <c r="A19" s="9" t="s">
        <v>26</v>
      </c>
      <c r="B19" s="10" t="s">
        <v>35</v>
      </c>
      <c r="C19" s="11" t="s">
        <v>32</v>
      </c>
      <c r="D19" s="11">
        <v>40</v>
      </c>
      <c r="E19" s="17"/>
      <c r="F19" s="15">
        <f t="shared" si="0"/>
        <v>0</v>
      </c>
      <c r="G19" s="15">
        <f>_xlfn.IFS(F2="áno",F19*0.2,F2="ano",F19*0.2,F2="nie",0)</f>
        <v>0</v>
      </c>
      <c r="H19" s="16">
        <f t="shared" si="1"/>
        <v>0</v>
      </c>
    </row>
    <row r="20" spans="1:21" s="1" customFormat="1" ht="62.45" customHeight="1">
      <c r="A20" s="9" t="s">
        <v>27</v>
      </c>
      <c r="B20" s="10" t="s">
        <v>36</v>
      </c>
      <c r="C20" s="11" t="s">
        <v>32</v>
      </c>
      <c r="D20" s="11">
        <v>140</v>
      </c>
      <c r="E20" s="17"/>
      <c r="F20" s="15">
        <f t="shared" si="0"/>
        <v>0</v>
      </c>
      <c r="G20" s="15">
        <f>_xlfn.IFS(F2="áno",F20*0.2,F2="ano",F20*0.2,F2="nie",0)</f>
        <v>0</v>
      </c>
      <c r="H20" s="16">
        <f t="shared" si="1"/>
        <v>0</v>
      </c>
    </row>
    <row r="21" spans="1:21" s="1" customFormat="1" ht="37.15" customHeight="1">
      <c r="A21" s="9" t="s">
        <v>28</v>
      </c>
      <c r="B21" s="10" t="s">
        <v>37</v>
      </c>
      <c r="C21" s="14" t="s">
        <v>32</v>
      </c>
      <c r="D21" s="11">
        <v>33</v>
      </c>
      <c r="E21" s="17"/>
      <c r="F21" s="15">
        <f t="shared" si="0"/>
        <v>0</v>
      </c>
      <c r="G21" s="15">
        <f>_xlfn.IFS(F2="áno",F21*0.2,F2="ano",F21*0.2,F2="nie",0)</f>
        <v>0</v>
      </c>
      <c r="H21" s="16">
        <f t="shared" si="1"/>
        <v>0</v>
      </c>
    </row>
    <row r="22" spans="1:21" s="1" customFormat="1" ht="46.9">
      <c r="A22" s="9" t="s">
        <v>38</v>
      </c>
      <c r="B22" s="10" t="s">
        <v>39</v>
      </c>
      <c r="C22" s="14" t="s">
        <v>32</v>
      </c>
      <c r="D22" s="11">
        <v>44</v>
      </c>
      <c r="E22" s="17"/>
      <c r="F22" s="15">
        <f t="shared" si="0"/>
        <v>0</v>
      </c>
      <c r="G22" s="15">
        <f>_xlfn.IFS(F2="áno",F22*0.2,F2="ano",F22*0.2,F2="nie",0)</f>
        <v>0</v>
      </c>
      <c r="H22" s="16">
        <f t="shared" si="1"/>
        <v>0</v>
      </c>
    </row>
    <row r="23" spans="1:21" s="1" customFormat="1" ht="78.75">
      <c r="A23" s="9" t="s">
        <v>40</v>
      </c>
      <c r="B23" s="36" t="s">
        <v>41</v>
      </c>
      <c r="C23" s="14" t="s">
        <v>32</v>
      </c>
      <c r="D23" s="11">
        <v>24</v>
      </c>
      <c r="E23" s="17"/>
      <c r="F23" s="15">
        <f t="shared" si="0"/>
        <v>0</v>
      </c>
      <c r="G23" s="15">
        <f>_xlfn.IFS(F2="áno",F23*0.2,F2="ano",F23*0.2,F2="nie",0)</f>
        <v>0</v>
      </c>
      <c r="H23" s="16">
        <f t="shared" si="1"/>
        <v>0</v>
      </c>
    </row>
    <row r="24" spans="1:21" s="1" customFormat="1" ht="47.25">
      <c r="A24" s="9" t="s">
        <v>42</v>
      </c>
      <c r="B24" s="36" t="s">
        <v>43</v>
      </c>
      <c r="C24" s="14" t="s">
        <v>32</v>
      </c>
      <c r="D24" s="11">
        <v>24</v>
      </c>
      <c r="E24" s="17"/>
      <c r="F24" s="15">
        <f t="shared" si="0"/>
        <v>0</v>
      </c>
      <c r="G24" s="15">
        <f>_xlfn.IFS(F2="áno",F24*0.2,F2="ano",F24*0.2,F2="nie",0)</f>
        <v>0</v>
      </c>
      <c r="H24" s="16">
        <f t="shared" si="1"/>
        <v>0</v>
      </c>
    </row>
    <row r="25" spans="1:21" s="43" customFormat="1" ht="47.25">
      <c r="A25" s="37" t="s">
        <v>44</v>
      </c>
      <c r="B25" s="38" t="s">
        <v>45</v>
      </c>
      <c r="C25" s="39" t="s">
        <v>46</v>
      </c>
      <c r="D25" s="40">
        <v>800</v>
      </c>
      <c r="E25" s="44"/>
      <c r="F25" s="41">
        <f t="shared" si="0"/>
        <v>0</v>
      </c>
      <c r="G25" s="41">
        <f>_xlfn.IFS(F2="áno",F25*0.2,F2="ano",F25*0.2,F2="nie",0)</f>
        <v>0</v>
      </c>
      <c r="H25" s="42">
        <f t="shared" si="1"/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21" s="1" customFormat="1" ht="62.45">
      <c r="A26" s="9" t="s">
        <v>47</v>
      </c>
      <c r="B26" s="10" t="s">
        <v>48</v>
      </c>
      <c r="C26" s="14" t="s">
        <v>32</v>
      </c>
      <c r="D26" s="11">
        <v>4</v>
      </c>
      <c r="E26" s="17"/>
      <c r="F26" s="15">
        <f t="shared" si="0"/>
        <v>0</v>
      </c>
      <c r="G26" s="15">
        <f>_xlfn.IFS(F2="áno",F26*0.2,F2="ano",F26*0.2,F2="nie",0)</f>
        <v>0</v>
      </c>
      <c r="H26" s="16">
        <f t="shared" si="1"/>
        <v>0</v>
      </c>
    </row>
    <row r="27" spans="1:21" s="43" customFormat="1" ht="46.9">
      <c r="A27" s="37" t="s">
        <v>49</v>
      </c>
      <c r="B27" s="38" t="s">
        <v>50</v>
      </c>
      <c r="C27" s="39" t="s">
        <v>32</v>
      </c>
      <c r="D27" s="40">
        <v>320</v>
      </c>
      <c r="E27" s="44"/>
      <c r="F27" s="41">
        <f t="shared" si="0"/>
        <v>0</v>
      </c>
      <c r="G27" s="41">
        <f>_xlfn.IFS(F2="áno",F27*0.2,F2="ano",F27*0.2,F2="nie",0)</f>
        <v>0</v>
      </c>
      <c r="H27" s="42">
        <f t="shared" si="1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s="1" customFormat="1" ht="47.25">
      <c r="A28" s="9" t="s">
        <v>51</v>
      </c>
      <c r="B28" s="36" t="s">
        <v>52</v>
      </c>
      <c r="C28" s="14" t="s">
        <v>53</v>
      </c>
      <c r="D28" s="11">
        <v>32</v>
      </c>
      <c r="E28" s="17"/>
      <c r="F28" s="15">
        <f t="shared" si="0"/>
        <v>0</v>
      </c>
      <c r="G28" s="15">
        <f>_xlfn.IFS(F2="áno",F28*0.2,F2="ano",F28*0.2,F2="nie",0)</f>
        <v>0</v>
      </c>
      <c r="H28" s="16">
        <f t="shared" si="1"/>
        <v>0</v>
      </c>
    </row>
    <row r="29" spans="1:21" s="1" customFormat="1" ht="46.9">
      <c r="A29" s="9" t="s">
        <v>54</v>
      </c>
      <c r="B29" s="10" t="s">
        <v>55</v>
      </c>
      <c r="C29" s="14" t="s">
        <v>32</v>
      </c>
      <c r="D29" s="11">
        <v>225</v>
      </c>
      <c r="E29" s="17"/>
      <c r="F29" s="15">
        <f t="shared" si="0"/>
        <v>0</v>
      </c>
      <c r="G29" s="15">
        <f>_xlfn.IFS(F2="áno",F29*0.2,F2="ano",F29*0.2,F2="nie",0)</f>
        <v>0</v>
      </c>
      <c r="H29" s="16">
        <f t="shared" si="1"/>
        <v>0</v>
      </c>
    </row>
    <row r="30" spans="1:21" s="1" customFormat="1" ht="46.9">
      <c r="A30" s="9" t="s">
        <v>56</v>
      </c>
      <c r="B30" s="10" t="s">
        <v>57</v>
      </c>
      <c r="C30" s="14" t="s">
        <v>53</v>
      </c>
      <c r="D30" s="11">
        <v>36</v>
      </c>
      <c r="E30" s="17"/>
      <c r="F30" s="15">
        <f t="shared" si="0"/>
        <v>0</v>
      </c>
      <c r="G30" s="15">
        <f>_xlfn.IFS(F2="áno",F30*0.2,F2="ano",F30*0.2,F2="nie",0)</f>
        <v>0</v>
      </c>
      <c r="H30" s="16">
        <f t="shared" si="1"/>
        <v>0</v>
      </c>
    </row>
    <row r="31" spans="1:21" s="1" customFormat="1" ht="46.9">
      <c r="A31" s="9" t="s">
        <v>58</v>
      </c>
      <c r="B31" s="10" t="s">
        <v>59</v>
      </c>
      <c r="C31" s="14" t="s">
        <v>32</v>
      </c>
      <c r="D31" s="11">
        <v>8</v>
      </c>
      <c r="E31" s="17"/>
      <c r="F31" s="15">
        <f t="shared" si="0"/>
        <v>0</v>
      </c>
      <c r="G31" s="15">
        <f>_xlfn.IFS(F2="áno",F31*0.2,F2="ano",F31*0.2,F2="nie",0)</f>
        <v>0</v>
      </c>
      <c r="H31" s="16">
        <f t="shared" si="1"/>
        <v>0</v>
      </c>
    </row>
    <row r="32" spans="1:21" s="1" customFormat="1" ht="46.9">
      <c r="A32" s="9" t="s">
        <v>60</v>
      </c>
      <c r="B32" s="10" t="s">
        <v>61</v>
      </c>
      <c r="C32" s="14" t="s">
        <v>32</v>
      </c>
      <c r="D32" s="11">
        <v>8</v>
      </c>
      <c r="E32" s="17"/>
      <c r="F32" s="15">
        <f t="shared" si="0"/>
        <v>0</v>
      </c>
      <c r="G32" s="15">
        <f>_xlfn.IFS(F2="áno",F32*0.2,F2="ano",F32*0.2,F2="nie",0)</f>
        <v>0</v>
      </c>
      <c r="H32" s="16">
        <f t="shared" si="1"/>
        <v>0</v>
      </c>
    </row>
    <row r="33" spans="1:8" s="43" customFormat="1" ht="46.9">
      <c r="A33" s="37" t="s">
        <v>62</v>
      </c>
      <c r="B33" s="38" t="s">
        <v>63</v>
      </c>
      <c r="C33" s="39" t="s">
        <v>46</v>
      </c>
      <c r="D33" s="40">
        <v>800</v>
      </c>
      <c r="E33" s="44"/>
      <c r="F33" s="41">
        <f t="shared" si="0"/>
        <v>0</v>
      </c>
      <c r="G33" s="41">
        <f>_xlfn.IFS(F2="áno",F33*0.2,F2="ano",F33*0.2,F2="nie",0)</f>
        <v>0</v>
      </c>
      <c r="H33" s="42">
        <f t="shared" si="1"/>
        <v>0</v>
      </c>
    </row>
    <row r="34" spans="1:8" s="1" customFormat="1" ht="140.44999999999999">
      <c r="A34" s="9" t="s">
        <v>64</v>
      </c>
      <c r="B34" s="10" t="s">
        <v>65</v>
      </c>
      <c r="C34" s="14" t="s">
        <v>66</v>
      </c>
      <c r="D34" s="11">
        <v>11</v>
      </c>
      <c r="E34" s="17"/>
      <c r="F34" s="15">
        <f t="shared" si="0"/>
        <v>0</v>
      </c>
      <c r="G34" s="15">
        <f>_xlfn.IFS(F2="áno",F34*0.2,F2="ano",F34*0.2,F2="nie",0)</f>
        <v>0</v>
      </c>
      <c r="H34" s="16">
        <f t="shared" si="1"/>
        <v>0</v>
      </c>
    </row>
    <row r="35" spans="1:8" s="1" customFormat="1" ht="69.599999999999994">
      <c r="A35" s="9" t="s">
        <v>64</v>
      </c>
      <c r="B35" s="35" t="s">
        <v>67</v>
      </c>
      <c r="C35" s="11"/>
      <c r="D35" s="11"/>
      <c r="E35" s="13"/>
      <c r="F35" s="32" t="s">
        <v>68</v>
      </c>
      <c r="G35" s="32" t="s">
        <v>69</v>
      </c>
      <c r="H35" s="32" t="s">
        <v>70</v>
      </c>
    </row>
    <row r="36" spans="1:8" s="1" customFormat="1" ht="31.5" customHeight="1">
      <c r="A36" s="9"/>
      <c r="B36" s="9" t="s">
        <v>71</v>
      </c>
      <c r="C36" s="11"/>
      <c r="D36" s="11"/>
      <c r="E36" s="13"/>
      <c r="F36" s="18">
        <f>SUM(F15:F34)</f>
        <v>0</v>
      </c>
      <c r="G36" s="18">
        <f>_xlfn.IFS(F2="áno",F36*0.2,F2="ano",F36*0.2,F2="nie",0)</f>
        <v>0</v>
      </c>
      <c r="H36" s="18">
        <f>SUM(H15:H34)</f>
        <v>0</v>
      </c>
    </row>
    <row r="37" spans="1:8" s="1" customFormat="1" ht="15.6"/>
    <row r="38" spans="1:8" s="1" customFormat="1" ht="15.6">
      <c r="A38" s="48" t="s">
        <v>72</v>
      </c>
      <c r="B38" s="48"/>
    </row>
    <row r="39" spans="1:8" s="1" customFormat="1" ht="15.6">
      <c r="A39" s="48"/>
      <c r="B39" s="48"/>
    </row>
    <row r="40" spans="1:8" s="1" customFormat="1" ht="15.6"/>
    <row r="41" spans="1:8" s="1" customFormat="1" ht="15.6"/>
    <row r="42" spans="1:8" s="1" customFormat="1" ht="15.6"/>
    <row r="43" spans="1:8" s="1" customFormat="1" ht="15.6"/>
    <row r="44" spans="1:8" s="1" customFormat="1" ht="15.6"/>
    <row r="45" spans="1:8" s="1" customFormat="1" ht="15.6"/>
    <row r="46" spans="1:8" s="1" customFormat="1" ht="15.6"/>
    <row r="47" spans="1:8" s="1" customFormat="1" ht="15.6"/>
    <row r="48" spans="1:8" s="1" customFormat="1" ht="15.6"/>
    <row r="49" s="1" customFormat="1" ht="15.6"/>
    <row r="50" s="1" customFormat="1" ht="15.6"/>
    <row r="51" s="1" customFormat="1" ht="15.6"/>
  </sheetData>
  <mergeCells count="3">
    <mergeCell ref="B2:C2"/>
    <mergeCell ref="L3:M4"/>
    <mergeCell ref="A38:B39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Pudiš Ivan, Mgr</dc:creator>
  <cp:keywords/>
  <dc:description/>
  <cp:lastModifiedBy>Szakáll Marian, Mgr.</cp:lastModifiedBy>
  <cp:revision/>
  <dcterms:created xsi:type="dcterms:W3CDTF">2019-06-16T19:58:17Z</dcterms:created>
  <dcterms:modified xsi:type="dcterms:W3CDTF">2021-03-29T12:48:01Z</dcterms:modified>
  <cp:category/>
  <cp:contentStatus/>
</cp:coreProperties>
</file>