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LS 04\výzva č 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H21" i="1" l="1"/>
  <c r="H20" i="1" l="1"/>
  <c r="H19" i="1" l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<sst xmlns="http://schemas.openxmlformats.org/spreadsheetml/2006/main" count="123" uniqueCount="101">
  <si>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</si>
  <si>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</si>
  <si>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</si>
  <si>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</si>
  <si>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</si>
  <si>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</si>
  <si>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</si>
  <si>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</si>
  <si>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</si>
  <si>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</si>
  <si>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</si>
  <si>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</si>
  <si>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</si>
  <si>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</si>
  <si>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</si>
  <si>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</si>
  <si>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</si>
  <si>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</si>
  <si>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</si>
  <si>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</si>
  <si>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</si>
  <si>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</si>
  <si>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</si>
  <si>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</si>
  <si>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</si>
  <si>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</si>
  <si>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</si>
  <si>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</si>
  <si>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</si>
  <si>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</si>
  <si>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</si>
  <si>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</si>
  <si>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</si>
  <si>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</si>
  <si>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</si>
  <si>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</si>
  <si>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</si>
  <si>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</si>
  <si>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</si>
  <si>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</si>
  <si>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</si>
  <si>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</si>
  <si>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</si>
  <si>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</si>
  <si>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</si>
  <si>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</si>
  <si>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</si>
  <si>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</si>
  <si>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</si>
  <si>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</si>
  <si>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</si>
  <si>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</si>
  <si>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</si>
  <si>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</si>
  <si>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</si>
  <si>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</si>
  <si>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</si>
  <si>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</si>
  <si>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</si>
  <si>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</si>
  <si>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</si>
  <si>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</si>
  <si>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</si>
  <si>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</si>
  <si>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</si>
  <si>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</si>
  <si>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</si>
  <si>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</si>
  <si>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</si>
  <si>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</si>
  <si>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LO Teplô</t>
  </si>
  <si>
    <t>ŤVÚ-50r.</t>
  </si>
  <si>
    <t>ŤVÚ+50r.</t>
  </si>
  <si>
    <t>423 00-6</t>
  </si>
  <si>
    <t>ŤOÚ</t>
  </si>
  <si>
    <t>0,80/0,40</t>
  </si>
  <si>
    <t>LO Hričkov</t>
  </si>
  <si>
    <t>Technológia:      1,2,4d,4a,6,7</t>
  </si>
  <si>
    <t>Technológia:      1,2,3,4d,4a,6,7</t>
  </si>
  <si>
    <t>42B00-5</t>
  </si>
  <si>
    <t>400/150</t>
  </si>
  <si>
    <t>400/465</t>
  </si>
  <si>
    <t>43 00-5</t>
  </si>
  <si>
    <t>43 00-6</t>
  </si>
  <si>
    <t>350/370</t>
  </si>
  <si>
    <t>termín dokončenia do</t>
  </si>
  <si>
    <t>Lesy SR š.p. OZ Liptovský Hrádok</t>
  </si>
  <si>
    <t>Zmluva č.5</t>
  </si>
  <si>
    <t>442 20-3</t>
  </si>
  <si>
    <t>Technológia:      1,2,4a,6,7</t>
  </si>
  <si>
    <t>467A10-2</t>
  </si>
  <si>
    <t>Technológia:      1,2,4b,4a,6,7</t>
  </si>
  <si>
    <t>ŤNV roztr.</t>
  </si>
  <si>
    <t>320/150</t>
  </si>
  <si>
    <t>467A10-1</t>
  </si>
  <si>
    <t>ŤNV sustr.</t>
  </si>
  <si>
    <t>468A00-1</t>
  </si>
  <si>
    <t>130/150</t>
  </si>
  <si>
    <t>479 10-3</t>
  </si>
  <si>
    <t>570/100/470</t>
  </si>
  <si>
    <t xml:space="preserve">Lesnícke služby v ťažbovom procese na OZ Liptovský Hrádol, VC 5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</si>
</sst>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C3" sqref="C3:L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4" t="s">
        <v>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4" t="s">
        <v>100</v>
      </c>
      <c r="D3" s="95"/>
      <c r="E3" s="95"/>
      <c r="F3" s="95"/>
      <c r="G3" s="95"/>
      <c r="H3" s="95"/>
      <c r="I3" s="95"/>
      <c r="J3" s="95"/>
      <c r="K3" s="95"/>
      <c r="L3" s="9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7"/>
      <c r="G5" s="10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8" t="s">
        <v>86</v>
      </c>
      <c r="C6" s="108"/>
      <c r="D6" s="108"/>
      <c r="E6" s="108"/>
      <c r="F6" s="108"/>
      <c r="G6" s="10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9"/>
      <c r="C7" s="109"/>
      <c r="D7" s="109"/>
      <c r="E7" s="109"/>
      <c r="F7" s="109"/>
      <c r="G7" s="10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5" t="s">
        <v>87</v>
      </c>
      <c r="B8" s="10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88" t="s">
        <v>2</v>
      </c>
      <c r="C9" s="102" t="s">
        <v>53</v>
      </c>
      <c r="D9" s="103"/>
      <c r="E9" s="91" t="s">
        <v>85</v>
      </c>
      <c r="F9" s="121" t="s">
        <v>3</v>
      </c>
      <c r="G9" s="122"/>
      <c r="H9" s="123"/>
      <c r="I9" s="96" t="s">
        <v>4</v>
      </c>
      <c r="J9" s="91" t="s">
        <v>5</v>
      </c>
      <c r="K9" s="96" t="s">
        <v>6</v>
      </c>
      <c r="L9" s="99" t="s">
        <v>7</v>
      </c>
      <c r="M9" s="91" t="s">
        <v>54</v>
      </c>
      <c r="N9" s="119" t="s">
        <v>60</v>
      </c>
      <c r="O9" s="110" t="s">
        <v>58</v>
      </c>
      <c r="P9" s="112" t="s">
        <v>59</v>
      </c>
    </row>
    <row r="10" spans="1:18" ht="21.75" customHeight="1" x14ac:dyDescent="0.25">
      <c r="A10" s="25"/>
      <c r="B10" s="89"/>
      <c r="C10" s="114" t="s">
        <v>67</v>
      </c>
      <c r="D10" s="115"/>
      <c r="E10" s="92"/>
      <c r="F10" s="118" t="s">
        <v>9</v>
      </c>
      <c r="G10" s="92" t="s">
        <v>10</v>
      </c>
      <c r="H10" s="91" t="s">
        <v>11</v>
      </c>
      <c r="I10" s="97"/>
      <c r="J10" s="92"/>
      <c r="K10" s="97"/>
      <c r="L10" s="100"/>
      <c r="M10" s="92"/>
      <c r="N10" s="120"/>
      <c r="O10" s="111"/>
      <c r="P10" s="113"/>
    </row>
    <row r="11" spans="1:18" ht="50.25" customHeight="1" thickBot="1" x14ac:dyDescent="0.3">
      <c r="A11" s="75"/>
      <c r="B11" s="90"/>
      <c r="C11" s="116"/>
      <c r="D11" s="117"/>
      <c r="E11" s="93"/>
      <c r="F11" s="116"/>
      <c r="G11" s="93"/>
      <c r="H11" s="93"/>
      <c r="I11" s="98"/>
      <c r="J11" s="93"/>
      <c r="K11" s="98"/>
      <c r="L11" s="101"/>
      <c r="M11" s="93"/>
      <c r="N11" s="117"/>
      <c r="O11" s="111"/>
      <c r="P11" s="113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60" t="s">
        <v>70</v>
      </c>
      <c r="B13" s="58" t="s">
        <v>73</v>
      </c>
      <c r="C13" s="86" t="s">
        <v>78</v>
      </c>
      <c r="D13" s="87"/>
      <c r="E13" s="83">
        <v>44347</v>
      </c>
      <c r="F13" s="65">
        <v>161.34</v>
      </c>
      <c r="G13" s="65">
        <v>199.64</v>
      </c>
      <c r="H13" s="65">
        <v>360.98</v>
      </c>
      <c r="I13" s="58" t="s">
        <v>74</v>
      </c>
      <c r="J13" s="63">
        <v>55</v>
      </c>
      <c r="K13" s="63" t="s">
        <v>75</v>
      </c>
      <c r="L13" s="70" t="s">
        <v>99</v>
      </c>
      <c r="M13" s="76">
        <v>5348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/>
      <c r="B14" s="58" t="s">
        <v>88</v>
      </c>
      <c r="C14" s="86" t="s">
        <v>89</v>
      </c>
      <c r="D14" s="85"/>
      <c r="E14" s="83">
        <v>44316</v>
      </c>
      <c r="F14" s="64">
        <v>23.7</v>
      </c>
      <c r="G14" s="64">
        <v>30.62</v>
      </c>
      <c r="H14" s="64">
        <v>54.32</v>
      </c>
      <c r="I14" s="63" t="s">
        <v>71</v>
      </c>
      <c r="J14" s="62">
        <v>30</v>
      </c>
      <c r="K14" s="62">
        <v>0.15</v>
      </c>
      <c r="L14" s="70">
        <v>150</v>
      </c>
      <c r="M14" s="76">
        <v>1010</v>
      </c>
      <c r="N14" s="71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9"/>
    </row>
    <row r="15" spans="1:18" x14ac:dyDescent="0.25">
      <c r="A15" s="59"/>
      <c r="B15" s="58" t="s">
        <v>94</v>
      </c>
      <c r="C15" s="86" t="s">
        <v>91</v>
      </c>
      <c r="D15" s="85"/>
      <c r="E15" s="83">
        <v>44347</v>
      </c>
      <c r="F15" s="67">
        <v>100</v>
      </c>
      <c r="G15" s="67"/>
      <c r="H15" s="67">
        <v>100</v>
      </c>
      <c r="I15" s="63" t="s">
        <v>95</v>
      </c>
      <c r="J15" s="63">
        <v>60</v>
      </c>
      <c r="K15" s="63">
        <v>0.76</v>
      </c>
      <c r="L15" s="74" t="s">
        <v>93</v>
      </c>
      <c r="M15" s="77">
        <v>3031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59"/>
      <c r="B16" s="58" t="s">
        <v>90</v>
      </c>
      <c r="C16" s="86" t="s">
        <v>91</v>
      </c>
      <c r="D16" s="85"/>
      <c r="E16" s="83">
        <v>44347</v>
      </c>
      <c r="F16" s="65">
        <v>50</v>
      </c>
      <c r="G16" s="66"/>
      <c r="H16" s="65">
        <v>50</v>
      </c>
      <c r="I16" s="63" t="s">
        <v>92</v>
      </c>
      <c r="J16" s="63">
        <v>60</v>
      </c>
      <c r="K16" s="63">
        <v>0.76</v>
      </c>
      <c r="L16" s="70" t="s">
        <v>93</v>
      </c>
      <c r="M16" s="76">
        <v>1538</v>
      </c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/>
      <c r="B17" s="62" t="s">
        <v>96</v>
      </c>
      <c r="C17" s="86" t="s">
        <v>91</v>
      </c>
      <c r="D17" s="85"/>
      <c r="E17" s="83">
        <v>44347</v>
      </c>
      <c r="F17" s="64">
        <v>20</v>
      </c>
      <c r="G17" s="64">
        <v>20</v>
      </c>
      <c r="H17" s="64">
        <v>40</v>
      </c>
      <c r="I17" s="63" t="s">
        <v>92</v>
      </c>
      <c r="J17" s="63">
        <v>80</v>
      </c>
      <c r="K17" s="63">
        <v>0.65</v>
      </c>
      <c r="L17" s="70" t="s">
        <v>97</v>
      </c>
      <c r="M17" s="76">
        <v>1152</v>
      </c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 t="s">
        <v>98</v>
      </c>
      <c r="C18" s="86" t="s">
        <v>89</v>
      </c>
      <c r="D18" s="85"/>
      <c r="E18" s="83">
        <v>44316</v>
      </c>
      <c r="F18" s="65">
        <v>30</v>
      </c>
      <c r="G18" s="65"/>
      <c r="H18" s="65">
        <v>30</v>
      </c>
      <c r="I18" s="63" t="s">
        <v>92</v>
      </c>
      <c r="J18" s="63">
        <v>50</v>
      </c>
      <c r="K18" s="63">
        <v>1.03</v>
      </c>
      <c r="L18" s="70">
        <v>480</v>
      </c>
      <c r="M18" s="76">
        <v>311</v>
      </c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 t="s">
        <v>76</v>
      </c>
      <c r="B19" s="58" t="s">
        <v>79</v>
      </c>
      <c r="C19" s="84" t="s">
        <v>77</v>
      </c>
      <c r="D19" s="85"/>
      <c r="E19" s="83">
        <v>44316</v>
      </c>
      <c r="F19" s="65">
        <v>4.33</v>
      </c>
      <c r="G19" s="65">
        <v>93.02</v>
      </c>
      <c r="H19" s="65">
        <f>SUM(F19:G19)</f>
        <v>97.35</v>
      </c>
      <c r="I19" s="63" t="s">
        <v>72</v>
      </c>
      <c r="J19" s="63">
        <v>45</v>
      </c>
      <c r="K19" s="63">
        <v>0.57999999999999996</v>
      </c>
      <c r="L19" s="70" t="s">
        <v>80</v>
      </c>
      <c r="M19" s="76">
        <v>2296</v>
      </c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 t="s">
        <v>82</v>
      </c>
      <c r="C20" s="84" t="s">
        <v>77</v>
      </c>
      <c r="D20" s="85"/>
      <c r="E20" s="83">
        <v>44347</v>
      </c>
      <c r="F20" s="65">
        <v>52.54</v>
      </c>
      <c r="G20" s="65">
        <v>67.989999999999995</v>
      </c>
      <c r="H20" s="65">
        <f>SUM(F20:G20)</f>
        <v>120.53</v>
      </c>
      <c r="I20" s="63" t="s">
        <v>72</v>
      </c>
      <c r="J20" s="63">
        <v>50</v>
      </c>
      <c r="K20" s="63">
        <v>0.66</v>
      </c>
      <c r="L20" s="70" t="s">
        <v>81</v>
      </c>
      <c r="M20" s="76">
        <v>3040</v>
      </c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 t="s">
        <v>83</v>
      </c>
      <c r="C21" s="84" t="s">
        <v>77</v>
      </c>
      <c r="D21" s="85"/>
      <c r="E21" s="83">
        <v>44377</v>
      </c>
      <c r="F21" s="67">
        <v>335.46</v>
      </c>
      <c r="G21" s="67">
        <v>173.88</v>
      </c>
      <c r="H21" s="67">
        <f>SUM(F21:G21)</f>
        <v>509.34</v>
      </c>
      <c r="I21" s="63" t="s">
        <v>72</v>
      </c>
      <c r="J21" s="63">
        <v>50</v>
      </c>
      <c r="K21" s="63">
        <v>0.98</v>
      </c>
      <c r="L21" s="74" t="s">
        <v>84</v>
      </c>
      <c r="M21" s="77">
        <v>11248</v>
      </c>
      <c r="N21" s="71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46"/>
      <c r="D22" s="147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1362.52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1" t="s">
        <v>13</v>
      </c>
      <c r="L24" s="141"/>
      <c r="M24" s="41">
        <f>SUM(M13:M22)</f>
        <v>28974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2" t="s">
        <v>15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36">
        <f>P26-P24</f>
        <v>0</v>
      </c>
    </row>
    <row r="26" spans="1:18" ht="15.75" thickBot="1" x14ac:dyDescent="0.3">
      <c r="A26" s="142" t="s">
        <v>16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6">
        <f>IF("nie"=MID(I34,1,3),P24,(P24*1.2))</f>
        <v>0</v>
      </c>
    </row>
    <row r="27" spans="1:18" x14ac:dyDescent="0.25">
      <c r="A27" s="130" t="s">
        <v>17</v>
      </c>
      <c r="B27" s="130"/>
      <c r="C27" s="13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5" t="s">
        <v>65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2" t="s">
        <v>66</v>
      </c>
      <c r="B30" s="133"/>
      <c r="C30" s="133"/>
      <c r="D30" s="133"/>
      <c r="E30" s="133"/>
      <c r="F30" s="134"/>
      <c r="G30" s="131" t="s">
        <v>56</v>
      </c>
      <c r="H30" s="47" t="s">
        <v>18</v>
      </c>
      <c r="I30" s="124"/>
      <c r="J30" s="125"/>
      <c r="K30" s="125"/>
      <c r="L30" s="125"/>
      <c r="M30" s="125"/>
      <c r="N30" s="125"/>
      <c r="O30" s="125"/>
      <c r="P30" s="126"/>
    </row>
    <row r="31" spans="1:18" x14ac:dyDescent="0.25">
      <c r="A31" s="135"/>
      <c r="B31" s="136"/>
      <c r="C31" s="136"/>
      <c r="D31" s="136"/>
      <c r="E31" s="136"/>
      <c r="F31" s="137"/>
      <c r="G31" s="131"/>
      <c r="H31" s="47" t="s">
        <v>19</v>
      </c>
      <c r="I31" s="124"/>
      <c r="J31" s="125"/>
      <c r="K31" s="125"/>
      <c r="L31" s="125"/>
      <c r="M31" s="125"/>
      <c r="N31" s="125"/>
      <c r="O31" s="125"/>
      <c r="P31" s="126"/>
    </row>
    <row r="32" spans="1:18" ht="18" customHeight="1" x14ac:dyDescent="0.25">
      <c r="A32" s="135"/>
      <c r="B32" s="136"/>
      <c r="C32" s="136"/>
      <c r="D32" s="136"/>
      <c r="E32" s="136"/>
      <c r="F32" s="137"/>
      <c r="G32" s="131"/>
      <c r="H32" s="47" t="s">
        <v>20</v>
      </c>
      <c r="I32" s="124"/>
      <c r="J32" s="125"/>
      <c r="K32" s="125"/>
      <c r="L32" s="125"/>
      <c r="M32" s="125"/>
      <c r="N32" s="125"/>
      <c r="O32" s="125"/>
      <c r="P32" s="126"/>
    </row>
    <row r="33" spans="1:16" x14ac:dyDescent="0.25">
      <c r="A33" s="135"/>
      <c r="B33" s="136"/>
      <c r="C33" s="136"/>
      <c r="D33" s="136"/>
      <c r="E33" s="136"/>
      <c r="F33" s="137"/>
      <c r="G33" s="131"/>
      <c r="H33" s="47" t="s">
        <v>21</v>
      </c>
      <c r="I33" s="124"/>
      <c r="J33" s="125"/>
      <c r="K33" s="125"/>
      <c r="L33" s="125"/>
      <c r="M33" s="125"/>
      <c r="N33" s="125"/>
      <c r="O33" s="125"/>
      <c r="P33" s="126"/>
    </row>
    <row r="34" spans="1:16" x14ac:dyDescent="0.25">
      <c r="A34" s="135"/>
      <c r="B34" s="136"/>
      <c r="C34" s="136"/>
      <c r="D34" s="136"/>
      <c r="E34" s="136"/>
      <c r="F34" s="137"/>
      <c r="G34" s="131"/>
      <c r="H34" s="47" t="s">
        <v>22</v>
      </c>
      <c r="I34" s="124"/>
      <c r="J34" s="125"/>
      <c r="K34" s="125"/>
      <c r="L34" s="125"/>
      <c r="M34" s="125"/>
      <c r="N34" s="125"/>
      <c r="O34" s="125"/>
      <c r="P34" s="126"/>
    </row>
    <row r="35" spans="1:16" x14ac:dyDescent="0.25">
      <c r="A35" s="135"/>
      <c r="B35" s="136"/>
      <c r="C35" s="136"/>
      <c r="D35" s="136"/>
      <c r="E35" s="136"/>
      <c r="F35" s="13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5"/>
      <c r="B36" s="136"/>
      <c r="C36" s="136"/>
      <c r="D36" s="136"/>
      <c r="E36" s="136"/>
      <c r="F36" s="13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8"/>
      <c r="B37" s="139"/>
      <c r="C37" s="139"/>
      <c r="D37" s="139"/>
      <c r="E37" s="139"/>
      <c r="F37" s="140"/>
      <c r="G37" s="46"/>
      <c r="H37" s="24"/>
      <c r="I37" s="18"/>
      <c r="J37" s="24"/>
      <c r="K37" s="24" t="s">
        <v>23</v>
      </c>
      <c r="L37" s="24"/>
      <c r="M37" s="127"/>
      <c r="N37" s="128"/>
      <c r="O37" s="129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8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2021-03-15T09:13:43Z</cp:lastPrinted>
  <dcterms:created xsi:type="dcterms:W3CDTF">2012-08-13T12:29:09Z</dcterms:created>
  <dcterms:modified xsi:type="dcterms:W3CDTF">2021-03-15T09:46:40Z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