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tarhanicova\Documents\A_SUTAZE_MMK\SUTAZE_2021\A_NZ_Prenajom_tlaciarni\"/>
    </mc:Choice>
  </mc:AlternateContent>
  <bookViews>
    <workbookView xWindow="49170" yWindow="-120" windowWidth="29040" windowHeight="15840"/>
  </bookViews>
  <sheets>
    <sheet name="rozpočet" sheetId="2" r:id="rId1"/>
  </sheets>
  <definedNames>
    <definedName name="_xlnm.Print_Titles" localSheetId="0">rozpočet!$1:$1</definedName>
    <definedName name="_xlnm.Print_Area" localSheetId="0">rozpočet!$A$1:$I$12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8" i="2"/>
  <c r="H6" i="2"/>
  <c r="H9" i="2"/>
  <c r="F5" i="2" l="1"/>
  <c r="H5" i="2" s="1"/>
  <c r="I5" i="2" s="1"/>
  <c r="I10" i="2" l="1"/>
  <c r="F4" i="2"/>
  <c r="F3" i="2"/>
  <c r="H4" i="2" l="1"/>
  <c r="I4" i="2" s="1"/>
  <c r="H3" i="2"/>
  <c r="F6" i="2"/>
  <c r="I9" i="2"/>
  <c r="H12" i="2"/>
  <c r="I15" i="2" s="1"/>
  <c r="I16" i="2" s="1"/>
  <c r="I8" i="2"/>
  <c r="I3" i="2" l="1"/>
  <c r="I6" i="2" s="1"/>
  <c r="I12" i="2"/>
</calcChain>
</file>

<file path=xl/sharedStrings.xml><?xml version="1.0" encoding="utf-8"?>
<sst xmlns="http://schemas.openxmlformats.org/spreadsheetml/2006/main" count="38" uniqueCount="30">
  <si>
    <t>P.č.</t>
  </si>
  <si>
    <t>P. č.</t>
  </si>
  <si>
    <t>Požadovaný počet ks</t>
  </si>
  <si>
    <t>Celková dĺžka prenájmu (mesiac)</t>
  </si>
  <si>
    <t>Cena v € spolu bez DPH na 48 mesiacov</t>
  </si>
  <si>
    <t>Zariadenie typ A</t>
  </si>
  <si>
    <t>Zariadenie typ B</t>
  </si>
  <si>
    <t>SPOLU prenájom</t>
  </si>
  <si>
    <t>X</t>
  </si>
  <si>
    <t>Cena čiernobieleho výstupu v € bez DPH / ks A4</t>
  </si>
  <si>
    <t>Cena farebného výstupu v € bez DPH / ks A4</t>
  </si>
  <si>
    <t>Tlač zo zariadenia typ A</t>
  </si>
  <si>
    <t>Tlač zo zariadenia typ B</t>
  </si>
  <si>
    <t>SPOLU služby</t>
  </si>
  <si>
    <t>Cena za iný formát papiera  (A3, A5, B5 a A6) bude prepočítaná pomerne k cene výstupu za formát A4</t>
  </si>
  <si>
    <t>Cena v € spolu s DPH na 48 mesiacov</t>
  </si>
  <si>
    <t>Zariadenie typ C</t>
  </si>
  <si>
    <t>Tlač zo zariadenia typ C</t>
  </si>
  <si>
    <t>Cena v € spolu bez DPH (mesačne)</t>
  </si>
  <si>
    <t>Prepodkladaná suma v € bez DPH spolu - ČB + F (48 mesiacov)</t>
  </si>
  <si>
    <t>Prepodkladaná suma v € s DPH spolu - ČB + F (48 mesiacov)</t>
  </si>
  <si>
    <t>Príloha č.1 - Rozpočet</t>
  </si>
  <si>
    <t>Cena celkom bez DPH na 48 mesiacov</t>
  </si>
  <si>
    <t>Cena celkom s DPH na 48 mesiacov</t>
  </si>
  <si>
    <t>Predpokladaný počet vytlačených strán A4 - ČB (48 mesiacov)</t>
  </si>
  <si>
    <t>Predpokladaný počet vytlačených strán A4 - F (48 mesiacov)</t>
  </si>
  <si>
    <t>Cena v € bez DPH / ks (mesačne)</t>
  </si>
  <si>
    <t>Položka predmetu zmluvy - prenájom zariadenia</t>
  </si>
  <si>
    <t>Popis - TU uchádzač uvedie navrhovaný model zariadenia</t>
  </si>
  <si>
    <t>Položka predmetu zmluvy -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</si>
</sst>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3" formatCode="_-* #,##0.00_-;\-* #,##0.00_-;_-* &quot;-&quot;??_-;_-@_-"/>
    <numFmt numFmtId="164" formatCode="#,##0.0000\ &quot;€&quot;;[Red]\-#,##0.0000\ &quot;€&quot;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8" fontId="3" fillId="0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8" fontId="3" fillId="0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4" fillId="2" borderId="5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8" fontId="4" fillId="4" borderId="5" xfId="0" applyNumberFormat="1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8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8" fontId="4" fillId="4" borderId="16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8" fontId="4" fillId="0" borderId="0" xfId="0" applyNumberFormat="1" applyFont="1" applyFill="1" applyBorder="1" applyAlignment="1">
      <alignment horizontal="center" vertical="center"/>
    </xf>
    <xf numFmtId="8" fontId="4" fillId="4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8" fontId="4" fillId="4" borderId="19" xfId="0" applyNumberFormat="1" applyFont="1" applyFill="1" applyBorder="1" applyAlignment="1">
      <alignment horizontal="center" vertical="center"/>
    </xf>
    <xf numFmtId="8" fontId="3" fillId="0" borderId="21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15" xfId="0" applyFont="1" applyFill="1" applyBorder="1" applyAlignment="1">
      <alignment horizontal="left" vertical="center" wrapText="1" indent="2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5" fontId="3" fillId="0" borderId="20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</cellXfs>
  <cellStyles count="3">
    <cellStyle name="Čiarka" xfId="1" builtinId="3"/>
    <cellStyle name="Normálna" xfId="0" builtinId="0"/>
    <cellStyle name="Normálna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="80" zoomScaleNormal="80" workbookViewId="0">
      <selection activeCell="G9" sqref="G9"/>
    </sheetView>
  </sheetViews>
  <sheetFormatPr defaultColWidth="9.140625" defaultRowHeight="15" x14ac:dyDescent="0.25"/>
  <cols>
    <col min="1" max="1" width="6.42578125" style="1" customWidth="1"/>
    <col min="2" max="2" width="27" style="1" customWidth="1"/>
    <col min="3" max="3" width="35.5703125" style="1" customWidth="1"/>
    <col min="4" max="4" width="15" style="1" customWidth="1"/>
    <col min="5" max="5" width="16.7109375" style="1" customWidth="1"/>
    <col min="6" max="6" width="16.42578125" style="1" customWidth="1"/>
    <col min="7" max="7" width="18.85546875" style="1" customWidth="1"/>
    <col min="8" max="11" width="19" style="1" customWidth="1"/>
    <col min="12" max="16384" width="9.140625" style="1"/>
  </cols>
  <sheetData>
    <row r="1" spans="1:11" ht="41.25" customHeight="1" thickBot="1" x14ac:dyDescent="0.3">
      <c r="A1" s="53" t="s">
        <v>21</v>
      </c>
      <c r="B1" s="54"/>
      <c r="C1" s="54"/>
      <c r="D1" s="54"/>
      <c r="E1" s="54"/>
      <c r="F1" s="54"/>
      <c r="G1" s="54"/>
      <c r="H1" s="54"/>
      <c r="I1" s="55"/>
    </row>
    <row r="2" spans="1:11" ht="45.75" thickBot="1" x14ac:dyDescent="0.3">
      <c r="A2" s="21" t="s">
        <v>1</v>
      </c>
      <c r="B2" s="22" t="s">
        <v>27</v>
      </c>
      <c r="C2" s="22" t="s">
        <v>28</v>
      </c>
      <c r="D2" s="22" t="s">
        <v>2</v>
      </c>
      <c r="E2" s="22" t="s">
        <v>26</v>
      </c>
      <c r="F2" s="22" t="s">
        <v>18</v>
      </c>
      <c r="G2" s="22" t="s">
        <v>3</v>
      </c>
      <c r="H2" s="22" t="s">
        <v>4</v>
      </c>
      <c r="I2" s="23" t="s">
        <v>15</v>
      </c>
    </row>
    <row r="3" spans="1:11" ht="35.25" customHeight="1" x14ac:dyDescent="0.25">
      <c r="A3" s="26">
        <v>1</v>
      </c>
      <c r="B3" s="2" t="s">
        <v>5</v>
      </c>
      <c r="C3" s="3"/>
      <c r="D3" s="2">
        <v>1</v>
      </c>
      <c r="E3" s="4"/>
      <c r="F3" s="4">
        <f>D3*E3</f>
        <v>0</v>
      </c>
      <c r="G3" s="60">
        <v>48</v>
      </c>
      <c r="H3" s="4">
        <f>F3*48</f>
        <v>0</v>
      </c>
      <c r="I3" s="4">
        <f>H3*1.2</f>
        <v>0</v>
      </c>
    </row>
    <row r="4" spans="1:11" ht="35.25" customHeight="1" x14ac:dyDescent="0.25">
      <c r="A4" s="27">
        <v>2</v>
      </c>
      <c r="B4" s="5" t="s">
        <v>6</v>
      </c>
      <c r="C4" s="25"/>
      <c r="D4" s="24">
        <v>26</v>
      </c>
      <c r="E4" s="6"/>
      <c r="F4" s="6">
        <f>D4*E4</f>
        <v>0</v>
      </c>
      <c r="G4" s="61">
        <v>48</v>
      </c>
      <c r="H4" s="4">
        <f t="shared" ref="H4:H5" si="0">F4*48</f>
        <v>0</v>
      </c>
      <c r="I4" s="4">
        <f t="shared" ref="I4:I5" si="1">H4*1.2</f>
        <v>0</v>
      </c>
    </row>
    <row r="5" spans="1:11" ht="34.5" customHeight="1" thickBot="1" x14ac:dyDescent="0.3">
      <c r="A5" s="29">
        <v>3</v>
      </c>
      <c r="B5" s="5" t="s">
        <v>16</v>
      </c>
      <c r="C5" s="30"/>
      <c r="D5" s="31">
        <v>1</v>
      </c>
      <c r="E5" s="32"/>
      <c r="F5" s="6">
        <f>D5*E5</f>
        <v>0</v>
      </c>
      <c r="G5" s="61">
        <v>48</v>
      </c>
      <c r="H5" s="4">
        <f t="shared" si="0"/>
        <v>0</v>
      </c>
      <c r="I5" s="4">
        <f t="shared" si="1"/>
        <v>0</v>
      </c>
    </row>
    <row r="6" spans="1:11" s="11" customFormat="1" ht="34.5" customHeight="1" thickBot="1" x14ac:dyDescent="0.3">
      <c r="A6" s="7"/>
      <c r="B6" s="8" t="s">
        <v>7</v>
      </c>
      <c r="C6" s="8"/>
      <c r="D6" s="8" t="s">
        <v>8</v>
      </c>
      <c r="E6" s="9" t="s">
        <v>8</v>
      </c>
      <c r="F6" s="9">
        <f>SUM(F3:F5)</f>
        <v>0</v>
      </c>
      <c r="G6" s="8" t="s">
        <v>8</v>
      </c>
      <c r="H6" s="9">
        <f>SUM(H3:H5)</f>
        <v>0</v>
      </c>
      <c r="I6" s="10">
        <f>SUM(I3:I5)</f>
        <v>0</v>
      </c>
    </row>
    <row r="7" spans="1:11" ht="75.75" thickBot="1" x14ac:dyDescent="0.3">
      <c r="A7" s="19" t="s">
        <v>0</v>
      </c>
      <c r="B7" s="20" t="s">
        <v>29</v>
      </c>
      <c r="C7" s="20" t="s">
        <v>28</v>
      </c>
      <c r="D7" s="20" t="s">
        <v>9</v>
      </c>
      <c r="E7" s="20" t="s">
        <v>10</v>
      </c>
      <c r="F7" s="20" t="s">
        <v>24</v>
      </c>
      <c r="G7" s="20" t="s">
        <v>25</v>
      </c>
      <c r="H7" s="62" t="s">
        <v>19</v>
      </c>
      <c r="I7" s="63" t="s">
        <v>20</v>
      </c>
      <c r="J7" s="39"/>
      <c r="K7" s="39"/>
    </row>
    <row r="8" spans="1:11" ht="34.5" customHeight="1" x14ac:dyDescent="0.25">
      <c r="A8" s="26">
        <v>1</v>
      </c>
      <c r="B8" s="2" t="s">
        <v>11</v>
      </c>
      <c r="C8" s="3"/>
      <c r="D8" s="17"/>
      <c r="E8" s="17"/>
      <c r="F8" s="64">
        <v>216000</v>
      </c>
      <c r="G8" s="64">
        <v>120000</v>
      </c>
      <c r="H8" s="18">
        <f>(D8*F8)+(E8*G8)</f>
        <v>0</v>
      </c>
      <c r="I8" s="44">
        <f t="shared" ref="I8:I10" si="2">H8*1.2</f>
        <v>0</v>
      </c>
      <c r="J8" s="37"/>
      <c r="K8" s="38"/>
    </row>
    <row r="9" spans="1:11" ht="34.5" customHeight="1" x14ac:dyDescent="0.25">
      <c r="A9" s="27">
        <v>2</v>
      </c>
      <c r="B9" s="5" t="s">
        <v>12</v>
      </c>
      <c r="C9" s="25"/>
      <c r="D9" s="17"/>
      <c r="E9" s="12"/>
      <c r="F9" s="65">
        <v>9168000</v>
      </c>
      <c r="G9" s="65">
        <v>576000</v>
      </c>
      <c r="H9" s="18">
        <f>(D9*F9)+(E9*G9)</f>
        <v>0</v>
      </c>
      <c r="I9" s="6">
        <f t="shared" si="2"/>
        <v>0</v>
      </c>
      <c r="J9" s="37"/>
      <c r="K9" s="38"/>
    </row>
    <row r="10" spans="1:11" ht="34.5" customHeight="1" x14ac:dyDescent="0.25">
      <c r="A10" s="28">
        <v>3</v>
      </c>
      <c r="B10" s="5" t="s">
        <v>17</v>
      </c>
      <c r="C10" s="33"/>
      <c r="D10" s="17"/>
      <c r="E10" s="34"/>
      <c r="F10" s="66">
        <v>960000</v>
      </c>
      <c r="G10" s="66"/>
      <c r="H10" s="18">
        <f>(D10*F10)</f>
        <v>0</v>
      </c>
      <c r="I10" s="6">
        <f t="shared" si="2"/>
        <v>0</v>
      </c>
      <c r="J10" s="37"/>
      <c r="K10" s="38"/>
    </row>
    <row r="11" spans="1:11" ht="34.5" customHeight="1" thickBot="1" x14ac:dyDescent="0.3">
      <c r="A11" s="28" t="s">
        <v>8</v>
      </c>
      <c r="B11" s="51" t="s">
        <v>14</v>
      </c>
      <c r="C11" s="51"/>
      <c r="D11" s="51"/>
      <c r="E11" s="52"/>
      <c r="F11" s="56"/>
      <c r="G11" s="56"/>
      <c r="H11" s="56"/>
      <c r="I11" s="56"/>
      <c r="J11" s="35"/>
      <c r="K11" s="35"/>
    </row>
    <row r="12" spans="1:11" ht="34.5" customHeight="1" thickBot="1" x14ac:dyDescent="0.3">
      <c r="A12" s="13"/>
      <c r="B12" s="14" t="s">
        <v>13</v>
      </c>
      <c r="C12" s="14"/>
      <c r="D12" s="14" t="s">
        <v>8</v>
      </c>
      <c r="E12" s="15" t="s">
        <v>8</v>
      </c>
      <c r="F12" s="41" t="s">
        <v>8</v>
      </c>
      <c r="G12" s="42" t="s">
        <v>8</v>
      </c>
      <c r="H12" s="43">
        <f>SUM(H8:H10)</f>
        <v>0</v>
      </c>
      <c r="I12" s="36">
        <f>SUM(I8:I10)</f>
        <v>0</v>
      </c>
      <c r="J12" s="40"/>
      <c r="K12" s="40"/>
    </row>
    <row r="13" spans="1:11" x14ac:dyDescent="0.25">
      <c r="I13" s="49"/>
    </row>
    <row r="14" spans="1:11" ht="15.75" thickBot="1" x14ac:dyDescent="0.3">
      <c r="F14" s="16"/>
      <c r="I14" s="50"/>
    </row>
    <row r="15" spans="1:11" ht="34.5" customHeight="1" thickBot="1" x14ac:dyDescent="0.3">
      <c r="A15" s="57" t="s">
        <v>22</v>
      </c>
      <c r="B15" s="58"/>
      <c r="C15" s="59"/>
      <c r="D15" s="47"/>
      <c r="E15" s="48"/>
      <c r="F15" s="48"/>
      <c r="G15" s="48"/>
      <c r="H15" s="48"/>
      <c r="I15" s="36">
        <f>SUM(H6+H12)</f>
        <v>0</v>
      </c>
    </row>
    <row r="16" spans="1:11" ht="34.5" customHeight="1" thickBot="1" x14ac:dyDescent="0.3">
      <c r="A16" s="57" t="s">
        <v>23</v>
      </c>
      <c r="B16" s="58"/>
      <c r="C16" s="58"/>
      <c r="D16" s="45"/>
      <c r="E16" s="46"/>
      <c r="F16" s="46"/>
      <c r="G16" s="46"/>
      <c r="H16" s="46"/>
      <c r="I16" s="36">
        <f>I15*1.2</f>
        <v>0</v>
      </c>
    </row>
  </sheetData>
  <mergeCells count="5">
    <mergeCell ref="B11:E11"/>
    <mergeCell ref="A1:I1"/>
    <mergeCell ref="F11:I11"/>
    <mergeCell ref="A15:C15"/>
    <mergeCell ref="A16:C1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2" orientation="landscape" r:id="rId1"/>
  <headerFooter>
    <oddFooter>&amp;LPríloha č.1 k zmluve č. : &amp;RStrana &amp;P z &amp;N</oddFooter>
  </headerFooter>
  <rowBreaks count="2" manualBreakCount="2">
    <brk id="6" max="16383" man="1"/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C8844FC28BFA44BE2758AC7C0BD8E7" ma:contentTypeVersion="10" ma:contentTypeDescription="Ein neues Dokument erstellen." ma:contentTypeScope="" ma:versionID="da134d3d03b6e6abc7840499f982665c">
  <xsd:schema xmlns:xsd="http://www.w3.org/2001/XMLSchema" xmlns:xs="http://www.w3.org/2001/XMLSchema" xmlns:p="http://schemas.microsoft.com/office/2006/metadata/properties" xmlns:ns3="2af28bef-b78e-4b60-b9de-75fa6948a04b" targetNamespace="http://schemas.microsoft.com/office/2006/metadata/properties" ma:root="true" ma:fieldsID="3792edfa66ef840e0264a0727c02fdc4" ns3:_="">
    <xsd:import namespace="2af28bef-b78e-4b60-b9de-75fa6948a0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8bef-b78e-4b60-b9de-75fa6948a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6FDA2-ABA3-41E2-9CC4-4FAB83C5D4D4}">
  <ds:schemaRefs>
    <ds:schemaRef ds:uri="http://purl.org/dc/terms/"/>
    <ds:schemaRef ds:uri="2af28bef-b78e-4b60-b9de-75fa6948a04b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809EE2-3740-484B-84B5-5DED8B1513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D42BC-8C95-4002-88DA-5DC6948FB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28bef-b78e-4b60-b9de-75fa6948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rozpočet</vt:lpstr>
      <vt:lpstr>rozpočet!Názvy_tlače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Navesnakova Andrea</dc:creator>
  <cp:lastModifiedBy>Tarhaničová, Anna</cp:lastModifiedBy>
  <cp:lastPrinted>2021-03-19T07:37:55Z</cp:lastPrinted>
  <dcterms:created xsi:type="dcterms:W3CDTF">2020-10-22T13:30:15Z</dcterms:created>
  <dcterms:modified xsi:type="dcterms:W3CDTF">2021-03-19T07:39:56Z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0x010100AAC8844FC28BFA44BE2758AC7C0BD8E7</vt:lpwstr>
  </property>
</Properties>
</file>