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NDS 2021\"/>
    </mc:Choice>
  </mc:AlternateContent>
  <bookViews>
    <workbookView xWindow="1950" yWindow="-30" windowWidth="21075" windowHeight="978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ponuka'!$A$1:$P$38</definedName>
  </definedNames>
  <calcPr calcId="152511"/>
</workbook>
</file>

<file path=xl/calcChain.xml><?xml version="1.0" encoding="utf-8"?>
<calcChain xmlns="http://schemas.openxmlformats.org/spreadsheetml/2006/main">
  <c r="P16" i="1" l="1"/>
  <c r="H13" i="1"/>
  <c r="H16" i="1"/>
  <c r="H14" i="1"/>
  <c r="Q21" i="1" l="1"/>
  <c r="Q20" i="1"/>
  <c r="Q19" i="1"/>
  <c r="Q18" i="1"/>
  <c r="Q17" i="1"/>
  <c r="Q16" i="1"/>
  <c r="P15" i="1"/>
  <c r="Q15" i="1" s="1"/>
  <c r="P14" i="1"/>
  <c r="Q14" i="1" s="1"/>
  <c r="P13" i="1"/>
  <c r="Q13" i="1" s="1"/>
  <c r="P12" i="1"/>
  <c r="M23" i="1" l="1"/>
  <c r="H22" i="1" l="1"/>
  <c r="Q12" i="1" l="1"/>
  <c r="P23" i="1" l="1"/>
  <c r="P25" i="1" s="1"/>
  <c r="Q23" i="1" l="1"/>
  <c r="P24" i="1"/>
</calcChain>
</file>

<file path=xl/sharedStrings.xml><?xml version="1.0" encoding="utf-8"?>
<sst xmlns="http://schemas.openxmlformats.org/spreadsheetml/2006/main" count="99" uniqueCount="90">
  <si>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</si>
  <si>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</si>
  <si>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</si>
  <si>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</si>
  <si>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</si>
  <si>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</si>
  <si>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</si>
  <si>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Približovacia vzdialenosť VM/OM (m)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</si>
  <si>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</si>
  <si>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</si>
  <si>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</si>
  <si>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</si>
  <si>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</si>
  <si>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</si>
  <si>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</si>
  <si>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</si>
  <si>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</si>
  <si>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</si>
  <si>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</si>
  <si>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</si>
  <si>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</si>
  <si>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</si>
  <si>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</si>
  <si>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</si>
  <si>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</si>
  <si>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</si>
  <si>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</si>
  <si>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</si>
  <si>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</si>
  <si>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</si>
  <si>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</si>
  <si>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</si>
  <si>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</si>
  <si>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</si>
  <si>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</si>
  <si>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</si>
  <si>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</si>
  <si>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</si>
  <si>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</si>
  <si>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</si>
  <si>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</si>
  <si>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</si>
  <si>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</si>
  <si>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</si>
  <si>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</si>
  <si>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</si>
  <si>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</si>
  <si>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</si>
  <si>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</si>
  <si>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</si>
  <si>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</si>
  <si>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</si>
  <si>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</si>
  <si>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</si>
  <si>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Cena stanovená objednávateľom  bez DPH v € za JPRL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</si>
  <si>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</si>
  <si>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</si>
  <si>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</si>
  <si>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</si>
  <si>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</si>
  <si>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</si>
  <si>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</si>
  <si>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</si>
  <si>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</si>
  <si>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</si>
  <si>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</si>
  <si>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r>
      <rPr>
        <b/>
        <sz val="11"/>
        <color theme="1"/>
        <rFont val="Calibri"/>
        <family val="2"/>
        <charset val="238"/>
        <scheme val="minor"/>
      </rPr>
      <t>* Požiadavky</t>
    </r>
    <r>
      <rPr>
        <sz val="11"/>
        <color theme="1"/>
        <rFont val="Calibri"/>
        <family val="2"/>
        <charset val="238"/>
        <scheme val="minor"/>
      </rPr>
      <t xml:space="preserve"> </t>
    </r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</si>
  <si>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</si>
  <si>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</si>
  <si>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príloha č. 5 Zmluvy o dielo</t>
  </si>
  <si>
    <t>LO Skalnô</t>
  </si>
  <si>
    <t>ŤVÚ-50r.</t>
  </si>
  <si>
    <t>ŤOÚ</t>
  </si>
  <si>
    <t>Technológia:      1,2,4d,4a,6,7</t>
  </si>
  <si>
    <t>termín dokončenia do</t>
  </si>
  <si>
    <t>Lesy SR š.p. OZ Liptovský Hrádok</t>
  </si>
  <si>
    <t>506A00-1</t>
  </si>
  <si>
    <t>Technológia:      1,2,4e,4a,6,7</t>
  </si>
  <si>
    <t>70/165</t>
  </si>
  <si>
    <t>Zmluva č.7</t>
  </si>
  <si>
    <t xml:space="preserve">Lesnícke služby v ťažbovom procese na OZ Liptovský Hrádol, VC 7 Liptovská Osada   </t>
  </si>
  <si>
    <t>571 11-9</t>
  </si>
  <si>
    <t>Technológia:      1,2,3,4d,4a,7</t>
  </si>
  <si>
    <t>1,81/0,90</t>
  </si>
  <si>
    <t>180/220</t>
  </si>
  <si>
    <t>583B00-3</t>
  </si>
  <si>
    <t>137/220</t>
  </si>
  <si>
    <t>517 11-5</t>
  </si>
  <si>
    <t>50/200</t>
  </si>
  <si>
    <t>ŤNV roztr.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</si>
</sst>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2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20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3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6" fillId="3" borderId="9" xfId="0" applyFont="1" applyFill="1" applyBorder="1" applyAlignment="1" applyProtection="1">
      <alignment vertical="center" wrapText="1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6" xfId="0" applyNumberFormat="1" applyFont="1" applyFill="1" applyBorder="1" applyAlignment="1" applyProtection="1">
      <alignment horizontal="center" vertical="center"/>
    </xf>
    <xf numFmtId="0" fontId="6" fillId="3" borderId="22" xfId="0" applyFont="1" applyFill="1" applyBorder="1" applyAlignment="1" applyProtection="1">
      <alignment horizontal="left" vertical="center"/>
    </xf>
    <xf numFmtId="0" fontId="10" fillId="3" borderId="25" xfId="0" applyFont="1" applyFill="1" applyBorder="1" applyAlignment="1" applyProtection="1">
      <alignment horizontal="center" vertical="center"/>
    </xf>
    <xf numFmtId="0" fontId="10" fillId="3" borderId="27" xfId="0" applyFont="1" applyFill="1" applyBorder="1" applyAlignment="1" applyProtection="1">
      <alignment horizontal="center" vertical="center"/>
    </xf>
    <xf numFmtId="0" fontId="10" fillId="3" borderId="28" xfId="0" applyFont="1" applyFill="1" applyBorder="1" applyAlignment="1" applyProtection="1">
      <alignment horizontal="center" vertical="center" wrapText="1"/>
    </xf>
    <xf numFmtId="0" fontId="3" fillId="3" borderId="28" xfId="0" applyFont="1" applyFill="1" applyBorder="1" applyAlignment="1" applyProtection="1">
      <alignment horizontal="center" vertical="center"/>
    </xf>
    <xf numFmtId="0" fontId="0" fillId="3" borderId="28" xfId="0" applyFill="1" applyBorder="1" applyAlignment="1" applyProtection="1">
      <alignment horizontal="center" vertical="center"/>
    </xf>
    <xf numFmtId="3" fontId="10" fillId="3" borderId="28" xfId="0" applyNumberFormat="1" applyFont="1" applyFill="1" applyBorder="1" applyAlignment="1" applyProtection="1">
      <alignment horizontal="right" vertical="center"/>
    </xf>
    <xf numFmtId="0" fontId="10" fillId="3" borderId="28" xfId="0" applyFont="1" applyFill="1" applyBorder="1" applyAlignment="1" applyProtection="1">
      <alignment horizontal="center" vertical="center"/>
    </xf>
    <xf numFmtId="4" fontId="6" fillId="3" borderId="30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 applyProtection="1">
      <alignment vertical="center"/>
    </xf>
    <xf numFmtId="4" fontId="6" fillId="3" borderId="13" xfId="0" applyNumberFormat="1" applyFont="1" applyFill="1" applyBorder="1" applyAlignment="1" applyProtection="1">
      <alignment horizontal="center" vertical="center"/>
    </xf>
    <xf numFmtId="4" fontId="6" fillId="3" borderId="29" xfId="0" applyNumberFormat="1" applyFont="1" applyFill="1" applyBorder="1" applyAlignment="1" applyProtection="1">
      <alignment horizontal="center" vertical="center"/>
      <protection locked="0"/>
    </xf>
    <xf numFmtId="4" fontId="6" fillId="3" borderId="18" xfId="0" applyNumberFormat="1" applyFont="1" applyFill="1" applyBorder="1" applyAlignment="1" applyProtection="1">
      <alignment horizontal="center" vertical="center"/>
    </xf>
    <xf numFmtId="0" fontId="6" fillId="3" borderId="5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4" fontId="6" fillId="3" borderId="15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  <protection locked="0"/>
    </xf>
    <xf numFmtId="4" fontId="6" fillId="3" borderId="38" xfId="0" applyNumberFormat="1" applyFont="1" applyFill="1" applyBorder="1" applyAlignment="1" applyProtection="1">
      <alignment horizontal="center" vertical="center"/>
      <protection locked="0"/>
    </xf>
    <xf numFmtId="0" fontId="3" fillId="3" borderId="30" xfId="0" applyFont="1" applyFill="1" applyBorder="1" applyProtection="1"/>
    <xf numFmtId="0" fontId="0" fillId="3" borderId="27" xfId="0" applyFill="1" applyBorder="1" applyProtection="1"/>
    <xf numFmtId="2" fontId="6" fillId="3" borderId="10" xfId="0" applyNumberFormat="1" applyFont="1" applyFill="1" applyBorder="1" applyAlignment="1" applyProtection="1">
      <alignment horizontal="center" vertical="center"/>
    </xf>
    <xf numFmtId="2" fontId="6" fillId="3" borderId="16" xfId="0" applyNumberFormat="1" applyFont="1" applyFill="1" applyBorder="1" applyAlignment="1" applyProtection="1">
      <alignment horizontal="center" vertical="center"/>
    </xf>
    <xf numFmtId="2" fontId="6" fillId="3" borderId="24" xfId="0" applyNumberFormat="1" applyFont="1" applyFill="1" applyBorder="1" applyAlignment="1" applyProtection="1">
      <alignment horizontal="center" vertical="center"/>
    </xf>
    <xf numFmtId="2" fontId="6" fillId="3" borderId="26" xfId="0" applyNumberFormat="1" applyFont="1" applyFill="1" applyBorder="1" applyAlignment="1" applyProtection="1">
      <alignment horizontal="center" vertical="center"/>
    </xf>
    <xf numFmtId="0" fontId="6" fillId="3" borderId="23" xfId="0" applyFont="1" applyFill="1" applyBorder="1" applyAlignment="1" applyProtection="1">
      <alignment horizontal="center" vertical="center"/>
    </xf>
    <xf numFmtId="0" fontId="10" fillId="3" borderId="22" xfId="0" applyFont="1" applyFill="1" applyBorder="1" applyAlignment="1" applyProtection="1">
      <alignment horizontal="center" vertical="center"/>
    </xf>
    <xf numFmtId="0" fontId="6" fillId="0" borderId="19" xfId="0" applyFont="1" applyFill="1" applyBorder="1" applyAlignment="1" applyProtection="1">
      <alignment horizontal="left" vertical="center"/>
    </xf>
    <xf numFmtId="0" fontId="6" fillId="0" borderId="22" xfId="0" applyFont="1" applyFill="1" applyBorder="1" applyAlignment="1" applyProtection="1">
      <alignment horizontal="left" vertical="center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4" fontId="6" fillId="3" borderId="1" xfId="0" applyNumberFormat="1" applyFont="1" applyFill="1" applyBorder="1" applyAlignment="1" applyProtection="1">
      <alignment horizontal="center" vertical="center"/>
    </xf>
    <xf numFmtId="4" fontId="6" fillId="3" borderId="23" xfId="0" applyNumberFormat="1" applyFont="1" applyFill="1" applyBorder="1" applyAlignment="1" applyProtection="1">
      <alignment horizontal="center" vertical="center"/>
    </xf>
    <xf numFmtId="2" fontId="6" fillId="3" borderId="23" xfId="0" applyNumberFormat="1" applyFont="1" applyFill="1" applyBorder="1" applyAlignment="1" applyProtection="1">
      <alignment horizontal="center" vertical="center" wrapText="1"/>
    </xf>
    <xf numFmtId="4" fontId="10" fillId="3" borderId="28" xfId="0" applyNumberFormat="1" applyFont="1" applyFill="1" applyBorder="1" applyAlignment="1" applyProtection="1">
      <alignment horizontal="right" vertical="center"/>
    </xf>
    <xf numFmtId="0" fontId="6" fillId="3" borderId="8" xfId="0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4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3" fontId="6" fillId="3" borderId="43" xfId="0" applyNumberFormat="1" applyFont="1" applyFill="1" applyBorder="1" applyAlignment="1" applyProtection="1">
      <alignment horizontal="center" vertical="center"/>
    </xf>
    <xf numFmtId="0" fontId="6" fillId="3" borderId="41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14" fontId="0" fillId="0" borderId="0" xfId="0" applyNumberFormat="1"/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14" fontId="6" fillId="3" borderId="37" xfId="0" applyNumberFormat="1" applyFont="1" applyFill="1" applyBorder="1" applyAlignment="1" applyProtection="1">
      <alignment horizontal="center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2" fontId="6" fillId="3" borderId="1" xfId="0" applyNumberFormat="1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right" vertical="center"/>
    </xf>
    <xf numFmtId="0" fontId="6" fillId="3" borderId="5" xfId="0" applyFont="1" applyFill="1" applyBorder="1" applyAlignment="1" applyProtection="1">
      <alignment horizontal="right" vertical="center" indent="2"/>
    </xf>
    <xf numFmtId="0" fontId="6" fillId="3" borderId="6" xfId="0" applyFont="1" applyFill="1" applyBorder="1" applyAlignment="1" applyProtection="1">
      <alignment horizontal="right" vertical="center" indent="2"/>
    </xf>
    <xf numFmtId="0" fontId="6" fillId="3" borderId="7" xfId="0" applyFont="1" applyFill="1" applyBorder="1" applyAlignment="1" applyProtection="1">
      <alignment horizontal="right" vertical="center" indent="2"/>
    </xf>
    <xf numFmtId="0" fontId="3" fillId="3" borderId="0" xfId="0" applyFont="1" applyFill="1" applyBorder="1" applyAlignment="1" applyProtection="1">
      <alignment horizontal="left" vertical="center"/>
    </xf>
    <xf numFmtId="0" fontId="5" fillId="2" borderId="20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5" fillId="2" borderId="21" xfId="0" applyFont="1" applyFill="1" applyBorder="1" applyAlignment="1" applyProtection="1">
      <alignment horizontal="left"/>
      <protection locked="0"/>
    </xf>
    <xf numFmtId="0" fontId="0" fillId="2" borderId="20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21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33" xfId="0" applyFill="1" applyBorder="1" applyAlignment="1">
      <alignment horizontal="center" vertical="top" wrapText="1"/>
    </xf>
    <xf numFmtId="0" fontId="0" fillId="3" borderId="17" xfId="0" applyFill="1" applyBorder="1" applyAlignment="1">
      <alignment horizontal="center" vertical="top" wrapText="1"/>
    </xf>
    <xf numFmtId="0" fontId="0" fillId="3" borderId="34" xfId="0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 wrapText="1"/>
    </xf>
    <xf numFmtId="0" fontId="0" fillId="3" borderId="0" xfId="0" applyFill="1" applyBorder="1" applyAlignment="1">
      <alignment horizontal="center" vertical="top" wrapText="1"/>
    </xf>
    <xf numFmtId="0" fontId="0" fillId="3" borderId="35" xfId="0" applyFill="1" applyBorder="1" applyAlignment="1">
      <alignment horizontal="center" vertical="top" wrapText="1"/>
    </xf>
    <xf numFmtId="0" fontId="0" fillId="3" borderId="36" xfId="0" applyFill="1" applyBorder="1" applyAlignment="1">
      <alignment horizontal="center" vertical="top" wrapText="1"/>
    </xf>
    <xf numFmtId="0" fontId="0" fillId="3" borderId="32" xfId="0" applyFill="1" applyBorder="1" applyAlignment="1">
      <alignment horizontal="center" vertical="top" wrapText="1"/>
    </xf>
    <xf numFmtId="0" fontId="0" fillId="3" borderId="37" xfId="0" applyFill="1" applyBorder="1" applyAlignment="1">
      <alignment horizontal="center" vertical="top" wrapText="1"/>
    </xf>
    <xf numFmtId="0" fontId="7" fillId="2" borderId="9" xfId="0" applyFont="1" applyFill="1" applyBorder="1" applyAlignment="1" applyProtection="1">
      <alignment horizontal="center" vertical="center" wrapText="1"/>
    </xf>
    <xf numFmtId="0" fontId="7" fillId="2" borderId="2" xfId="0" applyFont="1" applyFill="1" applyBorder="1" applyAlignment="1" applyProtection="1">
      <alignment horizontal="center" vertical="center"/>
    </xf>
    <xf numFmtId="0" fontId="6" fillId="2" borderId="12" xfId="0" applyFont="1" applyFill="1" applyBorder="1" applyAlignment="1" applyProtection="1">
      <alignment horizontal="center" vertical="center" wrapText="1"/>
    </xf>
    <xf numFmtId="0" fontId="6" fillId="2" borderId="14" xfId="0" applyFont="1" applyFill="1" applyBorder="1" applyAlignment="1" applyProtection="1">
      <alignment horizontal="center" vertical="center"/>
    </xf>
    <xf numFmtId="0" fontId="6" fillId="3" borderId="39" xfId="0" applyFont="1" applyFill="1" applyBorder="1" applyAlignment="1" applyProtection="1">
      <alignment horizontal="center" vertical="center" wrapText="1"/>
    </xf>
    <xf numFmtId="0" fontId="6" fillId="3" borderId="40" xfId="0" applyFont="1" applyFill="1" applyBorder="1" applyAlignment="1" applyProtection="1">
      <alignment horizontal="center" vertical="center" wrapText="1"/>
    </xf>
    <xf numFmtId="0" fontId="6" fillId="3" borderId="27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5" xfId="0" applyFont="1" applyFill="1" applyBorder="1" applyAlignment="1" applyProtection="1">
      <alignment horizontal="center" vertical="center" wrapText="1"/>
    </xf>
    <xf numFmtId="0" fontId="6" fillId="3" borderId="6" xfId="0" applyFont="1" applyFill="1" applyBorder="1" applyAlignment="1" applyProtection="1">
      <alignment horizontal="center" vertical="center" wrapText="1"/>
    </xf>
    <xf numFmtId="0" fontId="6" fillId="3" borderId="7" xfId="0" applyFont="1" applyFill="1" applyBorder="1" applyAlignment="1" applyProtection="1">
      <alignment horizontal="center" vertical="center" wrapText="1"/>
    </xf>
    <xf numFmtId="0" fontId="1" fillId="3" borderId="0" xfId="0" applyFont="1" applyFill="1" applyAlignment="1" applyProtection="1">
      <alignment horizontal="center"/>
    </xf>
    <xf numFmtId="0" fontId="6" fillId="3" borderId="36" xfId="0" applyFont="1" applyFill="1" applyBorder="1" applyAlignment="1" applyProtection="1">
      <alignment horizontal="left" vertical="center"/>
    </xf>
    <xf numFmtId="0" fontId="6" fillId="3" borderId="37" xfId="0" applyFont="1" applyFill="1" applyBorder="1" applyAlignment="1" applyProtection="1">
      <alignment horizontal="left" vertical="center"/>
    </xf>
    <xf numFmtId="0" fontId="5" fillId="3" borderId="11" xfId="0" applyFont="1" applyFill="1" applyBorder="1" applyAlignment="1" applyProtection="1">
      <alignment horizontal="center"/>
    </xf>
    <xf numFmtId="0" fontId="5" fillId="3" borderId="12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9" xfId="0" applyFont="1" applyFill="1" applyBorder="1" applyAlignment="1" applyProtection="1">
      <alignment horizontal="center" vertical="center"/>
    </xf>
    <xf numFmtId="0" fontId="6" fillId="3" borderId="2" xfId="0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6" fillId="3" borderId="10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27" xfId="0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3" fillId="0" borderId="15" xfId="0" applyFont="1" applyFill="1" applyBorder="1" applyAlignment="1" applyProtection="1">
      <alignment horizontal="left" vertical="center" wrapText="1"/>
    </xf>
    <xf numFmtId="0" fontId="3" fillId="0" borderId="21" xfId="0" applyFont="1" applyFill="1" applyBorder="1" applyAlignment="1" applyProtection="1">
      <alignment horizontal="left" vertical="center" wrapText="1"/>
    </xf>
    <xf numFmtId="0" fontId="0" fillId="0" borderId="32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8"/>
  <sheetViews>
    <sheetView tabSelected="1" zoomScaleNormal="100" zoomScaleSheetLayoutView="100" workbookViewId="0">
      <selection activeCell="I14" sqref="I14"/>
    </sheetView>
  </sheetViews>
  <sheetFormatPr defaultRowHeight="15" x14ac:dyDescent="0.25"/>
  <cols>
    <col min="1" max="1" width="13.7109375" customWidth="1"/>
    <col min="2" max="2" width="12" customWidth="1"/>
    <col min="3" max="3" width="14.85546875" customWidth="1"/>
    <col min="4" max="5" width="16" customWidth="1"/>
    <col min="8" max="8" width="11.85546875" customWidth="1"/>
    <col min="9" max="9" width="9.7109375" customWidth="1"/>
    <col min="12" max="12" width="11.42578125" customWidth="1"/>
    <col min="13" max="13" width="16.140625" customWidth="1"/>
    <col min="14" max="14" width="6.140625" customWidth="1"/>
    <col min="15" max="15" width="13.85546875" customWidth="1"/>
    <col min="16" max="16" width="15.85546875" customWidth="1"/>
    <col min="17" max="17" width="14.5703125" customWidth="1"/>
    <col min="18" max="18" width="9.42578125" bestFit="1" customWidth="1"/>
  </cols>
  <sheetData>
    <row r="1" spans="1:18" ht="18" x14ac:dyDescent="0.25">
      <c r="A1" s="126" t="s">
        <v>64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6" t="s">
        <v>68</v>
      </c>
      <c r="P1" s="15"/>
    </row>
    <row r="2" spans="1:18" ht="11.25" customHeight="1" x14ac:dyDescent="0.25">
      <c r="A2" s="13"/>
      <c r="B2" s="13"/>
      <c r="C2" s="13"/>
      <c r="D2" s="13"/>
      <c r="E2" s="80"/>
      <c r="F2" s="13"/>
      <c r="G2" s="13"/>
      <c r="H2" s="13"/>
      <c r="I2" s="13"/>
      <c r="J2" s="13"/>
      <c r="K2" s="13"/>
      <c r="L2" s="13"/>
      <c r="M2" s="13"/>
      <c r="N2" s="16" t="s">
        <v>69</v>
      </c>
      <c r="P2" s="15"/>
    </row>
    <row r="3" spans="1:18" ht="18" x14ac:dyDescent="0.25">
      <c r="A3" s="17" t="s">
        <v>0</v>
      </c>
      <c r="B3" s="13"/>
      <c r="C3" s="137" t="s">
        <v>80</v>
      </c>
      <c r="D3" s="138"/>
      <c r="E3" s="138"/>
      <c r="F3" s="138"/>
      <c r="G3" s="138"/>
      <c r="H3" s="138"/>
      <c r="I3" s="138"/>
      <c r="J3" s="138"/>
      <c r="K3" s="138"/>
      <c r="L3" s="138"/>
      <c r="M3" s="13"/>
      <c r="O3" s="14"/>
      <c r="P3" s="15"/>
    </row>
    <row r="4" spans="1:18" ht="10.5" customHeight="1" x14ac:dyDescent="0.25">
      <c r="A4" s="13"/>
      <c r="B4" s="13"/>
      <c r="C4" s="13"/>
      <c r="D4" s="13"/>
      <c r="E4" s="80"/>
      <c r="F4" s="13"/>
      <c r="G4" s="13"/>
      <c r="H4" s="13"/>
      <c r="I4" s="13"/>
      <c r="J4" s="13"/>
      <c r="K4" s="13"/>
      <c r="L4" s="13"/>
      <c r="M4" s="13"/>
      <c r="N4" s="13"/>
      <c r="O4" s="14"/>
      <c r="P4" s="15"/>
    </row>
    <row r="5" spans="1:18" x14ac:dyDescent="0.25">
      <c r="A5" s="18"/>
      <c r="B5" s="18"/>
      <c r="C5" s="18"/>
      <c r="D5" s="18"/>
      <c r="E5" s="18"/>
      <c r="F5" s="131"/>
      <c r="G5" s="131"/>
      <c r="H5" s="19"/>
      <c r="I5" s="18"/>
      <c r="J5" s="18"/>
      <c r="K5" s="18"/>
      <c r="L5" s="18"/>
      <c r="M5" s="18"/>
      <c r="N5" s="18"/>
      <c r="O5" s="18"/>
      <c r="P5" s="18"/>
    </row>
    <row r="6" spans="1:18" x14ac:dyDescent="0.25">
      <c r="A6" s="20" t="s">
        <v>1</v>
      </c>
      <c r="B6" s="132" t="s">
        <v>75</v>
      </c>
      <c r="C6" s="132"/>
      <c r="D6" s="132"/>
      <c r="E6" s="132"/>
      <c r="F6" s="132"/>
      <c r="G6" s="132"/>
      <c r="H6" s="19"/>
      <c r="I6" s="18"/>
      <c r="J6" s="18"/>
      <c r="K6" s="21"/>
      <c r="L6" s="18"/>
      <c r="M6" s="18"/>
      <c r="N6" s="18"/>
      <c r="O6" s="18"/>
      <c r="P6" s="18"/>
    </row>
    <row r="7" spans="1:18" ht="6" customHeight="1" thickBot="1" x14ac:dyDescent="0.3">
      <c r="A7" s="22"/>
      <c r="B7" s="133"/>
      <c r="C7" s="133"/>
      <c r="D7" s="133"/>
      <c r="E7" s="133"/>
      <c r="F7" s="133"/>
      <c r="G7" s="133"/>
      <c r="H7" s="19"/>
      <c r="I7" s="18"/>
      <c r="J7" s="18"/>
      <c r="K7" s="18"/>
      <c r="L7" s="18"/>
      <c r="M7" s="18"/>
      <c r="N7" s="18"/>
      <c r="O7" s="18"/>
      <c r="P7" s="18"/>
    </row>
    <row r="8" spans="1:18" ht="16.5" customHeight="1" thickBot="1" x14ac:dyDescent="0.3">
      <c r="A8" s="129" t="s">
        <v>79</v>
      </c>
      <c r="B8" s="130"/>
      <c r="C8" s="23"/>
      <c r="D8" s="24"/>
      <c r="E8" s="24"/>
      <c r="F8" s="24"/>
      <c r="G8" s="24"/>
      <c r="H8" s="19"/>
      <c r="I8" s="18"/>
      <c r="J8" s="18"/>
      <c r="K8" s="18"/>
      <c r="L8" s="18"/>
      <c r="M8" s="18"/>
      <c r="N8" s="18"/>
      <c r="O8" s="18"/>
      <c r="P8" s="18"/>
    </row>
    <row r="9" spans="1:18" ht="21" customHeight="1" thickBot="1" x14ac:dyDescent="0.3">
      <c r="A9" s="52" t="s">
        <v>8</v>
      </c>
      <c r="B9" s="134" t="s">
        <v>2</v>
      </c>
      <c r="C9" s="145" t="s">
        <v>53</v>
      </c>
      <c r="D9" s="146"/>
      <c r="E9" s="120" t="s">
        <v>74</v>
      </c>
      <c r="F9" s="123" t="s">
        <v>3</v>
      </c>
      <c r="G9" s="124"/>
      <c r="H9" s="125"/>
      <c r="I9" s="139" t="s">
        <v>4</v>
      </c>
      <c r="J9" s="120" t="s">
        <v>5</v>
      </c>
      <c r="K9" s="139" t="s">
        <v>6</v>
      </c>
      <c r="L9" s="142" t="s">
        <v>7</v>
      </c>
      <c r="M9" s="120" t="s">
        <v>54</v>
      </c>
      <c r="N9" s="121" t="s">
        <v>60</v>
      </c>
      <c r="O9" s="109" t="s">
        <v>58</v>
      </c>
      <c r="P9" s="111" t="s">
        <v>59</v>
      </c>
    </row>
    <row r="10" spans="1:18" ht="21.75" customHeight="1" x14ac:dyDescent="0.25">
      <c r="A10" s="25"/>
      <c r="B10" s="135"/>
      <c r="C10" s="113" t="s">
        <v>67</v>
      </c>
      <c r="D10" s="114"/>
      <c r="E10" s="118"/>
      <c r="F10" s="117" t="s">
        <v>9</v>
      </c>
      <c r="G10" s="118" t="s">
        <v>10</v>
      </c>
      <c r="H10" s="120" t="s">
        <v>11</v>
      </c>
      <c r="I10" s="140"/>
      <c r="J10" s="118"/>
      <c r="K10" s="140"/>
      <c r="L10" s="143"/>
      <c r="M10" s="118"/>
      <c r="N10" s="122"/>
      <c r="O10" s="110"/>
      <c r="P10" s="112"/>
    </row>
    <row r="11" spans="1:18" ht="50.25" customHeight="1" thickBot="1" x14ac:dyDescent="0.3">
      <c r="A11" s="74"/>
      <c r="B11" s="136"/>
      <c r="C11" s="115"/>
      <c r="D11" s="116"/>
      <c r="E11" s="119"/>
      <c r="F11" s="115"/>
      <c r="G11" s="119"/>
      <c r="H11" s="119"/>
      <c r="I11" s="141"/>
      <c r="J11" s="119"/>
      <c r="K11" s="141"/>
      <c r="L11" s="144"/>
      <c r="M11" s="119"/>
      <c r="N11" s="116"/>
      <c r="O11" s="110"/>
      <c r="P11" s="112"/>
    </row>
    <row r="12" spans="1:18" hidden="1" x14ac:dyDescent="0.25">
      <c r="N12" s="72" t="s">
        <v>61</v>
      </c>
      <c r="O12" s="68"/>
      <c r="P12" s="54">
        <f>SUM(O12*H12)</f>
        <v>0</v>
      </c>
      <c r="Q12" s="12" t="str">
        <f>IF( P12=0," ", IF(100-((M13/P12)*100)&gt;20,"viac ako 20%",0))</f>
        <v xml:space="preserve"> </v>
      </c>
      <c r="R12" s="78">
        <v>44286</v>
      </c>
    </row>
    <row r="13" spans="1:18" x14ac:dyDescent="0.25">
      <c r="A13" s="28" t="s">
        <v>70</v>
      </c>
      <c r="B13" s="58" t="s">
        <v>87</v>
      </c>
      <c r="C13" s="127" t="s">
        <v>77</v>
      </c>
      <c r="D13" s="128"/>
      <c r="E13" s="81">
        <v>44347</v>
      </c>
      <c r="F13" s="65">
        <v>58.1</v>
      </c>
      <c r="G13" s="65">
        <v>6.38</v>
      </c>
      <c r="H13" s="65">
        <f>SUM(F13:G13)</f>
        <v>64.48</v>
      </c>
      <c r="I13" s="58" t="s">
        <v>72</v>
      </c>
      <c r="J13" s="63">
        <v>55</v>
      </c>
      <c r="K13" s="63">
        <v>1.32</v>
      </c>
      <c r="L13" s="69" t="s">
        <v>88</v>
      </c>
      <c r="M13" s="75">
        <v>583</v>
      </c>
      <c r="N13" s="71" t="s">
        <v>61</v>
      </c>
      <c r="O13" s="49"/>
      <c r="P13" s="55">
        <f>SUM(O13*H13)</f>
        <v>0</v>
      </c>
      <c r="Q13" s="12" t="str">
        <f t="shared" ref="Q13:Q17" si="0">IF( P13=0," ", IF(100-((M13/P13)*100)&gt;20,"viac ako 20%",0))</f>
        <v xml:space="preserve"> </v>
      </c>
      <c r="R13" s="78"/>
    </row>
    <row r="14" spans="1:18" x14ac:dyDescent="0.25">
      <c r="A14" s="59"/>
      <c r="B14" s="58" t="s">
        <v>76</v>
      </c>
      <c r="C14" s="84" t="s">
        <v>77</v>
      </c>
      <c r="D14" s="85"/>
      <c r="E14" s="81">
        <v>44347</v>
      </c>
      <c r="F14" s="64">
        <v>247.77</v>
      </c>
      <c r="G14" s="64">
        <v>7.4</v>
      </c>
      <c r="H14" s="64">
        <f>SUM(F14:G14)</f>
        <v>255.17000000000002</v>
      </c>
      <c r="I14" s="58" t="s">
        <v>72</v>
      </c>
      <c r="J14" s="62">
        <v>70</v>
      </c>
      <c r="K14" s="86">
        <v>1.1000000000000001</v>
      </c>
      <c r="L14" s="69" t="s">
        <v>78</v>
      </c>
      <c r="M14" s="75">
        <v>2566</v>
      </c>
      <c r="N14" s="27" t="s">
        <v>61</v>
      </c>
      <c r="O14" s="50"/>
      <c r="P14" s="56">
        <f t="shared" ref="P14:P16" si="1">SUM(O14*H14)</f>
        <v>0</v>
      </c>
      <c r="Q14" s="12" t="str">
        <f t="shared" si="0"/>
        <v xml:space="preserve"> </v>
      </c>
      <c r="R14" s="78"/>
    </row>
    <row r="15" spans="1:18" x14ac:dyDescent="0.25">
      <c r="A15" s="59"/>
      <c r="B15" s="58" t="s">
        <v>81</v>
      </c>
      <c r="C15" s="84" t="s">
        <v>82</v>
      </c>
      <c r="D15" s="85"/>
      <c r="E15" s="81">
        <v>44347</v>
      </c>
      <c r="F15" s="66">
        <v>25</v>
      </c>
      <c r="G15" s="66"/>
      <c r="H15" s="66">
        <v>25</v>
      </c>
      <c r="I15" s="63" t="s">
        <v>89</v>
      </c>
      <c r="J15" s="63">
        <v>65</v>
      </c>
      <c r="K15" s="63" t="s">
        <v>83</v>
      </c>
      <c r="L15" s="73" t="s">
        <v>84</v>
      </c>
      <c r="M15" s="76">
        <v>412</v>
      </c>
      <c r="N15" s="71" t="s">
        <v>61</v>
      </c>
      <c r="O15" s="50"/>
      <c r="P15" s="56">
        <f t="shared" si="1"/>
        <v>0</v>
      </c>
      <c r="Q15" s="12" t="str">
        <f t="shared" si="0"/>
        <v xml:space="preserve"> </v>
      </c>
      <c r="R15" s="78"/>
    </row>
    <row r="16" spans="1:18" x14ac:dyDescent="0.25">
      <c r="A16" s="60"/>
      <c r="B16" s="58" t="s">
        <v>85</v>
      </c>
      <c r="C16" s="84" t="s">
        <v>73</v>
      </c>
      <c r="D16" s="85"/>
      <c r="E16" s="81">
        <v>44347</v>
      </c>
      <c r="F16" s="65">
        <v>20</v>
      </c>
      <c r="G16" s="65">
        <v>110</v>
      </c>
      <c r="H16" s="65">
        <f>SUM(F16:G16)</f>
        <v>130</v>
      </c>
      <c r="I16" s="63" t="s">
        <v>71</v>
      </c>
      <c r="J16" s="63">
        <v>45</v>
      </c>
      <c r="K16" s="66">
        <v>0.08</v>
      </c>
      <c r="L16" s="69" t="s">
        <v>86</v>
      </c>
      <c r="M16" s="75">
        <v>5630</v>
      </c>
      <c r="N16" s="71" t="s">
        <v>61</v>
      </c>
      <c r="O16" s="50"/>
      <c r="P16" s="56">
        <f t="shared" si="1"/>
        <v>0</v>
      </c>
      <c r="Q16" s="12" t="str">
        <f t="shared" si="0"/>
        <v xml:space="preserve"> </v>
      </c>
      <c r="R16" s="78"/>
    </row>
    <row r="17" spans="1:18" x14ac:dyDescent="0.25">
      <c r="A17" s="61"/>
      <c r="B17" s="58"/>
      <c r="C17" s="82"/>
      <c r="D17" s="83"/>
      <c r="E17" s="81"/>
      <c r="F17" s="65"/>
      <c r="G17" s="65"/>
      <c r="H17" s="65"/>
      <c r="I17" s="58"/>
      <c r="J17" s="63"/>
      <c r="K17" s="63"/>
      <c r="L17" s="69"/>
      <c r="M17" s="75"/>
      <c r="N17" s="70"/>
      <c r="O17" s="50"/>
      <c r="P17" s="56"/>
      <c r="Q17" s="12" t="str">
        <f t="shared" si="0"/>
        <v xml:space="preserve"> </v>
      </c>
      <c r="R17" s="78"/>
    </row>
    <row r="18" spans="1:18" x14ac:dyDescent="0.25">
      <c r="A18" s="61"/>
      <c r="B18" s="58"/>
      <c r="C18" s="82"/>
      <c r="D18" s="83"/>
      <c r="E18" s="81"/>
      <c r="F18" s="65"/>
      <c r="G18" s="65"/>
      <c r="H18" s="65"/>
      <c r="I18" s="63"/>
      <c r="J18" s="63"/>
      <c r="K18" s="63"/>
      <c r="L18" s="69"/>
      <c r="M18" s="75"/>
      <c r="N18" s="27"/>
      <c r="O18" s="50"/>
      <c r="P18" s="56"/>
      <c r="Q18" s="12" t="str">
        <f>IF( P18=0," ", IF(100-((M18/P18)*100)&gt;20,"viac ako 20%",0))</f>
        <v xml:space="preserve"> </v>
      </c>
      <c r="R18" s="78"/>
    </row>
    <row r="19" spans="1:18" x14ac:dyDescent="0.25">
      <c r="A19" s="28"/>
      <c r="B19" s="58"/>
      <c r="C19" s="84"/>
      <c r="D19" s="85"/>
      <c r="E19" s="81"/>
      <c r="F19" s="64"/>
      <c r="G19" s="64"/>
      <c r="H19" s="64"/>
      <c r="I19" s="63"/>
      <c r="J19" s="62"/>
      <c r="K19" s="86"/>
      <c r="L19" s="69"/>
      <c r="M19" s="75"/>
      <c r="N19" s="27"/>
      <c r="O19" s="49"/>
      <c r="P19" s="55"/>
      <c r="Q19" s="12" t="str">
        <f t="shared" ref="Q19:Q21" si="2">IF( P19=0," ", IF(100-((M19/P19)*100)&gt;20,"viac ako 20%",0))</f>
        <v xml:space="preserve"> </v>
      </c>
      <c r="R19" s="78"/>
    </row>
    <row r="20" spans="1:18" x14ac:dyDescent="0.25">
      <c r="A20" s="26"/>
      <c r="B20" s="58"/>
      <c r="C20" s="84"/>
      <c r="D20" s="85"/>
      <c r="E20" s="81"/>
      <c r="F20" s="66"/>
      <c r="G20" s="66"/>
      <c r="H20" s="66"/>
      <c r="I20" s="63"/>
      <c r="J20" s="63"/>
      <c r="K20" s="63"/>
      <c r="L20" s="73"/>
      <c r="M20" s="76"/>
      <c r="N20" s="70"/>
      <c r="O20" s="49"/>
      <c r="P20" s="55"/>
      <c r="Q20" s="12" t="str">
        <f t="shared" si="2"/>
        <v xml:space="preserve"> </v>
      </c>
    </row>
    <row r="21" spans="1:18" ht="15.75" thickBot="1" x14ac:dyDescent="0.3">
      <c r="A21" s="29"/>
      <c r="B21" s="58"/>
      <c r="C21" s="84"/>
      <c r="D21" s="85"/>
      <c r="E21" s="81"/>
      <c r="F21" s="65"/>
      <c r="G21" s="65"/>
      <c r="H21" s="65"/>
      <c r="I21" s="58"/>
      <c r="J21" s="63"/>
      <c r="K21" s="66"/>
      <c r="L21" s="69"/>
      <c r="M21" s="75"/>
      <c r="N21" s="77"/>
      <c r="O21" s="51"/>
      <c r="P21" s="57"/>
      <c r="Q21" s="12" t="str">
        <f t="shared" si="2"/>
        <v xml:space="preserve"> </v>
      </c>
    </row>
    <row r="22" spans="1:18" ht="15.75" thickBot="1" x14ac:dyDescent="0.3">
      <c r="A22" s="30"/>
      <c r="B22" s="31"/>
      <c r="C22" s="32"/>
      <c r="D22" s="33"/>
      <c r="E22" s="33"/>
      <c r="F22" s="34"/>
      <c r="G22" s="34"/>
      <c r="H22" s="67">
        <f>SUM(H13:H21)</f>
        <v>474.65000000000003</v>
      </c>
      <c r="I22" s="35"/>
      <c r="J22" s="31"/>
      <c r="K22" s="31"/>
      <c r="L22" s="32"/>
      <c r="M22" s="36"/>
      <c r="N22" s="37"/>
      <c r="O22" s="40"/>
      <c r="P22" s="41"/>
      <c r="Q22" s="12"/>
    </row>
    <row r="23" spans="1:18" ht="15.75" thickBot="1" x14ac:dyDescent="0.3">
      <c r="A23" s="53"/>
      <c r="B23" s="38"/>
      <c r="C23" s="38"/>
      <c r="D23" s="38"/>
      <c r="E23" s="38"/>
      <c r="F23" s="38"/>
      <c r="G23" s="38"/>
      <c r="H23" s="38"/>
      <c r="I23" s="38"/>
      <c r="J23" s="38"/>
      <c r="K23" s="87" t="s">
        <v>13</v>
      </c>
      <c r="L23" s="87"/>
      <c r="M23" s="41">
        <f>SUM(M13:M21)</f>
        <v>9191</v>
      </c>
      <c r="N23" s="39"/>
      <c r="O23" s="42" t="s">
        <v>14</v>
      </c>
      <c r="P23" s="36">
        <f>SUM(P13:P21)</f>
        <v>0</v>
      </c>
      <c r="Q23" s="12" t="str">
        <f>IF(P23&gt;M23,"prekročená cena","nižšia ako stanovená")</f>
        <v>nižšia ako stanovená</v>
      </c>
    </row>
    <row r="24" spans="1:18" ht="15.75" thickBot="1" x14ac:dyDescent="0.3">
      <c r="A24" s="88" t="s">
        <v>15</v>
      </c>
      <c r="B24" s="89"/>
      <c r="C24" s="89"/>
      <c r="D24" s="89"/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90"/>
      <c r="P24" s="36">
        <f>P25-P23</f>
        <v>0</v>
      </c>
    </row>
    <row r="25" spans="1:18" ht="15.75" thickBot="1" x14ac:dyDescent="0.3">
      <c r="A25" s="88" t="s">
        <v>16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90"/>
      <c r="P25" s="36">
        <f>IF("nie"=MID(I33,1,3),P23,(P23*1.2))</f>
        <v>0</v>
      </c>
    </row>
    <row r="26" spans="1:18" x14ac:dyDescent="0.25">
      <c r="A26" s="98" t="s">
        <v>17</v>
      </c>
      <c r="B26" s="98"/>
      <c r="C26" s="98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</row>
    <row r="27" spans="1:18" x14ac:dyDescent="0.25">
      <c r="A27" s="91" t="s">
        <v>65</v>
      </c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</row>
    <row r="28" spans="1:18" ht="25.5" customHeight="1" x14ac:dyDescent="0.25">
      <c r="A28" s="44" t="s">
        <v>57</v>
      </c>
      <c r="B28" s="44"/>
      <c r="C28" s="44"/>
      <c r="D28" s="44"/>
      <c r="E28" s="79"/>
      <c r="F28" s="44"/>
      <c r="G28" s="44"/>
      <c r="H28" s="45" t="s">
        <v>55</v>
      </c>
      <c r="I28" s="44"/>
      <c r="J28" s="44"/>
      <c r="K28" s="46"/>
      <c r="L28" s="46"/>
      <c r="M28" s="46"/>
      <c r="N28" s="46"/>
      <c r="O28" s="46"/>
      <c r="P28" s="46"/>
    </row>
    <row r="29" spans="1:18" ht="15" customHeight="1" x14ac:dyDescent="0.25">
      <c r="A29" s="100" t="s">
        <v>66</v>
      </c>
      <c r="B29" s="101"/>
      <c r="C29" s="101"/>
      <c r="D29" s="101"/>
      <c r="E29" s="101"/>
      <c r="F29" s="102"/>
      <c r="G29" s="99" t="s">
        <v>56</v>
      </c>
      <c r="H29" s="47" t="s">
        <v>18</v>
      </c>
      <c r="I29" s="92"/>
      <c r="J29" s="93"/>
      <c r="K29" s="93"/>
      <c r="L29" s="93"/>
      <c r="M29" s="93"/>
      <c r="N29" s="93"/>
      <c r="O29" s="93"/>
      <c r="P29" s="94"/>
    </row>
    <row r="30" spans="1:18" x14ac:dyDescent="0.25">
      <c r="A30" s="103"/>
      <c r="B30" s="104"/>
      <c r="C30" s="104"/>
      <c r="D30" s="104"/>
      <c r="E30" s="104"/>
      <c r="F30" s="105"/>
      <c r="G30" s="99"/>
      <c r="H30" s="47" t="s">
        <v>19</v>
      </c>
      <c r="I30" s="92"/>
      <c r="J30" s="93"/>
      <c r="K30" s="93"/>
      <c r="L30" s="93"/>
      <c r="M30" s="93"/>
      <c r="N30" s="93"/>
      <c r="O30" s="93"/>
      <c r="P30" s="94"/>
    </row>
    <row r="31" spans="1:18" ht="18" customHeight="1" x14ac:dyDescent="0.25">
      <c r="A31" s="103"/>
      <c r="B31" s="104"/>
      <c r="C31" s="104"/>
      <c r="D31" s="104"/>
      <c r="E31" s="104"/>
      <c r="F31" s="105"/>
      <c r="G31" s="99"/>
      <c r="H31" s="47" t="s">
        <v>20</v>
      </c>
      <c r="I31" s="92"/>
      <c r="J31" s="93"/>
      <c r="K31" s="93"/>
      <c r="L31" s="93"/>
      <c r="M31" s="93"/>
      <c r="N31" s="93"/>
      <c r="O31" s="93"/>
      <c r="P31" s="94"/>
    </row>
    <row r="32" spans="1:18" x14ac:dyDescent="0.25">
      <c r="A32" s="103"/>
      <c r="B32" s="104"/>
      <c r="C32" s="104"/>
      <c r="D32" s="104"/>
      <c r="E32" s="104"/>
      <c r="F32" s="105"/>
      <c r="G32" s="99"/>
      <c r="H32" s="47" t="s">
        <v>21</v>
      </c>
      <c r="I32" s="92"/>
      <c r="J32" s="93"/>
      <c r="K32" s="93"/>
      <c r="L32" s="93"/>
      <c r="M32" s="93"/>
      <c r="N32" s="93"/>
      <c r="O32" s="93"/>
      <c r="P32" s="94"/>
    </row>
    <row r="33" spans="1:16" x14ac:dyDescent="0.25">
      <c r="A33" s="103"/>
      <c r="B33" s="104"/>
      <c r="C33" s="104"/>
      <c r="D33" s="104"/>
      <c r="E33" s="104"/>
      <c r="F33" s="105"/>
      <c r="G33" s="99"/>
      <c r="H33" s="47" t="s">
        <v>22</v>
      </c>
      <c r="I33" s="92"/>
      <c r="J33" s="93"/>
      <c r="K33" s="93"/>
      <c r="L33" s="93"/>
      <c r="M33" s="93"/>
      <c r="N33" s="93"/>
      <c r="O33" s="93"/>
      <c r="P33" s="94"/>
    </row>
    <row r="34" spans="1:16" x14ac:dyDescent="0.25">
      <c r="A34" s="103"/>
      <c r="B34" s="104"/>
      <c r="C34" s="104"/>
      <c r="D34" s="104"/>
      <c r="E34" s="104"/>
      <c r="F34" s="105"/>
      <c r="G34" s="24"/>
      <c r="H34" s="24"/>
      <c r="I34" s="24"/>
      <c r="J34" s="24"/>
      <c r="K34" s="24"/>
      <c r="L34" s="24"/>
      <c r="M34" s="24"/>
      <c r="N34" s="24"/>
      <c r="O34" s="24"/>
      <c r="P34" s="24"/>
    </row>
    <row r="35" spans="1:16" x14ac:dyDescent="0.25">
      <c r="A35" s="103"/>
      <c r="B35" s="104"/>
      <c r="C35" s="104"/>
      <c r="D35" s="104"/>
      <c r="E35" s="104"/>
      <c r="F35" s="105"/>
      <c r="G35" s="24"/>
      <c r="H35" s="24"/>
      <c r="I35" s="24"/>
      <c r="J35" s="24"/>
      <c r="K35" s="24"/>
      <c r="L35" s="24"/>
      <c r="M35" s="24"/>
      <c r="N35" s="24"/>
      <c r="O35" s="24"/>
      <c r="P35" s="24"/>
    </row>
    <row r="36" spans="1:16" x14ac:dyDescent="0.25">
      <c r="A36" s="106"/>
      <c r="B36" s="107"/>
      <c r="C36" s="107"/>
      <c r="D36" s="107"/>
      <c r="E36" s="107"/>
      <c r="F36" s="108"/>
      <c r="G36" s="46"/>
      <c r="H36" s="24"/>
      <c r="I36" s="18"/>
      <c r="J36" s="24"/>
      <c r="K36" s="24" t="s">
        <v>23</v>
      </c>
      <c r="L36" s="24"/>
      <c r="M36" s="95"/>
      <c r="N36" s="96"/>
      <c r="O36" s="97"/>
      <c r="P36" s="24"/>
    </row>
    <row r="37" spans="1:16" x14ac:dyDescent="0.25">
      <c r="A37" s="46"/>
      <c r="B37" s="46"/>
      <c r="C37" s="46"/>
      <c r="D37" s="46"/>
      <c r="E37" s="46"/>
      <c r="F37" s="46"/>
      <c r="G37" s="46"/>
      <c r="H37" s="24"/>
      <c r="I37" s="24"/>
      <c r="J37" s="24"/>
      <c r="K37" s="24"/>
      <c r="L37" s="24"/>
      <c r="M37" s="24"/>
      <c r="N37" s="24"/>
      <c r="O37" s="24"/>
      <c r="P37" s="24"/>
    </row>
    <row r="38" spans="1:16" x14ac:dyDescent="0.25">
      <c r="A38" s="21"/>
      <c r="B38" s="21"/>
      <c r="C38" s="21"/>
      <c r="D38" s="21"/>
      <c r="E38" s="21"/>
      <c r="F38" s="21"/>
      <c r="G38" s="21"/>
      <c r="H38" s="24"/>
      <c r="I38" s="24"/>
      <c r="J38" s="24"/>
      <c r="K38" s="24"/>
      <c r="L38" s="24"/>
      <c r="M38" s="24"/>
      <c r="N38" s="24"/>
      <c r="O38" s="24"/>
      <c r="P38" s="24"/>
    </row>
  </sheetData>
  <sheetProtection selectLockedCells="1"/>
  <mergeCells count="36">
    <mergeCell ref="A1:M1"/>
    <mergeCell ref="C13:D13"/>
    <mergeCell ref="A8:B8"/>
    <mergeCell ref="F5:G5"/>
    <mergeCell ref="B6:G6"/>
    <mergeCell ref="B7:G7"/>
    <mergeCell ref="B9:B11"/>
    <mergeCell ref="M9:M11"/>
    <mergeCell ref="C3:L3"/>
    <mergeCell ref="I9:I11"/>
    <mergeCell ref="J9:J11"/>
    <mergeCell ref="K9:K11"/>
    <mergeCell ref="L9:L11"/>
    <mergeCell ref="C9:D9"/>
    <mergeCell ref="O9:O11"/>
    <mergeCell ref="P9:P11"/>
    <mergeCell ref="C10:D11"/>
    <mergeCell ref="F10:F11"/>
    <mergeCell ref="G10:G11"/>
    <mergeCell ref="H10:H11"/>
    <mergeCell ref="N9:N11"/>
    <mergeCell ref="F9:H9"/>
    <mergeCell ref="E9:E11"/>
    <mergeCell ref="M36:O36"/>
    <mergeCell ref="A26:C26"/>
    <mergeCell ref="G29:G33"/>
    <mergeCell ref="I29:P29"/>
    <mergeCell ref="I30:P30"/>
    <mergeCell ref="I31:P31"/>
    <mergeCell ref="I32:P32"/>
    <mergeCell ref="A29:F36"/>
    <mergeCell ref="K23:L23"/>
    <mergeCell ref="A24:O24"/>
    <mergeCell ref="A25:O25"/>
    <mergeCell ref="A27:P27"/>
    <mergeCell ref="I33:P33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24</v>
      </c>
      <c r="B2" s="2"/>
      <c r="C2" s="2"/>
      <c r="D2" s="3"/>
      <c r="E2" s="4"/>
      <c r="F2" s="4"/>
      <c r="L2" s="149" t="s">
        <v>51</v>
      </c>
      <c r="M2" s="149"/>
    </row>
    <row r="3" spans="1:14" x14ac:dyDescent="0.25">
      <c r="A3" s="5" t="s">
        <v>25</v>
      </c>
      <c r="B3" s="150" t="s">
        <v>26</v>
      </c>
      <c r="C3" s="150"/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</row>
    <row r="4" spans="1:14" x14ac:dyDescent="0.25">
      <c r="A4" s="5" t="s">
        <v>27</v>
      </c>
      <c r="B4" s="150" t="s">
        <v>28</v>
      </c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</row>
    <row r="5" spans="1:14" x14ac:dyDescent="0.25">
      <c r="A5" s="5" t="s">
        <v>8</v>
      </c>
      <c r="B5" s="150" t="s">
        <v>29</v>
      </c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</row>
    <row r="6" spans="1:14" x14ac:dyDescent="0.25">
      <c r="A6" s="5" t="s">
        <v>2</v>
      </c>
      <c r="B6" s="150" t="s">
        <v>30</v>
      </c>
      <c r="C6" s="150"/>
      <c r="D6" s="150"/>
      <c r="E6" s="150"/>
      <c r="F6" s="150"/>
      <c r="G6" s="150"/>
      <c r="H6" s="150"/>
      <c r="I6" s="150"/>
      <c r="J6" s="150"/>
      <c r="K6" s="150"/>
      <c r="L6" s="150"/>
      <c r="M6" s="150"/>
      <c r="N6" s="150"/>
    </row>
    <row r="7" spans="1:14" x14ac:dyDescent="0.25">
      <c r="A7" s="6" t="s">
        <v>31</v>
      </c>
      <c r="B7" s="147"/>
      <c r="C7" s="147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8"/>
    </row>
    <row r="8" spans="1:14" x14ac:dyDescent="0.25">
      <c r="A8" s="5" t="s">
        <v>12</v>
      </c>
      <c r="B8" s="150" t="s">
        <v>32</v>
      </c>
      <c r="C8" s="150"/>
      <c r="D8" s="150"/>
      <c r="E8" s="150"/>
      <c r="F8" s="150"/>
      <c r="G8" s="150"/>
      <c r="H8" s="150"/>
      <c r="I8" s="150"/>
      <c r="J8" s="150"/>
      <c r="K8" s="150"/>
      <c r="L8" s="150"/>
      <c r="M8" s="150"/>
      <c r="N8" s="150"/>
    </row>
    <row r="9" spans="1:14" x14ac:dyDescent="0.25">
      <c r="A9" s="7" t="s">
        <v>33</v>
      </c>
      <c r="B9" s="150" t="s">
        <v>34</v>
      </c>
      <c r="C9" s="150"/>
      <c r="D9" s="150"/>
      <c r="E9" s="150"/>
      <c r="F9" s="150"/>
      <c r="G9" s="150"/>
      <c r="H9" s="150"/>
      <c r="I9" s="150"/>
      <c r="J9" s="150"/>
      <c r="K9" s="150"/>
      <c r="L9" s="150"/>
      <c r="M9" s="150"/>
      <c r="N9" s="150"/>
    </row>
    <row r="10" spans="1:14" x14ac:dyDescent="0.25">
      <c r="A10" s="7" t="s">
        <v>35</v>
      </c>
      <c r="B10" s="150" t="s">
        <v>36</v>
      </c>
      <c r="C10" s="150"/>
      <c r="D10" s="150"/>
      <c r="E10" s="150"/>
      <c r="F10" s="150"/>
      <c r="G10" s="150"/>
      <c r="H10" s="150"/>
      <c r="I10" s="150"/>
      <c r="J10" s="150"/>
      <c r="K10" s="150"/>
      <c r="L10" s="150"/>
      <c r="M10" s="150"/>
      <c r="N10" s="150"/>
    </row>
    <row r="11" spans="1:14" x14ac:dyDescent="0.25">
      <c r="A11" s="8" t="s">
        <v>37</v>
      </c>
      <c r="B11" s="150" t="s">
        <v>38</v>
      </c>
      <c r="C11" s="150"/>
      <c r="D11" s="150"/>
      <c r="E11" s="150"/>
      <c r="F11" s="150"/>
      <c r="G11" s="150"/>
      <c r="H11" s="150"/>
      <c r="I11" s="150"/>
      <c r="J11" s="150"/>
      <c r="K11" s="150"/>
      <c r="L11" s="150"/>
      <c r="M11" s="150"/>
      <c r="N11" s="150"/>
    </row>
    <row r="12" spans="1:14" x14ac:dyDescent="0.25">
      <c r="A12" s="9" t="s">
        <v>39</v>
      </c>
      <c r="B12" s="150" t="s">
        <v>40</v>
      </c>
      <c r="C12" s="150"/>
      <c r="D12" s="150"/>
      <c r="E12" s="150"/>
      <c r="F12" s="150"/>
      <c r="G12" s="150"/>
      <c r="H12" s="150"/>
      <c r="I12" s="150"/>
      <c r="J12" s="150"/>
      <c r="K12" s="150"/>
      <c r="L12" s="150"/>
      <c r="M12" s="150"/>
      <c r="N12" s="150"/>
    </row>
    <row r="13" spans="1:14" ht="24" customHeight="1" x14ac:dyDescent="0.25">
      <c r="A13" s="8" t="s">
        <v>41</v>
      </c>
      <c r="B13" s="150" t="s">
        <v>42</v>
      </c>
      <c r="C13" s="150"/>
      <c r="D13" s="150"/>
      <c r="E13" s="150"/>
      <c r="F13" s="150"/>
      <c r="G13" s="150"/>
      <c r="H13" s="150"/>
      <c r="I13" s="150"/>
      <c r="J13" s="150"/>
      <c r="K13" s="150"/>
      <c r="L13" s="150"/>
      <c r="M13" s="150"/>
      <c r="N13" s="150"/>
    </row>
    <row r="14" spans="1:14" ht="16.5" customHeight="1" x14ac:dyDescent="0.25">
      <c r="A14" s="8" t="s">
        <v>5</v>
      </c>
      <c r="B14" s="150" t="s">
        <v>52</v>
      </c>
      <c r="C14" s="150"/>
      <c r="D14" s="150"/>
      <c r="E14" s="150"/>
      <c r="F14" s="150"/>
      <c r="G14" s="150"/>
      <c r="H14" s="150"/>
      <c r="I14" s="150"/>
      <c r="J14" s="150"/>
      <c r="K14" s="150"/>
      <c r="L14" s="150"/>
      <c r="M14" s="150"/>
      <c r="N14" s="150"/>
    </row>
    <row r="15" spans="1:14" x14ac:dyDescent="0.25">
      <c r="A15" s="8" t="s">
        <v>43</v>
      </c>
      <c r="B15" s="150" t="s">
        <v>44</v>
      </c>
      <c r="C15" s="150"/>
      <c r="D15" s="150"/>
      <c r="E15" s="150"/>
      <c r="F15" s="150"/>
      <c r="G15" s="150"/>
      <c r="H15" s="150"/>
      <c r="I15" s="150"/>
      <c r="J15" s="150"/>
      <c r="K15" s="150"/>
      <c r="L15" s="150"/>
      <c r="M15" s="150"/>
      <c r="N15" s="150"/>
    </row>
    <row r="16" spans="1:14" ht="38.25" x14ac:dyDescent="0.25">
      <c r="A16" s="10" t="s">
        <v>45</v>
      </c>
      <c r="B16" s="150" t="s">
        <v>46</v>
      </c>
      <c r="C16" s="150"/>
      <c r="D16" s="150"/>
      <c r="E16" s="150"/>
      <c r="F16" s="150"/>
      <c r="G16" s="150"/>
      <c r="H16" s="150"/>
      <c r="I16" s="150"/>
      <c r="J16" s="150"/>
      <c r="K16" s="150"/>
      <c r="L16" s="150"/>
      <c r="M16" s="150"/>
      <c r="N16" s="150"/>
    </row>
    <row r="17" spans="1:14" ht="28.5" customHeight="1" x14ac:dyDescent="0.25">
      <c r="A17" s="10" t="s">
        <v>47</v>
      </c>
      <c r="B17" s="150" t="s">
        <v>48</v>
      </c>
      <c r="C17" s="150"/>
      <c r="D17" s="150"/>
      <c r="E17" s="150"/>
      <c r="F17" s="150"/>
      <c r="G17" s="150"/>
      <c r="H17" s="150"/>
      <c r="I17" s="150"/>
      <c r="J17" s="150"/>
      <c r="K17" s="150"/>
      <c r="L17" s="150"/>
      <c r="M17" s="150"/>
      <c r="N17" s="150"/>
    </row>
    <row r="18" spans="1:14" ht="27" customHeight="1" x14ac:dyDescent="0.25">
      <c r="A18" s="11" t="s">
        <v>49</v>
      </c>
      <c r="B18" s="150" t="s">
        <v>50</v>
      </c>
      <c r="C18" s="150"/>
      <c r="D18" s="150"/>
      <c r="E18" s="150"/>
      <c r="F18" s="150"/>
      <c r="G18" s="150"/>
      <c r="H18" s="150"/>
      <c r="I18" s="150"/>
      <c r="J18" s="150"/>
      <c r="K18" s="150"/>
      <c r="L18" s="150"/>
      <c r="M18" s="150"/>
      <c r="N18" s="150"/>
    </row>
    <row r="19" spans="1:14" ht="75" customHeight="1" x14ac:dyDescent="0.25">
      <c r="A19" s="48" t="s">
        <v>62</v>
      </c>
      <c r="B19" s="151" t="s">
        <v>63</v>
      </c>
      <c r="C19" s="151"/>
      <c r="D19" s="151"/>
      <c r="E19" s="151"/>
      <c r="F19" s="151"/>
      <c r="G19" s="151"/>
      <c r="H19" s="151"/>
      <c r="I19" s="151"/>
      <c r="J19" s="151"/>
      <c r="K19" s="151"/>
      <c r="L19" s="151"/>
      <c r="M19" s="151"/>
      <c r="N19" s="151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zuzana.ondrusova</cp:lastModifiedBy>
  <cp:lastPrinted>2021-03-19T06:19:13Z</cp:lastPrinted>
  <dcterms:created xsi:type="dcterms:W3CDTF">2012-08-13T12:29:09Z</dcterms:created>
  <dcterms:modified xsi:type="dcterms:W3CDTF">2021-03-19T07:50:22Z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