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NDS 2021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ponuka'!$A$1:$P$39</definedName>
  </definedNames>
  <calcPr calcId="152511"/>
</workbook>
</file>

<file path=xl/calcChain.xml><?xml version="1.0" encoding="utf-8"?>
<calcChain xmlns="http://schemas.openxmlformats.org/spreadsheetml/2006/main">
  <c r="Q22" i="1" l="1"/>
  <c r="Q21" i="1"/>
  <c r="Q20" i="1"/>
  <c r="Q19" i="1"/>
  <c r="Q18" i="1"/>
  <c r="Q17" i="1"/>
  <c r="Q16" i="1"/>
  <c r="P15" i="1"/>
  <c r="Q15" i="1" s="1"/>
  <c r="P14" i="1"/>
  <c r="Q14" i="1" s="1"/>
  <c r="P13" i="1"/>
  <c r="Q13" i="1" s="1"/>
  <c r="P12" i="1"/>
  <c r="M24" i="1" l="1"/>
  <c r="H23" i="1" l="1"/>
  <c r="Q12" i="1" l="1"/>
  <c r="P24" i="1" l="1"/>
  <c r="P26" i="1" s="1"/>
  <c r="Q24" i="1" l="1"/>
  <c r="P25" i="1"/>
</calcChain>
</file>

<file path=xl/sharedStrings.xml><?xml version="1.0" encoding="utf-8"?>
<sst xmlns="http://schemas.openxmlformats.org/spreadsheetml/2006/main" count="94" uniqueCount="88">
  <si>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</si>
  <si>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</si>
  <si>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</si>
  <si>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</si>
  <si>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</si>
  <si>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</si>
  <si>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</si>
  <si>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</si>
  <si>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</si>
  <si>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</si>
  <si>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</si>
  <si>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</si>
  <si>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</si>
  <si>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</si>
  <si>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</si>
  <si>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</si>
  <si>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</si>
  <si>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</si>
  <si>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</si>
  <si>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</si>
  <si>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</si>
  <si>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</si>
  <si>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</si>
  <si>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</si>
  <si>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</si>
  <si>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</si>
  <si>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</si>
  <si>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</si>
  <si>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</si>
  <si>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</si>
  <si>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</si>
  <si>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</si>
  <si>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</si>
  <si>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</si>
  <si>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</si>
  <si>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</si>
  <si>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</si>
  <si>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</si>
  <si>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</si>
  <si>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</si>
  <si>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</si>
  <si>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</si>
  <si>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</si>
  <si>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</si>
  <si>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</si>
  <si>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</si>
  <si>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</si>
  <si>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</si>
  <si>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</si>
  <si>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</si>
  <si>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</si>
  <si>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</si>
  <si>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</si>
  <si>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</si>
  <si>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</si>
  <si>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</si>
  <si>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</si>
  <si>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</si>
  <si>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</si>
  <si>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</si>
  <si>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</si>
  <si>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</si>
  <si>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</si>
  <si>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</si>
  <si>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</si>
  <si>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</si>
  <si>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</si>
  <si>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</si>
  <si>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</si>
  <si>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</si>
  <si>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</si>
  <si>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Lesy SR š.p. OZ Liptovský Hrádok</t>
  </si>
  <si>
    <t>LO Likavka</t>
  </si>
  <si>
    <t>Technológia:      1,2,3,4d,4a,7</t>
  </si>
  <si>
    <t>Technológia:      1,2,4d,4a,7</t>
  </si>
  <si>
    <t>Technológia:      1,2,4d,4a,6,7</t>
  </si>
  <si>
    <t>ŤVÚ-50r.</t>
  </si>
  <si>
    <t>ŤOÚ</t>
  </si>
  <si>
    <t>ŤVÚ+50r.</t>
  </si>
  <si>
    <t>2101 20-6</t>
  </si>
  <si>
    <t>2102 10-6</t>
  </si>
  <si>
    <t>2141 00-8</t>
  </si>
  <si>
    <t>Zmluva č.8</t>
  </si>
  <si>
    <t xml:space="preserve">Lesnícke služby v ťažbovom procese na OZ Liptovský Hrádol, VC 8 Liptovská Osada   </t>
  </si>
  <si>
    <t>1,07/0,53</t>
  </si>
  <si>
    <t>80/550</t>
  </si>
  <si>
    <t>70/360</t>
  </si>
  <si>
    <t>100/710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</si>
</sst>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3" fillId="3" borderId="27" xfId="0" applyFont="1" applyFill="1" applyBorder="1" applyAlignment="1" applyProtection="1">
      <alignment horizontal="center" vertical="center"/>
    </xf>
    <xf numFmtId="0" fontId="0" fillId="3" borderId="27" xfId="0" applyFill="1" applyBorder="1" applyAlignment="1" applyProtection="1">
      <alignment horizontal="center" vertical="center"/>
    </xf>
    <xf numFmtId="3" fontId="10" fillId="3" borderId="27" xfId="0" applyNumberFormat="1" applyFont="1" applyFill="1" applyBorder="1" applyAlignment="1" applyProtection="1">
      <alignment horizontal="right" vertical="center"/>
    </xf>
    <xf numFmtId="0" fontId="10" fillId="3" borderId="27" xfId="0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37" xfId="0" applyNumberFormat="1" applyFont="1" applyFill="1" applyBorder="1" applyAlignment="1" applyProtection="1">
      <alignment horizontal="center" vertical="center"/>
      <protection locked="0"/>
    </xf>
    <xf numFmtId="0" fontId="3" fillId="3" borderId="29" xfId="0" applyFont="1" applyFill="1" applyBorder="1" applyProtection="1"/>
    <xf numFmtId="0" fontId="0" fillId="3" borderId="26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16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/>
    </xf>
    <xf numFmtId="2" fontId="6" fillId="3" borderId="25" xfId="0" applyNumberFormat="1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10" fillId="3" borderId="27" xfId="0" applyNumberFormat="1" applyFont="1" applyFill="1" applyBorder="1" applyAlignment="1" applyProtection="1">
      <alignment horizontal="right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3" fontId="6" fillId="3" borderId="40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14" fontId="0" fillId="0" borderId="0" xfId="0" applyNumberFormat="1"/>
    <xf numFmtId="0" fontId="6" fillId="3" borderId="36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6" xfId="0" applyNumberFormat="1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left" vertical="center"/>
    </xf>
    <xf numFmtId="0" fontId="6" fillId="3" borderId="41" xfId="0" applyFont="1" applyFill="1" applyBorder="1" applyAlignment="1" applyProtection="1">
      <alignment horizontal="center" vertical="center"/>
    </xf>
    <xf numFmtId="0" fontId="15" fillId="0" borderId="1" xfId="0" applyFont="1" applyBorder="1"/>
    <xf numFmtId="2" fontId="6" fillId="3" borderId="41" xfId="0" applyNumberFormat="1" applyFont="1" applyFill="1" applyBorder="1" applyAlignment="1" applyProtection="1">
      <alignment horizontal="center" vertical="center" wrapText="1"/>
    </xf>
    <xf numFmtId="2" fontId="16" fillId="0" borderId="22" xfId="0" applyNumberFormat="1" applyFont="1" applyBorder="1" applyAlignment="1">
      <alignment horizontal="center"/>
    </xf>
    <xf numFmtId="0" fontId="6" fillId="3" borderId="41" xfId="0" applyFont="1" applyFill="1" applyBorder="1" applyAlignment="1" applyProtection="1">
      <alignment horizontal="center" vertical="center" wrapText="1"/>
    </xf>
    <xf numFmtId="0" fontId="6" fillId="3" borderId="42" xfId="0" applyFont="1" applyFill="1" applyBorder="1" applyAlignment="1" applyProtection="1">
      <alignment horizontal="center" vertical="center"/>
    </xf>
    <xf numFmtId="0" fontId="16" fillId="0" borderId="1" xfId="0" applyFont="1" applyBorder="1" applyAlignment="1">
      <alignment horizontal="center"/>
    </xf>
    <xf numFmtId="0" fontId="6" fillId="3" borderId="20" xfId="0" applyFont="1" applyFill="1" applyBorder="1" applyAlignment="1" applyProtection="1">
      <alignment horizontal="center" vertical="center"/>
    </xf>
    <xf numFmtId="0" fontId="16" fillId="0" borderId="22" xfId="0" applyFont="1" applyBorder="1" applyAlignment="1">
      <alignment horizont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2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28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6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31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tabSelected="1" zoomScaleNormal="100" zoomScaleSheetLayoutView="100" workbookViewId="0">
      <selection activeCell="F17" sqref="F17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28" t="s">
        <v>64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74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137" t="s">
        <v>83</v>
      </c>
      <c r="D3" s="138"/>
      <c r="E3" s="138"/>
      <c r="F3" s="138"/>
      <c r="G3" s="138"/>
      <c r="H3" s="138"/>
      <c r="I3" s="138"/>
      <c r="J3" s="138"/>
      <c r="K3" s="138"/>
      <c r="L3" s="138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74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131"/>
      <c r="G5" s="131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132" t="s">
        <v>71</v>
      </c>
      <c r="C6" s="132"/>
      <c r="D6" s="132"/>
      <c r="E6" s="132"/>
      <c r="F6" s="132"/>
      <c r="G6" s="132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133"/>
      <c r="C7" s="133"/>
      <c r="D7" s="133"/>
      <c r="E7" s="133"/>
      <c r="F7" s="133"/>
      <c r="G7" s="133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129" t="s">
        <v>82</v>
      </c>
      <c r="B8" s="130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51" t="s">
        <v>8</v>
      </c>
      <c r="B9" s="134" t="s">
        <v>2</v>
      </c>
      <c r="C9" s="145" t="s">
        <v>53</v>
      </c>
      <c r="D9" s="146"/>
      <c r="E9" s="122" t="s">
        <v>70</v>
      </c>
      <c r="F9" s="125" t="s">
        <v>3</v>
      </c>
      <c r="G9" s="126"/>
      <c r="H9" s="127"/>
      <c r="I9" s="139" t="s">
        <v>4</v>
      </c>
      <c r="J9" s="122" t="s">
        <v>5</v>
      </c>
      <c r="K9" s="139" t="s">
        <v>6</v>
      </c>
      <c r="L9" s="142" t="s">
        <v>7</v>
      </c>
      <c r="M9" s="122" t="s">
        <v>54</v>
      </c>
      <c r="N9" s="123" t="s">
        <v>60</v>
      </c>
      <c r="O9" s="111" t="s">
        <v>58</v>
      </c>
      <c r="P9" s="113" t="s">
        <v>59</v>
      </c>
    </row>
    <row r="10" spans="1:18" ht="21.75" customHeight="1" x14ac:dyDescent="0.25">
      <c r="A10" s="25"/>
      <c r="B10" s="135"/>
      <c r="C10" s="115" t="s">
        <v>67</v>
      </c>
      <c r="D10" s="116"/>
      <c r="E10" s="120"/>
      <c r="F10" s="119" t="s">
        <v>9</v>
      </c>
      <c r="G10" s="120" t="s">
        <v>10</v>
      </c>
      <c r="H10" s="122" t="s">
        <v>11</v>
      </c>
      <c r="I10" s="140"/>
      <c r="J10" s="120"/>
      <c r="K10" s="140"/>
      <c r="L10" s="143"/>
      <c r="M10" s="120"/>
      <c r="N10" s="124"/>
      <c r="O10" s="112"/>
      <c r="P10" s="114"/>
    </row>
    <row r="11" spans="1:18" ht="50.25" customHeight="1" thickBot="1" x14ac:dyDescent="0.3">
      <c r="A11" s="68"/>
      <c r="B11" s="136"/>
      <c r="C11" s="117"/>
      <c r="D11" s="118"/>
      <c r="E11" s="121"/>
      <c r="F11" s="117"/>
      <c r="G11" s="121"/>
      <c r="H11" s="121"/>
      <c r="I11" s="141"/>
      <c r="J11" s="121"/>
      <c r="K11" s="141"/>
      <c r="L11" s="144"/>
      <c r="M11" s="121"/>
      <c r="N11" s="118"/>
      <c r="O11" s="112"/>
      <c r="P11" s="114"/>
    </row>
    <row r="12" spans="1:18" hidden="1" x14ac:dyDescent="0.25">
      <c r="N12" s="67" t="s">
        <v>61</v>
      </c>
      <c r="O12" s="63"/>
      <c r="P12" s="53">
        <f>SUM(O12*H12)</f>
        <v>0</v>
      </c>
      <c r="Q12" s="12" t="str">
        <f>IF( P12=0," ", IF(100-((M13/P12)*100)&gt;20,"viac ako 20%",0))</f>
        <v xml:space="preserve"> </v>
      </c>
      <c r="R12" s="71">
        <v>44286</v>
      </c>
    </row>
    <row r="13" spans="1:18" x14ac:dyDescent="0.25">
      <c r="A13" s="76" t="s">
        <v>72</v>
      </c>
      <c r="B13" s="77" t="s">
        <v>79</v>
      </c>
      <c r="C13" s="92" t="s">
        <v>74</v>
      </c>
      <c r="D13" s="93"/>
      <c r="E13" s="75">
        <v>44377</v>
      </c>
      <c r="F13" s="79">
        <v>143.36000000000001</v>
      </c>
      <c r="G13" s="80">
        <v>5.6</v>
      </c>
      <c r="H13" s="79">
        <v>148.96</v>
      </c>
      <c r="I13" s="59" t="s">
        <v>76</v>
      </c>
      <c r="J13" s="81">
        <v>35</v>
      </c>
      <c r="K13" s="81">
        <v>0.14000000000000001</v>
      </c>
      <c r="L13" s="82" t="s">
        <v>86</v>
      </c>
      <c r="M13" s="82">
        <v>4183</v>
      </c>
      <c r="N13" s="66" t="s">
        <v>61</v>
      </c>
      <c r="O13" s="48"/>
      <c r="P13" s="54">
        <f>SUM(O13*H13)</f>
        <v>0</v>
      </c>
      <c r="Q13" s="12" t="str">
        <f t="shared" ref="Q13:Q18" si="0">IF( P13=0," ", IF(100-((M13/P13)*100)&gt;20,"viac ako 20%",0))</f>
        <v xml:space="preserve"> </v>
      </c>
      <c r="R13" s="71"/>
    </row>
    <row r="14" spans="1:18" x14ac:dyDescent="0.25">
      <c r="A14" s="78"/>
      <c r="B14" s="57" t="s">
        <v>80</v>
      </c>
      <c r="C14" s="92" t="s">
        <v>75</v>
      </c>
      <c r="D14" s="93"/>
      <c r="E14" s="75">
        <v>44377</v>
      </c>
      <c r="F14" s="60">
        <v>286.11</v>
      </c>
      <c r="G14" s="83">
        <v>7.9</v>
      </c>
      <c r="H14" s="60">
        <v>294.01</v>
      </c>
      <c r="I14" s="59" t="s">
        <v>78</v>
      </c>
      <c r="J14" s="58">
        <v>45</v>
      </c>
      <c r="K14" s="58">
        <v>0.33</v>
      </c>
      <c r="L14" s="84" t="s">
        <v>85</v>
      </c>
      <c r="M14" s="84">
        <v>5749</v>
      </c>
      <c r="N14" s="65" t="s">
        <v>61</v>
      </c>
      <c r="O14" s="49"/>
      <c r="P14" s="55">
        <f t="shared" ref="P14" si="1">SUM(O14*H14)</f>
        <v>0</v>
      </c>
      <c r="Q14" s="12" t="str">
        <f t="shared" si="0"/>
        <v xml:space="preserve"> </v>
      </c>
      <c r="R14" s="71"/>
    </row>
    <row r="15" spans="1:18" x14ac:dyDescent="0.25">
      <c r="A15" s="78"/>
      <c r="B15" s="59" t="s">
        <v>81</v>
      </c>
      <c r="C15" s="92" t="s">
        <v>73</v>
      </c>
      <c r="D15" s="93"/>
      <c r="E15" s="75">
        <v>44377</v>
      </c>
      <c r="F15" s="61">
        <v>1188.42</v>
      </c>
      <c r="G15" s="83"/>
      <c r="H15" s="61">
        <v>1188.42</v>
      </c>
      <c r="I15" s="59" t="s">
        <v>77</v>
      </c>
      <c r="J15" s="59">
        <v>30</v>
      </c>
      <c r="K15" s="58" t="s">
        <v>84</v>
      </c>
      <c r="L15" s="84" t="s">
        <v>87</v>
      </c>
      <c r="M15" s="84">
        <v>14743</v>
      </c>
      <c r="N15" s="27" t="s">
        <v>61</v>
      </c>
      <c r="O15" s="49"/>
      <c r="P15" s="55">
        <f>SUM(O15*H15)</f>
        <v>0</v>
      </c>
      <c r="Q15" s="12" t="str">
        <f t="shared" si="0"/>
        <v xml:space="preserve"> </v>
      </c>
      <c r="R15" s="71"/>
    </row>
    <row r="16" spans="1:18" x14ac:dyDescent="0.25">
      <c r="A16" s="78"/>
      <c r="B16" s="59"/>
      <c r="C16" s="92"/>
      <c r="D16" s="93"/>
      <c r="E16" s="75"/>
      <c r="F16" s="61"/>
      <c r="G16" s="85"/>
      <c r="H16" s="61"/>
      <c r="I16" s="59"/>
      <c r="J16" s="59"/>
      <c r="K16" s="59"/>
      <c r="L16" s="64"/>
      <c r="M16" s="64"/>
      <c r="N16" s="66"/>
      <c r="O16" s="49"/>
      <c r="P16" s="55"/>
      <c r="Q16" s="12" t="str">
        <f t="shared" si="0"/>
        <v xml:space="preserve"> </v>
      </c>
      <c r="R16" s="71"/>
    </row>
    <row r="17" spans="1:18" x14ac:dyDescent="0.25">
      <c r="A17" s="78"/>
      <c r="B17" s="59"/>
      <c r="C17" s="92"/>
      <c r="D17" s="93"/>
      <c r="E17" s="75"/>
      <c r="F17" s="60"/>
      <c r="G17" s="61"/>
      <c r="H17" s="61"/>
      <c r="I17" s="59"/>
      <c r="J17" s="59"/>
      <c r="K17" s="59"/>
      <c r="L17" s="64"/>
      <c r="M17" s="64"/>
      <c r="N17" s="65"/>
      <c r="O17" s="49"/>
      <c r="P17" s="55"/>
      <c r="Q17" s="12" t="str">
        <f t="shared" si="0"/>
        <v xml:space="preserve"> </v>
      </c>
      <c r="R17" s="71"/>
    </row>
    <row r="18" spans="1:18" x14ac:dyDescent="0.25">
      <c r="A18" s="76"/>
      <c r="B18" s="58"/>
      <c r="C18" s="92"/>
      <c r="D18" s="93"/>
      <c r="E18" s="75"/>
      <c r="F18" s="86"/>
      <c r="G18" s="60"/>
      <c r="H18" s="60"/>
      <c r="I18" s="59"/>
      <c r="J18" s="59"/>
      <c r="K18" s="59"/>
      <c r="L18" s="64"/>
      <c r="M18" s="64"/>
      <c r="N18" s="65"/>
      <c r="O18" s="49"/>
      <c r="P18" s="55"/>
      <c r="Q18" s="12" t="str">
        <f t="shared" si="0"/>
        <v xml:space="preserve"> </v>
      </c>
      <c r="R18" s="71"/>
    </row>
    <row r="19" spans="1:18" x14ac:dyDescent="0.25">
      <c r="A19" s="76"/>
      <c r="B19" s="58"/>
      <c r="C19" s="92"/>
      <c r="D19" s="93"/>
      <c r="E19" s="75"/>
      <c r="F19" s="60"/>
      <c r="G19" s="60"/>
      <c r="H19" s="60"/>
      <c r="I19" s="59"/>
      <c r="J19" s="59"/>
      <c r="K19" s="59"/>
      <c r="L19" s="64"/>
      <c r="M19" s="64"/>
      <c r="N19" s="27"/>
      <c r="O19" s="49"/>
      <c r="P19" s="55"/>
      <c r="Q19" s="12" t="str">
        <f>IF( P19=0," ", IF(100-((M19/P19)*100)&gt;20,"viac ako 20%",0))</f>
        <v xml:space="preserve"> </v>
      </c>
      <c r="R19" s="71"/>
    </row>
    <row r="20" spans="1:18" x14ac:dyDescent="0.25">
      <c r="A20" s="76"/>
      <c r="B20" s="58"/>
      <c r="C20" s="92"/>
      <c r="D20" s="93"/>
      <c r="E20" s="75"/>
      <c r="F20" s="60"/>
      <c r="G20" s="60"/>
      <c r="H20" s="60"/>
      <c r="I20" s="59"/>
      <c r="J20" s="59"/>
      <c r="K20" s="59"/>
      <c r="L20" s="64"/>
      <c r="M20" s="64"/>
      <c r="N20" s="27"/>
      <c r="O20" s="48"/>
      <c r="P20" s="54"/>
      <c r="Q20" s="12" t="str">
        <f t="shared" ref="Q20:Q22" si="2">IF( P20=0," ", IF(100-((M20/P20)*100)&gt;20,"viac ako 20%",0))</f>
        <v xml:space="preserve"> </v>
      </c>
      <c r="R20" s="71"/>
    </row>
    <row r="21" spans="1:18" x14ac:dyDescent="0.25">
      <c r="A21" s="26"/>
      <c r="B21" s="58"/>
      <c r="C21" s="92"/>
      <c r="D21" s="93"/>
      <c r="E21" s="75"/>
      <c r="F21" s="60"/>
      <c r="G21" s="60"/>
      <c r="H21" s="60"/>
      <c r="I21" s="59"/>
      <c r="J21" s="59"/>
      <c r="K21" s="59"/>
      <c r="L21" s="64"/>
      <c r="M21" s="64"/>
      <c r="N21" s="65"/>
      <c r="O21" s="48"/>
      <c r="P21" s="54"/>
      <c r="Q21" s="12" t="str">
        <f t="shared" si="2"/>
        <v xml:space="preserve"> </v>
      </c>
    </row>
    <row r="22" spans="1:18" ht="15.75" thickBot="1" x14ac:dyDescent="0.3">
      <c r="A22" s="28"/>
      <c r="B22" s="57"/>
      <c r="C22" s="92"/>
      <c r="D22" s="93"/>
      <c r="E22" s="72"/>
      <c r="F22" s="60"/>
      <c r="G22" s="60"/>
      <c r="H22" s="60"/>
      <c r="I22" s="59"/>
      <c r="J22" s="58"/>
      <c r="K22" s="58"/>
      <c r="L22" s="64"/>
      <c r="M22" s="69"/>
      <c r="N22" s="70"/>
      <c r="O22" s="50"/>
      <c r="P22" s="56"/>
      <c r="Q22" s="12" t="str">
        <f t="shared" si="2"/>
        <v xml:space="preserve"> </v>
      </c>
    </row>
    <row r="23" spans="1:18" ht="15.75" thickBot="1" x14ac:dyDescent="0.3">
      <c r="A23" s="29"/>
      <c r="B23" s="30"/>
      <c r="C23" s="31"/>
      <c r="D23" s="32"/>
      <c r="E23" s="32"/>
      <c r="F23" s="33"/>
      <c r="G23" s="33"/>
      <c r="H23" s="62">
        <f>SUM(H13:H22)</f>
        <v>1631.39</v>
      </c>
      <c r="I23" s="34"/>
      <c r="J23" s="30"/>
      <c r="K23" s="30"/>
      <c r="L23" s="31"/>
      <c r="M23" s="35"/>
      <c r="N23" s="36"/>
      <c r="O23" s="39"/>
      <c r="P23" s="40"/>
      <c r="Q23" s="12"/>
    </row>
    <row r="24" spans="1:18" ht="15.75" thickBot="1" x14ac:dyDescent="0.3">
      <c r="A24" s="52"/>
      <c r="B24" s="37"/>
      <c r="C24" s="37"/>
      <c r="D24" s="37"/>
      <c r="E24" s="37"/>
      <c r="F24" s="37"/>
      <c r="G24" s="37"/>
      <c r="H24" s="37"/>
      <c r="I24" s="37"/>
      <c r="J24" s="37"/>
      <c r="K24" s="87" t="s">
        <v>13</v>
      </c>
      <c r="L24" s="87"/>
      <c r="M24" s="40">
        <f>SUM(M13:M22)</f>
        <v>24675</v>
      </c>
      <c r="N24" s="38"/>
      <c r="O24" s="41" t="s">
        <v>14</v>
      </c>
      <c r="P24" s="35">
        <f>SUM(P13:P22)</f>
        <v>0</v>
      </c>
      <c r="Q24" s="12" t="str">
        <f>IF(P24&gt;M24,"prekročená cena","nižšia ako stanovená")</f>
        <v>nižšia ako stanovená</v>
      </c>
    </row>
    <row r="25" spans="1:18" ht="15.75" thickBot="1" x14ac:dyDescent="0.3">
      <c r="A25" s="88" t="s">
        <v>15</v>
      </c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90"/>
      <c r="P25" s="35">
        <f>P26-P24</f>
        <v>0</v>
      </c>
    </row>
    <row r="26" spans="1:18" ht="15.75" thickBot="1" x14ac:dyDescent="0.3">
      <c r="A26" s="88" t="s">
        <v>16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90"/>
      <c r="P26" s="35">
        <f>IF("nie"=MID(I34,1,3),P24,(P24*1.2))</f>
        <v>0</v>
      </c>
    </row>
    <row r="27" spans="1:18" x14ac:dyDescent="0.25">
      <c r="A27" s="100" t="s">
        <v>17</v>
      </c>
      <c r="B27" s="100"/>
      <c r="C27" s="100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</row>
    <row r="28" spans="1:18" x14ac:dyDescent="0.25">
      <c r="A28" s="91" t="s">
        <v>65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</row>
    <row r="29" spans="1:18" ht="25.5" customHeight="1" x14ac:dyDescent="0.25">
      <c r="A29" s="43" t="s">
        <v>57</v>
      </c>
      <c r="B29" s="43"/>
      <c r="C29" s="43"/>
      <c r="D29" s="43"/>
      <c r="E29" s="73"/>
      <c r="F29" s="43"/>
      <c r="G29" s="43"/>
      <c r="H29" s="44" t="s">
        <v>55</v>
      </c>
      <c r="I29" s="43"/>
      <c r="J29" s="43"/>
      <c r="K29" s="45"/>
      <c r="L29" s="45"/>
      <c r="M29" s="45"/>
      <c r="N29" s="45"/>
      <c r="O29" s="45"/>
      <c r="P29" s="45"/>
    </row>
    <row r="30" spans="1:18" ht="15" customHeight="1" x14ac:dyDescent="0.25">
      <c r="A30" s="102" t="s">
        <v>66</v>
      </c>
      <c r="B30" s="103"/>
      <c r="C30" s="103"/>
      <c r="D30" s="103"/>
      <c r="E30" s="103"/>
      <c r="F30" s="104"/>
      <c r="G30" s="101" t="s">
        <v>56</v>
      </c>
      <c r="H30" s="46" t="s">
        <v>18</v>
      </c>
      <c r="I30" s="94"/>
      <c r="J30" s="95"/>
      <c r="K30" s="95"/>
      <c r="L30" s="95"/>
      <c r="M30" s="95"/>
      <c r="N30" s="95"/>
      <c r="O30" s="95"/>
      <c r="P30" s="96"/>
    </row>
    <row r="31" spans="1:18" x14ac:dyDescent="0.25">
      <c r="A31" s="105"/>
      <c r="B31" s="106"/>
      <c r="C31" s="106"/>
      <c r="D31" s="106"/>
      <c r="E31" s="106"/>
      <c r="F31" s="107"/>
      <c r="G31" s="101"/>
      <c r="H31" s="46" t="s">
        <v>19</v>
      </c>
      <c r="I31" s="94"/>
      <c r="J31" s="95"/>
      <c r="K31" s="95"/>
      <c r="L31" s="95"/>
      <c r="M31" s="95"/>
      <c r="N31" s="95"/>
      <c r="O31" s="95"/>
      <c r="P31" s="96"/>
    </row>
    <row r="32" spans="1:18" ht="18" customHeight="1" x14ac:dyDescent="0.25">
      <c r="A32" s="105"/>
      <c r="B32" s="106"/>
      <c r="C32" s="106"/>
      <c r="D32" s="106"/>
      <c r="E32" s="106"/>
      <c r="F32" s="107"/>
      <c r="G32" s="101"/>
      <c r="H32" s="46" t="s">
        <v>20</v>
      </c>
      <c r="I32" s="94"/>
      <c r="J32" s="95"/>
      <c r="K32" s="95"/>
      <c r="L32" s="95"/>
      <c r="M32" s="95"/>
      <c r="N32" s="95"/>
      <c r="O32" s="95"/>
      <c r="P32" s="96"/>
    </row>
    <row r="33" spans="1:16" x14ac:dyDescent="0.25">
      <c r="A33" s="105"/>
      <c r="B33" s="106"/>
      <c r="C33" s="106"/>
      <c r="D33" s="106"/>
      <c r="E33" s="106"/>
      <c r="F33" s="107"/>
      <c r="G33" s="101"/>
      <c r="H33" s="46" t="s">
        <v>21</v>
      </c>
      <c r="I33" s="94"/>
      <c r="J33" s="95"/>
      <c r="K33" s="95"/>
      <c r="L33" s="95"/>
      <c r="M33" s="95"/>
      <c r="N33" s="95"/>
      <c r="O33" s="95"/>
      <c r="P33" s="96"/>
    </row>
    <row r="34" spans="1:16" x14ac:dyDescent="0.25">
      <c r="A34" s="105"/>
      <c r="B34" s="106"/>
      <c r="C34" s="106"/>
      <c r="D34" s="106"/>
      <c r="E34" s="106"/>
      <c r="F34" s="107"/>
      <c r="G34" s="101"/>
      <c r="H34" s="46" t="s">
        <v>22</v>
      </c>
      <c r="I34" s="94"/>
      <c r="J34" s="95"/>
      <c r="K34" s="95"/>
      <c r="L34" s="95"/>
      <c r="M34" s="95"/>
      <c r="N34" s="95"/>
      <c r="O34" s="95"/>
      <c r="P34" s="96"/>
    </row>
    <row r="35" spans="1:16" x14ac:dyDescent="0.25">
      <c r="A35" s="105"/>
      <c r="B35" s="106"/>
      <c r="C35" s="106"/>
      <c r="D35" s="106"/>
      <c r="E35" s="106"/>
      <c r="F35" s="107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6" x14ac:dyDescent="0.25">
      <c r="A36" s="105"/>
      <c r="B36" s="106"/>
      <c r="C36" s="106"/>
      <c r="D36" s="106"/>
      <c r="E36" s="106"/>
      <c r="F36" s="107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6" x14ac:dyDescent="0.25">
      <c r="A37" s="108"/>
      <c r="B37" s="109"/>
      <c r="C37" s="109"/>
      <c r="D37" s="109"/>
      <c r="E37" s="109"/>
      <c r="F37" s="110"/>
      <c r="G37" s="45"/>
      <c r="H37" s="24"/>
      <c r="I37" s="18"/>
      <c r="J37" s="24"/>
      <c r="K37" s="24" t="s">
        <v>23</v>
      </c>
      <c r="L37" s="24"/>
      <c r="M37" s="97"/>
      <c r="N37" s="98"/>
      <c r="O37" s="99"/>
      <c r="P37" s="24"/>
    </row>
    <row r="38" spans="1:16" x14ac:dyDescent="0.25">
      <c r="A38" s="45"/>
      <c r="B38" s="45"/>
      <c r="C38" s="45"/>
      <c r="D38" s="45"/>
      <c r="E38" s="45"/>
      <c r="F38" s="45"/>
      <c r="G38" s="45"/>
      <c r="H38" s="24"/>
      <c r="I38" s="24"/>
      <c r="J38" s="24"/>
      <c r="K38" s="24"/>
      <c r="L38" s="24"/>
      <c r="M38" s="24"/>
      <c r="N38" s="24"/>
      <c r="O38" s="24"/>
      <c r="P38" s="24"/>
    </row>
    <row r="39" spans="1:16" x14ac:dyDescent="0.25">
      <c r="A39" s="21"/>
      <c r="B39" s="21"/>
      <c r="C39" s="21"/>
      <c r="D39" s="21"/>
      <c r="E39" s="21"/>
      <c r="F39" s="21"/>
      <c r="G39" s="21"/>
      <c r="H39" s="24"/>
      <c r="I39" s="24"/>
      <c r="J39" s="24"/>
      <c r="K39" s="24"/>
      <c r="L39" s="24"/>
      <c r="M39" s="24"/>
      <c r="N39" s="24"/>
      <c r="O39" s="24"/>
      <c r="P39" s="24"/>
    </row>
  </sheetData>
  <sheetProtection selectLockedCells="1"/>
  <mergeCells count="45">
    <mergeCell ref="C19:D19"/>
    <mergeCell ref="C20:D20"/>
    <mergeCell ref="C21:D21"/>
    <mergeCell ref="C14:D14"/>
    <mergeCell ref="C15:D15"/>
    <mergeCell ref="C16:D16"/>
    <mergeCell ref="C17:D17"/>
    <mergeCell ref="C18:D18"/>
    <mergeCell ref="A1:M1"/>
    <mergeCell ref="C13:D13"/>
    <mergeCell ref="A8:B8"/>
    <mergeCell ref="F5:G5"/>
    <mergeCell ref="B6:G6"/>
    <mergeCell ref="B7:G7"/>
    <mergeCell ref="B9:B11"/>
    <mergeCell ref="M9:M11"/>
    <mergeCell ref="C3:L3"/>
    <mergeCell ref="I9:I11"/>
    <mergeCell ref="J9:J11"/>
    <mergeCell ref="K9:K11"/>
    <mergeCell ref="L9:L11"/>
    <mergeCell ref="C9:D9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I34:P34"/>
    <mergeCell ref="M37:O37"/>
    <mergeCell ref="A27:C27"/>
    <mergeCell ref="G30:G34"/>
    <mergeCell ref="I30:P30"/>
    <mergeCell ref="I31:P31"/>
    <mergeCell ref="I32:P32"/>
    <mergeCell ref="I33:P33"/>
    <mergeCell ref="A30:F37"/>
    <mergeCell ref="K24:L24"/>
    <mergeCell ref="A25:O25"/>
    <mergeCell ref="A26:O26"/>
    <mergeCell ref="A28:P28"/>
    <mergeCell ref="C22:D22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9" t="s">
        <v>51</v>
      </c>
      <c r="M2" s="149"/>
    </row>
    <row r="3" spans="1:14" x14ac:dyDescent="0.25">
      <c r="A3" s="5" t="s">
        <v>25</v>
      </c>
      <c r="B3" s="150" t="s">
        <v>26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</row>
    <row r="4" spans="1:14" x14ac:dyDescent="0.25">
      <c r="A4" s="5" t="s">
        <v>27</v>
      </c>
      <c r="B4" s="150" t="s">
        <v>28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</row>
    <row r="5" spans="1:14" x14ac:dyDescent="0.25">
      <c r="A5" s="5" t="s">
        <v>8</v>
      </c>
      <c r="B5" s="150" t="s">
        <v>29</v>
      </c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</row>
    <row r="6" spans="1:14" x14ac:dyDescent="0.25">
      <c r="A6" s="5" t="s">
        <v>2</v>
      </c>
      <c r="B6" s="150" t="s">
        <v>30</v>
      </c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</row>
    <row r="7" spans="1:14" x14ac:dyDescent="0.25">
      <c r="A7" s="6" t="s">
        <v>31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8"/>
    </row>
    <row r="8" spans="1:14" x14ac:dyDescent="0.25">
      <c r="A8" s="5" t="s">
        <v>12</v>
      </c>
      <c r="B8" s="150" t="s">
        <v>32</v>
      </c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</row>
    <row r="9" spans="1:14" x14ac:dyDescent="0.25">
      <c r="A9" s="7" t="s">
        <v>33</v>
      </c>
      <c r="B9" s="150" t="s">
        <v>34</v>
      </c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</row>
    <row r="10" spans="1:14" x14ac:dyDescent="0.25">
      <c r="A10" s="7" t="s">
        <v>35</v>
      </c>
      <c r="B10" s="150" t="s">
        <v>36</v>
      </c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</row>
    <row r="11" spans="1:14" x14ac:dyDescent="0.25">
      <c r="A11" s="8" t="s">
        <v>37</v>
      </c>
      <c r="B11" s="150" t="s">
        <v>38</v>
      </c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</row>
    <row r="12" spans="1:14" x14ac:dyDescent="0.25">
      <c r="A12" s="9" t="s">
        <v>39</v>
      </c>
      <c r="B12" s="150" t="s">
        <v>40</v>
      </c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</row>
    <row r="13" spans="1:14" ht="24" customHeight="1" x14ac:dyDescent="0.25">
      <c r="A13" s="8" t="s">
        <v>41</v>
      </c>
      <c r="B13" s="150" t="s">
        <v>42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</row>
    <row r="14" spans="1:14" ht="16.5" customHeight="1" x14ac:dyDescent="0.25">
      <c r="A14" s="8" t="s">
        <v>5</v>
      </c>
      <c r="B14" s="150" t="s">
        <v>52</v>
      </c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</row>
    <row r="15" spans="1:14" x14ac:dyDescent="0.25">
      <c r="A15" s="8" t="s">
        <v>43</v>
      </c>
      <c r="B15" s="150" t="s">
        <v>44</v>
      </c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</row>
    <row r="16" spans="1:14" ht="38.25" x14ac:dyDescent="0.25">
      <c r="A16" s="10" t="s">
        <v>45</v>
      </c>
      <c r="B16" s="150" t="s">
        <v>46</v>
      </c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</row>
    <row r="17" spans="1:14" ht="28.5" customHeight="1" x14ac:dyDescent="0.25">
      <c r="A17" s="10" t="s">
        <v>47</v>
      </c>
      <c r="B17" s="150" t="s">
        <v>48</v>
      </c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</row>
    <row r="18" spans="1:14" ht="27" customHeight="1" x14ac:dyDescent="0.25">
      <c r="A18" s="11" t="s">
        <v>49</v>
      </c>
      <c r="B18" s="150" t="s">
        <v>50</v>
      </c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</row>
    <row r="19" spans="1:14" ht="75" customHeight="1" x14ac:dyDescent="0.25">
      <c r="A19" s="47" t="s">
        <v>62</v>
      </c>
      <c r="B19" s="151" t="s">
        <v>63</v>
      </c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zuzana.ondrusova</cp:lastModifiedBy>
  <cp:lastPrinted>2021-03-19T08:12:58Z</cp:lastPrinted>
  <dcterms:created xsi:type="dcterms:W3CDTF">2012-08-13T12:29:09Z</dcterms:created>
  <dcterms:modified xsi:type="dcterms:W3CDTF">2021-03-19T08:23:47Z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