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 VsZP\Zakazky\BOZP_2020\03 SP\"/>
    </mc:Choice>
  </mc:AlternateContent>
  <bookViews>
    <workbookView xWindow="0" yWindow="0" windowWidth="20730" windowHeight="11760"/>
  </bookViews>
  <sheets>
    <sheet name="Príloha č.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4" i="1" l="1"/>
  <c r="AV16" i="1"/>
  <c r="AV18" i="1"/>
  <c r="AV20" i="1"/>
  <c r="AV22" i="1"/>
  <c r="AV24" i="1"/>
  <c r="AV26" i="1"/>
  <c r="AV28" i="1"/>
  <c r="AV38" i="1"/>
  <c r="AV40" i="1"/>
  <c r="AV42" i="1"/>
  <c r="AV44" i="1"/>
  <c r="AV46" i="1"/>
  <c r="AV48" i="1"/>
  <c r="AV58" i="1"/>
  <c r="AV60" i="1"/>
  <c r="AV62" i="1"/>
  <c r="AV64" i="1"/>
  <c r="AV66" i="1"/>
  <c r="AV68" i="1"/>
  <c r="AV70" i="1"/>
  <c r="AV72" i="1"/>
  <c r="AV74" i="1"/>
  <c r="AV84" i="1"/>
  <c r="AV86" i="1"/>
  <c r="AV88" i="1"/>
  <c r="AV90" i="1"/>
  <c r="AV92" i="1"/>
  <c r="AV94" i="1"/>
  <c r="AV96" i="1"/>
  <c r="AV106" i="1"/>
  <c r="AV108" i="1"/>
  <c r="AV110" i="1"/>
  <c r="AV112" i="1"/>
  <c r="AV114" i="1"/>
  <c r="AV116" i="1"/>
  <c r="AV118" i="1"/>
  <c r="AV120" i="1"/>
  <c r="AV122" i="1"/>
  <c r="AV124" i="1"/>
  <c r="AV126" i="1"/>
  <c r="AV128" i="1"/>
  <c r="AV138" i="1"/>
  <c r="AV140" i="1"/>
  <c r="AV142" i="1"/>
  <c r="AV144" i="1"/>
  <c r="AV146" i="1"/>
  <c r="AV148" i="1"/>
  <c r="AV150" i="1"/>
  <c r="AV152" i="1"/>
  <c r="AV154" i="1"/>
  <c r="AV156" i="1"/>
  <c r="AV166" i="1"/>
  <c r="AV168" i="1"/>
  <c r="AV170" i="1"/>
  <c r="AV172" i="1"/>
  <c r="AV174" i="1"/>
  <c r="AV176" i="1"/>
  <c r="AV178" i="1"/>
  <c r="AV180" i="1"/>
  <c r="AV182" i="1"/>
  <c r="AV184" i="1"/>
  <c r="AV186" i="1"/>
  <c r="AV188" i="1"/>
  <c r="AV190" i="1"/>
  <c r="AV192" i="1"/>
  <c r="AV202" i="1"/>
  <c r="AV204" i="1"/>
  <c r="AV206" i="1"/>
  <c r="AV208" i="1"/>
  <c r="AV210" i="1"/>
  <c r="AV212" i="1"/>
  <c r="AV214" i="1"/>
  <c r="AV216" i="1"/>
  <c r="AV218" i="1"/>
  <c r="AW154" i="1"/>
  <c r="AU154" i="1"/>
  <c r="AW152" i="1"/>
  <c r="AU152" i="1"/>
  <c r="AU150" i="1"/>
  <c r="AW150" i="1"/>
  <c r="AU156" i="1"/>
  <c r="AW156" i="1"/>
  <c r="AW148" i="1"/>
  <c r="AU148" i="1"/>
  <c r="AU208" i="1"/>
  <c r="AW208" i="1"/>
  <c r="AU210" i="1"/>
  <c r="AW210" i="1"/>
  <c r="AU212" i="1"/>
  <c r="AW212" i="1"/>
  <c r="AU214" i="1"/>
  <c r="AW214" i="1"/>
  <c r="AU186" i="1"/>
  <c r="AW186" i="1"/>
  <c r="AU188" i="1"/>
  <c r="AW188" i="1"/>
  <c r="AU190" i="1"/>
  <c r="AW190" i="1"/>
  <c r="AU192" i="1"/>
  <c r="AW192" i="1"/>
  <c r="AW178" i="1"/>
  <c r="AU116" i="1"/>
  <c r="AW116" i="1"/>
  <c r="AU118" i="1"/>
  <c r="AW118" i="1"/>
  <c r="AU120" i="1"/>
  <c r="AW120" i="1"/>
  <c r="AU122" i="1"/>
  <c r="AW122" i="1"/>
  <c r="AU124" i="1"/>
  <c r="AW124" i="1"/>
  <c r="AU126" i="1"/>
  <c r="AW126" i="1"/>
  <c r="AU128" i="1"/>
  <c r="AW128" i="1"/>
  <c r="AU94" i="1"/>
  <c r="AW94" i="1"/>
  <c r="AU96" i="1"/>
  <c r="AW96" i="1"/>
  <c r="AW56" i="1"/>
  <c r="AU56" i="1"/>
  <c r="AV56" i="1"/>
  <c r="AU64" i="1"/>
  <c r="AW64" i="1"/>
  <c r="AU66" i="1"/>
  <c r="AW66" i="1"/>
  <c r="AU68" i="1"/>
  <c r="AW68" i="1"/>
  <c r="AU70" i="1"/>
  <c r="AW70" i="1"/>
  <c r="AU72" i="1"/>
  <c r="AW72" i="1"/>
  <c r="AU74" i="1"/>
  <c r="AW74" i="1"/>
  <c r="AU40" i="1"/>
  <c r="AW40" i="1"/>
  <c r="AU42" i="1"/>
  <c r="AW42" i="1"/>
  <c r="AU44" i="1"/>
  <c r="AW44" i="1"/>
  <c r="AU46" i="1"/>
  <c r="AW46" i="1"/>
  <c r="AU48" i="1"/>
  <c r="AW48" i="1"/>
  <c r="AW14" i="1"/>
  <c r="AW216" i="1" l="1"/>
  <c r="AU216" i="1"/>
  <c r="AU218" i="1"/>
  <c r="AW218" i="1"/>
  <c r="AW198" i="1"/>
  <c r="AU178" i="1"/>
  <c r="AW162" i="1"/>
  <c r="AW146" i="1"/>
  <c r="AU146" i="1"/>
  <c r="AW142" i="1"/>
  <c r="AU142" i="1"/>
  <c r="AW140" i="1"/>
  <c r="AU140" i="1"/>
  <c r="AW138" i="1"/>
  <c r="AU138" i="1"/>
  <c r="AW136" i="1"/>
  <c r="AU112" i="1"/>
  <c r="AW106" i="1"/>
  <c r="AW58" i="1"/>
  <c r="AU58" i="1"/>
  <c r="AU22" i="1"/>
  <c r="AW22" i="1"/>
  <c r="AU24" i="1"/>
  <c r="AW24" i="1"/>
  <c r="AU26" i="1"/>
  <c r="AW26" i="1"/>
  <c r="AU28" i="1"/>
  <c r="AW28" i="1"/>
  <c r="AW12" i="1"/>
  <c r="AU12" i="1"/>
  <c r="AU220" i="1"/>
  <c r="AW206" i="1"/>
  <c r="AU206" i="1"/>
  <c r="AW204" i="1"/>
  <c r="AU204" i="1"/>
  <c r="AW202" i="1"/>
  <c r="AU202" i="1"/>
  <c r="AW200" i="1"/>
  <c r="AU200" i="1"/>
  <c r="AV200" i="1" s="1"/>
  <c r="AU198" i="1"/>
  <c r="AV198" i="1"/>
  <c r="AW112" i="1"/>
  <c r="AW182" i="1"/>
  <c r="AU182" i="1"/>
  <c r="AW174" i="1"/>
  <c r="AU174" i="1"/>
  <c r="AW166" i="1"/>
  <c r="AU166" i="1"/>
  <c r="AW184" i="1"/>
  <c r="AU184" i="1"/>
  <c r="AW168" i="1"/>
  <c r="AU168" i="1"/>
  <c r="AW180" i="1"/>
  <c r="AU180" i="1"/>
  <c r="AW176" i="1"/>
  <c r="AU176" i="1"/>
  <c r="AW172" i="1"/>
  <c r="AU172" i="1"/>
  <c r="AW170" i="1"/>
  <c r="AU170" i="1"/>
  <c r="AW164" i="1"/>
  <c r="AU164" i="1"/>
  <c r="AV164" i="1" s="1"/>
  <c r="AU162" i="1"/>
  <c r="AV162" i="1" s="1"/>
  <c r="AU136" i="1"/>
  <c r="AW144" i="1"/>
  <c r="AU144" i="1"/>
  <c r="AV136" i="1"/>
  <c r="AW134" i="1"/>
  <c r="AU134" i="1"/>
  <c r="AV134" i="1" s="1"/>
  <c r="AW36" i="1"/>
  <c r="AU36" i="1"/>
  <c r="AW114" i="1"/>
  <c r="AU114" i="1"/>
  <c r="AW108" i="1"/>
  <c r="AU108" i="1"/>
  <c r="AW110" i="1"/>
  <c r="AU110" i="1"/>
  <c r="AW102" i="1"/>
  <c r="AU102" i="1"/>
  <c r="AU90" i="1"/>
  <c r="AW90" i="1"/>
  <c r="AW104" i="1"/>
  <c r="AU104" i="1"/>
  <c r="AV104" i="1" s="1"/>
  <c r="AW92" i="1"/>
  <c r="AU92" i="1"/>
  <c r="AW88" i="1"/>
  <c r="AU88" i="1"/>
  <c r="AW86" i="1"/>
  <c r="AU86" i="1"/>
  <c r="AW84" i="1"/>
  <c r="AU84" i="1"/>
  <c r="AW82" i="1"/>
  <c r="AU82" i="1"/>
  <c r="AV82" i="1" s="1"/>
  <c r="AW80" i="1"/>
  <c r="AU80" i="1"/>
  <c r="AW62" i="1"/>
  <c r="AU62" i="1"/>
  <c r="AW38" i="1"/>
  <c r="AU38" i="1"/>
  <c r="AW34" i="1"/>
  <c r="AU34" i="1"/>
  <c r="AW20" i="1"/>
  <c r="AW18" i="1"/>
  <c r="AU20" i="1"/>
  <c r="AU18" i="1"/>
  <c r="AW16" i="1"/>
  <c r="AU16" i="1"/>
  <c r="AU14" i="1"/>
  <c r="AW10" i="1"/>
  <c r="AU10" i="1"/>
  <c r="AV10" i="1"/>
  <c r="AU106" i="1" l="1"/>
  <c r="AV221" i="1"/>
  <c r="AW222" i="1"/>
  <c r="AW196" i="1"/>
  <c r="AV195" i="1"/>
  <c r="AU194" i="1"/>
  <c r="AW100" i="1"/>
  <c r="AW160" i="1"/>
  <c r="AU50" i="1"/>
  <c r="AV159" i="1"/>
  <c r="AW132" i="1"/>
  <c r="AU158" i="1"/>
  <c r="AU98" i="1"/>
  <c r="AW52" i="1"/>
  <c r="AU130" i="1" l="1"/>
  <c r="AW60" i="1"/>
  <c r="AU60" i="1"/>
  <c r="AW54" i="1" l="1"/>
  <c r="AW78" i="1" s="1"/>
  <c r="AU54" i="1"/>
  <c r="AU76" i="1" s="1"/>
  <c r="AV54" i="1" l="1"/>
  <c r="AV34" i="1"/>
  <c r="AW32" i="1" l="1"/>
  <c r="AV12" i="1" l="1"/>
  <c r="AV31" i="1" s="1"/>
  <c r="AU30" i="1"/>
  <c r="AV80" i="1"/>
  <c r="AV99" i="1" s="1"/>
  <c r="AV77" i="1" l="1"/>
  <c r="AV36" i="1"/>
  <c r="AV51" i="1" s="1"/>
  <c r="AV102" i="1" l="1"/>
  <c r="AV131" i="1" s="1"/>
  <c r="AU225" i="1" l="1"/>
  <c r="AV226" i="1" l="1"/>
  <c r="AW227" i="1"/>
</calcChain>
</file>

<file path=xl/sharedStrings.xml><?xml version="1.0" encoding="utf-8"?>
<sst xmlns="http://schemas.openxmlformats.org/spreadsheetml/2006/main" count="2119" uniqueCount="74">
  <si>
    <t>Odborné prehliadky a odborné skúšky technických zariadení a vyhradených technických zariadení verejného obstarávateľa</t>
  </si>
  <si>
    <t>Číslo pracoviska</t>
  </si>
  <si>
    <t>Prehľad budúcej fakturácie podľa servisných zásahov</t>
  </si>
  <si>
    <r>
      <rPr>
        <b/>
        <sz val="10"/>
        <color theme="0"/>
        <rFont val="Arial"/>
        <family val="2"/>
        <charset val="238"/>
      </rPr>
      <t>Cena spolu</t>
    </r>
    <r>
      <rPr>
        <sz val="10"/>
        <color theme="0"/>
        <rFont val="Arial"/>
        <family val="2"/>
        <charset val="238"/>
      </rPr>
      <t xml:space="preserve">                                                                      </t>
    </r>
    <r>
      <rPr>
        <sz val="10"/>
        <color theme="0"/>
        <rFont val="Arial Narrow"/>
        <family val="2"/>
        <charset val="238"/>
      </rPr>
      <t xml:space="preserve"> (za objekt a celé trvanie zmluvy)</t>
    </r>
  </si>
  <si>
    <t xml:space="preserve">bez DPH </t>
  </si>
  <si>
    <t xml:space="preserve">vrátane                            20% DPH </t>
  </si>
  <si>
    <t xml:space="preserve">v € bez DPH </t>
  </si>
  <si>
    <t>DPH 20 %</t>
  </si>
  <si>
    <t xml:space="preserve">v € vrátane                            20% DPH </t>
  </si>
  <si>
    <t>Bratislavský</t>
  </si>
  <si>
    <t>február 2021</t>
  </si>
  <si>
    <t>apríl 2021</t>
  </si>
  <si>
    <t>október 2021</t>
  </si>
  <si>
    <t>február 2022</t>
  </si>
  <si>
    <t>apríl 2022</t>
  </si>
  <si>
    <t>október 2022</t>
  </si>
  <si>
    <t>marec 2021</t>
  </si>
  <si>
    <t>marec 2022</t>
  </si>
  <si>
    <t>máj 2021</t>
  </si>
  <si>
    <t>máj 2022</t>
  </si>
  <si>
    <t>X</t>
  </si>
  <si>
    <t>Cena spolu v € bez DPH</t>
  </si>
  <si>
    <t>DPH 20%</t>
  </si>
  <si>
    <t>Celková cena spolu v € s DPH</t>
  </si>
  <si>
    <t>Trnavský</t>
  </si>
  <si>
    <t>november 2021</t>
  </si>
  <si>
    <t>január 2022</t>
  </si>
  <si>
    <t>november 2022</t>
  </si>
  <si>
    <t>Trenčiansky</t>
  </si>
  <si>
    <t>august 2021</t>
  </si>
  <si>
    <t>august 2022</t>
  </si>
  <si>
    <t>júl 2021</t>
  </si>
  <si>
    <t>júl 2022</t>
  </si>
  <si>
    <t>Nitriansky</t>
  </si>
  <si>
    <t>Banskobystrický</t>
  </si>
  <si>
    <t>september 2021</t>
  </si>
  <si>
    <t>december 2021</t>
  </si>
  <si>
    <t>september 2022</t>
  </si>
  <si>
    <t>apríl 2023</t>
  </si>
  <si>
    <t>september 2023</t>
  </si>
  <si>
    <t>október 2023</t>
  </si>
  <si>
    <t>december 2023</t>
  </si>
  <si>
    <t>apríl 2024</t>
  </si>
  <si>
    <t>september 2024</t>
  </si>
  <si>
    <t>október 2024</t>
  </si>
  <si>
    <t>marec 2023</t>
  </si>
  <si>
    <t>november 2023</t>
  </si>
  <si>
    <t>august 2023</t>
  </si>
  <si>
    <t>august 2024</t>
  </si>
  <si>
    <t>december 2022</t>
  </si>
  <si>
    <t>november 2024</t>
  </si>
  <si>
    <t>december 2024</t>
  </si>
  <si>
    <t>marec 2024</t>
  </si>
  <si>
    <t>Žilinský</t>
  </si>
  <si>
    <t>jún 2021</t>
  </si>
  <si>
    <t>jún 2022</t>
  </si>
  <si>
    <t>Prešovský</t>
  </si>
  <si>
    <t>Košický</t>
  </si>
  <si>
    <t>január 2023</t>
  </si>
  <si>
    <t>február 2023</t>
  </si>
  <si>
    <t>január 2024</t>
  </si>
  <si>
    <t>február 2024</t>
  </si>
  <si>
    <t>máj 2024</t>
  </si>
  <si>
    <t>máj 2023</t>
  </si>
  <si>
    <t>júl 2023</t>
  </si>
  <si>
    <t>júl 2024</t>
  </si>
  <si>
    <t>jún 2023</t>
  </si>
  <si>
    <t>jún 2024</t>
  </si>
  <si>
    <t>SPOLU ZA ČASŤ 2 ZÁKAZKY PODĽA PRÍLOHY Č. 10. OKREM OPaOS EL. SPOTREBIČOV, RUČNÉHO NÁRADIA A KOMPONENTOV PC</t>
  </si>
  <si>
    <t>Príloha č. 12</t>
  </si>
  <si>
    <t>Kraj+A6:AP9</t>
  </si>
  <si>
    <t>január 2025</t>
  </si>
  <si>
    <t>Ocenenie prílohy č. 10 - mesačné</t>
  </si>
  <si>
    <t xml:space="preserve"> Cenová ponuka časť 2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</si>
</sst>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9999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4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5" fillId="4" borderId="0" xfId="0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vertical="center"/>
    </xf>
    <xf numFmtId="164" fontId="9" fillId="4" borderId="0" xfId="0" applyNumberFormat="1" applyFont="1" applyFill="1" applyBorder="1"/>
    <xf numFmtId="0" fontId="5" fillId="4" borderId="0" xfId="0" applyFont="1" applyFill="1" applyBorder="1" applyAlignment="1">
      <alignment horizontal="center" vertical="center" textRotation="90"/>
    </xf>
    <xf numFmtId="164" fontId="4" fillId="4" borderId="0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 vertical="center"/>
    </xf>
    <xf numFmtId="0" fontId="10" fillId="4" borderId="0" xfId="0" applyFont="1" applyFill="1" applyBorder="1"/>
    <xf numFmtId="49" fontId="4" fillId="4" borderId="0" xfId="0" applyNumberFormat="1" applyFont="1" applyFill="1" applyBorder="1" applyAlignment="1">
      <alignment vertical="center"/>
    </xf>
    <xf numFmtId="49" fontId="4" fillId="4" borderId="0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3" fillId="0" borderId="0" xfId="0" applyFont="1"/>
    <xf numFmtId="164" fontId="4" fillId="4" borderId="32" xfId="0" applyNumberFormat="1" applyFont="1" applyFill="1" applyBorder="1" applyAlignment="1">
      <alignment horizontal="right"/>
    </xf>
    <xf numFmtId="164" fontId="9" fillId="4" borderId="20" xfId="0" applyNumberFormat="1" applyFont="1" applyFill="1" applyBorder="1" applyAlignment="1">
      <alignment horizontal="right"/>
    </xf>
    <xf numFmtId="49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textRotation="90"/>
    </xf>
    <xf numFmtId="0" fontId="0" fillId="0" borderId="0" xfId="0" applyBorder="1"/>
    <xf numFmtId="0" fontId="0" fillId="0" borderId="3" xfId="0" applyBorder="1"/>
    <xf numFmtId="164" fontId="9" fillId="4" borderId="32" xfId="0" applyNumberFormat="1" applyFont="1" applyFill="1" applyBorder="1" applyAlignment="1">
      <alignment horizontal="right"/>
    </xf>
    <xf numFmtId="164" fontId="9" fillId="4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2" fillId="6" borderId="9" xfId="0" applyNumberFormat="1" applyFont="1" applyFill="1" applyBorder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center"/>
    </xf>
    <xf numFmtId="4" fontId="4" fillId="4" borderId="41" xfId="0" applyNumberFormat="1" applyFont="1" applyFill="1" applyBorder="1" applyAlignment="1">
      <alignment horizontal="center" vertical="center"/>
    </xf>
    <xf numFmtId="164" fontId="12" fillId="6" borderId="39" xfId="0" applyNumberFormat="1" applyFont="1" applyFill="1" applyBorder="1" applyAlignment="1">
      <alignment horizontal="center" vertical="center"/>
    </xf>
    <xf numFmtId="4" fontId="4" fillId="4" borderId="30" xfId="0" applyNumberFormat="1" applyFont="1" applyFill="1" applyBorder="1" applyAlignment="1">
      <alignment horizontal="center" vertical="center"/>
    </xf>
    <xf numFmtId="164" fontId="10" fillId="6" borderId="9" xfId="0" applyNumberFormat="1" applyFont="1" applyFill="1" applyBorder="1" applyAlignment="1">
      <alignment horizontal="center" vertical="center"/>
    </xf>
    <xf numFmtId="4" fontId="9" fillId="4" borderId="40" xfId="0" applyNumberFormat="1" applyFont="1" applyFill="1" applyBorder="1" applyAlignment="1">
      <alignment horizontal="center" vertical="center"/>
    </xf>
    <xf numFmtId="4" fontId="9" fillId="4" borderId="41" xfId="0" applyNumberFormat="1" applyFont="1" applyFill="1" applyBorder="1" applyAlignment="1">
      <alignment horizontal="center" vertical="center"/>
    </xf>
    <xf numFmtId="164" fontId="10" fillId="6" borderId="39" xfId="0" applyNumberFormat="1" applyFont="1" applyFill="1" applyBorder="1" applyAlignment="1">
      <alignment horizontal="center" vertical="center"/>
    </xf>
    <xf numFmtId="4" fontId="9" fillId="4" borderId="30" xfId="0" applyNumberFormat="1" applyFont="1" applyFill="1" applyBorder="1" applyAlignment="1">
      <alignment horizontal="center" vertical="center"/>
    </xf>
    <xf numFmtId="4" fontId="9" fillId="4" borderId="33" xfId="0" applyNumberFormat="1" applyFont="1" applyFill="1" applyBorder="1" applyAlignment="1">
      <alignment horizontal="center" vertical="center"/>
    </xf>
    <xf numFmtId="4" fontId="9" fillId="4" borderId="25" xfId="0" applyNumberFormat="1" applyFont="1" applyFill="1" applyBorder="1" applyAlignment="1">
      <alignment horizontal="center" vertical="center"/>
    </xf>
    <xf numFmtId="4" fontId="9" fillId="4" borderId="47" xfId="0" applyNumberFormat="1" applyFont="1" applyFill="1" applyBorder="1" applyAlignment="1">
      <alignment horizontal="center" vertical="center"/>
    </xf>
    <xf numFmtId="4" fontId="9" fillId="4" borderId="17" xfId="0" applyNumberFormat="1" applyFont="1" applyFill="1" applyBorder="1" applyAlignment="1">
      <alignment horizontal="center" vertical="center"/>
    </xf>
    <xf numFmtId="4" fontId="9" fillId="4" borderId="18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right"/>
    </xf>
    <xf numFmtId="164" fontId="4" fillId="0" borderId="26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4" fillId="0" borderId="21" xfId="0" applyNumberFormat="1" applyFont="1" applyFill="1" applyBorder="1" applyAlignment="1">
      <alignment horizontal="right"/>
    </xf>
    <xf numFmtId="164" fontId="4" fillId="0" borderId="50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164" fontId="4" fillId="0" borderId="32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9" fontId="11" fillId="0" borderId="20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4" fillId="0" borderId="6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11" fillId="0" borderId="44" xfId="0" applyNumberFormat="1" applyFont="1" applyFill="1" applyBorder="1" applyAlignment="1">
      <alignment horizontal="center"/>
    </xf>
    <xf numFmtId="49" fontId="11" fillId="0" borderId="32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48" xfId="0" applyFont="1" applyFill="1" applyBorder="1" applyAlignment="1">
      <alignment horizontal="center" vertical="center" textRotation="90"/>
    </xf>
    <xf numFmtId="0" fontId="5" fillId="2" borderId="42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textRotation="90"/>
    </xf>
    <xf numFmtId="49" fontId="4" fillId="0" borderId="27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4" borderId="27" xfId="0" applyNumberFormat="1" applyFont="1" applyFill="1" applyBorder="1" applyAlignment="1">
      <alignment horizontal="center" vertical="center"/>
    </xf>
    <xf numFmtId="164" fontId="4" fillId="4" borderId="28" xfId="0" applyNumberFormat="1" applyFont="1" applyFill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64" fontId="4" fillId="4" borderId="46" xfId="0" applyNumberFormat="1" applyFont="1" applyFill="1" applyBorder="1" applyAlignment="1">
      <alignment horizontal="center" vertical="center"/>
    </xf>
    <xf numFmtId="49" fontId="4" fillId="4" borderId="20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32" xfId="0" applyNumberFormat="1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/>
    </xf>
    <xf numFmtId="49" fontId="11" fillId="0" borderId="38" xfId="0" applyNumberFormat="1" applyFont="1" applyBorder="1" applyAlignment="1">
      <alignment horizontal="center"/>
    </xf>
    <xf numFmtId="49" fontId="11" fillId="0" borderId="24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49" fontId="11" fillId="0" borderId="56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51" xfId="0" applyFont="1" applyFill="1" applyBorder="1" applyAlignment="1">
      <alignment horizontal="center" vertical="center" textRotation="90"/>
    </xf>
    <xf numFmtId="0" fontId="5" fillId="2" borderId="52" xfId="0" applyFont="1" applyFill="1" applyBorder="1" applyAlignment="1">
      <alignment horizontal="center" vertical="center" textRotation="90"/>
    </xf>
    <xf numFmtId="0" fontId="5" fillId="2" borderId="55" xfId="0" applyFont="1" applyFill="1" applyBorder="1" applyAlignment="1">
      <alignment horizontal="center" vertical="center" textRotation="90"/>
    </xf>
    <xf numFmtId="0" fontId="5" fillId="3" borderId="56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11" fillId="0" borderId="43" xfId="0" applyNumberFormat="1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164" fontId="4" fillId="4" borderId="21" xfId="0" applyNumberFormat="1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9" fontId="11" fillId="0" borderId="49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49" fontId="11" fillId="0" borderId="38" xfId="0" applyNumberFormat="1" applyFont="1" applyFill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4" fontId="4" fillId="4" borderId="45" xfId="0" applyNumberFormat="1" applyFont="1" applyFill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164" fontId="4" fillId="4" borderId="44" xfId="0" applyNumberFormat="1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 vertical="center"/>
    </xf>
    <xf numFmtId="49" fontId="4" fillId="4" borderId="44" xfId="0" applyNumberFormat="1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>
      <alignment horizontal="center" vertical="center" textRotation="90"/>
    </xf>
    <xf numFmtId="0" fontId="5" fillId="2" borderId="36" xfId="0" applyFont="1" applyFill="1" applyBorder="1" applyAlignment="1">
      <alignment horizontal="center" vertical="center" textRotation="90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right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/>
    </xf>
    <xf numFmtId="49" fontId="11" fillId="0" borderId="32" xfId="0" applyNumberFormat="1" applyFont="1" applyBorder="1" applyAlignment="1">
      <alignment horizontal="center"/>
    </xf>
    <xf numFmtId="0" fontId="13" fillId="0" borderId="4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5" borderId="6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4" fillId="5" borderId="42" xfId="0" applyFont="1" applyFill="1" applyBorder="1" applyAlignment="1">
      <alignment horizontal="right" vertical="center"/>
    </xf>
    <xf numFmtId="0" fontId="4" fillId="5" borderId="34" xfId="0" applyFont="1" applyFill="1" applyBorder="1" applyAlignment="1">
      <alignment horizontal="right" vertical="center"/>
    </xf>
    <xf numFmtId="0" fontId="4" fillId="5" borderId="35" xfId="0" applyFont="1" applyFill="1" applyBorder="1" applyAlignment="1">
      <alignment horizontal="right" vertical="center"/>
    </xf>
    <xf numFmtId="0" fontId="4" fillId="5" borderId="37" xfId="0" applyFont="1" applyFill="1" applyBorder="1" applyAlignment="1">
      <alignment horizontal="right" vertical="center"/>
    </xf>
    <xf numFmtId="0" fontId="4" fillId="5" borderId="38" xfId="0" applyFont="1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49" fontId="11" fillId="4" borderId="2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4" fillId="4" borderId="59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27"/>
  <sheetViews>
    <sheetView tabSelected="1" zoomScale="60" zoomScaleNormal="60" workbookViewId="0">
      <pane xSplit="2" ySplit="9" topLeftCell="C39" activePane="bottomRight" state="frozen"/>
      <selection pane="topRight" activeCell="C1" sqref="C1"/>
      <selection pane="bottomLeft" activeCell="A10" sqref="A10"/>
      <selection pane="bottomRight" activeCell="AS233" sqref="AS233"/>
    </sheetView>
  </sheetViews>
  <sheetFormatPr defaultRowHeight="15" x14ac:dyDescent="0.25"/>
  <cols>
    <col min="1" max="1" width="4.5703125" customWidth="1"/>
    <col min="47" max="49" width="10.140625" style="37" customWidth="1"/>
  </cols>
  <sheetData>
    <row r="1" spans="1:49" x14ac:dyDescent="0.25">
      <c r="A1" s="188" t="s">
        <v>69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</row>
    <row r="2" spans="1:49" x14ac:dyDescent="0.25">
      <c r="A2" s="69"/>
      <c r="B2" s="207" t="s">
        <v>73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</row>
    <row r="3" spans="1:49" ht="15.75" x14ac:dyDescent="0.25">
      <c r="A3" s="208" t="s">
        <v>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</row>
    <row r="4" spans="1:49" ht="15.75" x14ac:dyDescent="0.25">
      <c r="A4" s="70"/>
      <c r="B4" s="70"/>
      <c r="C4" s="221" t="s">
        <v>72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</row>
    <row r="5" spans="1:49" ht="15.75" thickBot="1" x14ac:dyDescent="0.3">
      <c r="B5" s="1"/>
      <c r="C5" s="1"/>
      <c r="D5" s="1"/>
    </row>
    <row r="6" spans="1:49" ht="15" customHeight="1" x14ac:dyDescent="0.25">
      <c r="A6" s="124" t="s">
        <v>70</v>
      </c>
      <c r="B6" s="209" t="s">
        <v>1</v>
      </c>
      <c r="C6" s="181" t="s">
        <v>2</v>
      </c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3"/>
      <c r="AU6" s="212" t="s">
        <v>3</v>
      </c>
      <c r="AV6" s="213"/>
      <c r="AW6" s="214"/>
    </row>
    <row r="7" spans="1:49" x14ac:dyDescent="0.25">
      <c r="A7" s="125"/>
      <c r="B7" s="210"/>
      <c r="C7" s="184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6"/>
      <c r="AU7" s="215"/>
      <c r="AV7" s="216"/>
      <c r="AW7" s="217"/>
    </row>
    <row r="8" spans="1:49" ht="32.25" customHeight="1" thickBot="1" x14ac:dyDescent="0.3">
      <c r="A8" s="126"/>
      <c r="B8" s="211"/>
      <c r="C8" s="2" t="s">
        <v>4</v>
      </c>
      <c r="D8" s="3" t="s">
        <v>5</v>
      </c>
      <c r="E8" s="2" t="s">
        <v>4</v>
      </c>
      <c r="F8" s="3" t="s">
        <v>5</v>
      </c>
      <c r="G8" s="3" t="s">
        <v>4</v>
      </c>
      <c r="H8" s="3" t="s">
        <v>5</v>
      </c>
      <c r="I8" s="3" t="s">
        <v>4</v>
      </c>
      <c r="J8" s="3" t="s">
        <v>5</v>
      </c>
      <c r="K8" s="3" t="s">
        <v>4</v>
      </c>
      <c r="L8" s="3" t="s">
        <v>5</v>
      </c>
      <c r="M8" s="3" t="s">
        <v>4</v>
      </c>
      <c r="N8" s="4" t="s">
        <v>5</v>
      </c>
      <c r="O8" s="3" t="s">
        <v>4</v>
      </c>
      <c r="P8" s="4" t="s">
        <v>5</v>
      </c>
      <c r="Q8" s="3" t="s">
        <v>4</v>
      </c>
      <c r="R8" s="4" t="s">
        <v>5</v>
      </c>
      <c r="S8" s="3" t="s">
        <v>4</v>
      </c>
      <c r="T8" s="4" t="s">
        <v>5</v>
      </c>
      <c r="U8" s="3" t="s">
        <v>4</v>
      </c>
      <c r="V8" s="4" t="s">
        <v>5</v>
      </c>
      <c r="W8" s="3" t="s">
        <v>4</v>
      </c>
      <c r="X8" s="4" t="s">
        <v>5</v>
      </c>
      <c r="Y8" s="3" t="s">
        <v>4</v>
      </c>
      <c r="Z8" s="4" t="s">
        <v>5</v>
      </c>
      <c r="AA8" s="3" t="s">
        <v>4</v>
      </c>
      <c r="AB8" s="4" t="s">
        <v>5</v>
      </c>
      <c r="AC8" s="3" t="s">
        <v>4</v>
      </c>
      <c r="AD8" s="4" t="s">
        <v>5</v>
      </c>
      <c r="AE8" s="3" t="s">
        <v>4</v>
      </c>
      <c r="AF8" s="4" t="s">
        <v>5</v>
      </c>
      <c r="AG8" s="4" t="s">
        <v>4</v>
      </c>
      <c r="AH8" s="4" t="s">
        <v>5</v>
      </c>
      <c r="AI8" s="4" t="s">
        <v>4</v>
      </c>
      <c r="AJ8" s="4" t="s">
        <v>5</v>
      </c>
      <c r="AK8" s="4" t="s">
        <v>4</v>
      </c>
      <c r="AL8" s="4" t="s">
        <v>5</v>
      </c>
      <c r="AM8" s="4" t="s">
        <v>4</v>
      </c>
      <c r="AN8" s="4" t="s">
        <v>5</v>
      </c>
      <c r="AO8" s="4" t="s">
        <v>4</v>
      </c>
      <c r="AP8" s="4" t="s">
        <v>5</v>
      </c>
      <c r="AQ8" s="4" t="s">
        <v>4</v>
      </c>
      <c r="AR8" s="4" t="s">
        <v>5</v>
      </c>
      <c r="AS8" s="4" t="s">
        <v>4</v>
      </c>
      <c r="AT8" s="4" t="s">
        <v>5</v>
      </c>
      <c r="AU8" s="5" t="s">
        <v>6</v>
      </c>
      <c r="AV8" s="6" t="s">
        <v>7</v>
      </c>
      <c r="AW8" s="7" t="s">
        <v>8</v>
      </c>
    </row>
    <row r="9" spans="1:49" ht="5.0999999999999996" customHeight="1" thickBot="1" x14ac:dyDescent="0.3">
      <c r="A9" s="31"/>
      <c r="B9" s="32"/>
      <c r="C9" s="32"/>
      <c r="D9" s="32"/>
      <c r="E9" s="33"/>
      <c r="F9" s="33"/>
      <c r="G9" s="33"/>
      <c r="H9" s="3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8"/>
      <c r="AV9" s="38"/>
      <c r="AW9" s="38"/>
    </row>
    <row r="10" spans="1:49" ht="15" customHeight="1" x14ac:dyDescent="0.25">
      <c r="A10" s="165" t="s">
        <v>9</v>
      </c>
      <c r="B10" s="187">
        <v>1</v>
      </c>
      <c r="C10" s="116" t="s">
        <v>36</v>
      </c>
      <c r="D10" s="86"/>
      <c r="E10" s="86" t="s">
        <v>41</v>
      </c>
      <c r="F10" s="86"/>
      <c r="G10" s="180" t="s">
        <v>20</v>
      </c>
      <c r="H10" s="180"/>
      <c r="I10" s="180" t="s">
        <v>20</v>
      </c>
      <c r="J10" s="180"/>
      <c r="K10" s="180" t="s">
        <v>20</v>
      </c>
      <c r="L10" s="180"/>
      <c r="M10" s="180" t="s">
        <v>20</v>
      </c>
      <c r="N10" s="180"/>
      <c r="O10" s="180" t="s">
        <v>20</v>
      </c>
      <c r="P10" s="180"/>
      <c r="Q10" s="180" t="s">
        <v>20</v>
      </c>
      <c r="R10" s="180"/>
      <c r="S10" s="180" t="s">
        <v>20</v>
      </c>
      <c r="T10" s="180"/>
      <c r="U10" s="180" t="s">
        <v>20</v>
      </c>
      <c r="V10" s="180"/>
      <c r="W10" s="180" t="s">
        <v>20</v>
      </c>
      <c r="X10" s="180"/>
      <c r="Y10" s="180" t="s">
        <v>20</v>
      </c>
      <c r="Z10" s="180"/>
      <c r="AA10" s="180" t="s">
        <v>20</v>
      </c>
      <c r="AB10" s="180"/>
      <c r="AC10" s="180" t="s">
        <v>20</v>
      </c>
      <c r="AD10" s="180"/>
      <c r="AE10" s="180" t="s">
        <v>20</v>
      </c>
      <c r="AF10" s="180"/>
      <c r="AG10" s="180" t="s">
        <v>20</v>
      </c>
      <c r="AH10" s="180"/>
      <c r="AI10" s="180" t="s">
        <v>20</v>
      </c>
      <c r="AJ10" s="180"/>
      <c r="AK10" s="180" t="s">
        <v>20</v>
      </c>
      <c r="AL10" s="180"/>
      <c r="AM10" s="168" t="s">
        <v>20</v>
      </c>
      <c r="AN10" s="168"/>
      <c r="AO10" s="168" t="s">
        <v>20</v>
      </c>
      <c r="AP10" s="168"/>
      <c r="AQ10" s="168" t="s">
        <v>20</v>
      </c>
      <c r="AR10" s="168"/>
      <c r="AS10" s="168" t="s">
        <v>20</v>
      </c>
      <c r="AT10" s="170"/>
      <c r="AU10" s="160">
        <f>C11+E11</f>
        <v>0</v>
      </c>
      <c r="AV10" s="161">
        <f t="shared" ref="AV10" si="0">AU10*0.2</f>
        <v>0</v>
      </c>
      <c r="AW10" s="159">
        <f>D11+F11</f>
        <v>0</v>
      </c>
    </row>
    <row r="11" spans="1:49" x14ac:dyDescent="0.25">
      <c r="A11" s="166"/>
      <c r="B11" s="176"/>
      <c r="C11" s="56">
        <v>0</v>
      </c>
      <c r="D11" s="57">
        <v>0</v>
      </c>
      <c r="E11" s="57">
        <v>0</v>
      </c>
      <c r="F11" s="57">
        <v>0</v>
      </c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76"/>
      <c r="AN11" s="76"/>
      <c r="AO11" s="76"/>
      <c r="AP11" s="76"/>
      <c r="AQ11" s="76"/>
      <c r="AR11" s="76"/>
      <c r="AS11" s="76"/>
      <c r="AT11" s="77"/>
      <c r="AU11" s="106"/>
      <c r="AV11" s="121"/>
      <c r="AW11" s="107"/>
    </row>
    <row r="12" spans="1:49" ht="15" customHeight="1" x14ac:dyDescent="0.25">
      <c r="A12" s="166"/>
      <c r="B12" s="176">
        <v>2</v>
      </c>
      <c r="C12" s="88" t="s">
        <v>10</v>
      </c>
      <c r="D12" s="73"/>
      <c r="E12" s="73" t="s">
        <v>11</v>
      </c>
      <c r="F12" s="73"/>
      <c r="G12" s="73" t="s">
        <v>54</v>
      </c>
      <c r="H12" s="73"/>
      <c r="I12" s="73" t="s">
        <v>12</v>
      </c>
      <c r="J12" s="73"/>
      <c r="K12" s="73" t="s">
        <v>36</v>
      </c>
      <c r="L12" s="73"/>
      <c r="M12" s="73" t="s">
        <v>13</v>
      </c>
      <c r="N12" s="73"/>
      <c r="O12" s="73" t="s">
        <v>14</v>
      </c>
      <c r="P12" s="73"/>
      <c r="Q12" s="73" t="s">
        <v>15</v>
      </c>
      <c r="R12" s="73"/>
      <c r="S12" s="73" t="s">
        <v>49</v>
      </c>
      <c r="T12" s="73"/>
      <c r="U12" s="73" t="s">
        <v>59</v>
      </c>
      <c r="V12" s="73"/>
      <c r="W12" s="73" t="s">
        <v>38</v>
      </c>
      <c r="X12" s="73"/>
      <c r="Y12" s="73" t="s">
        <v>40</v>
      </c>
      <c r="Z12" s="73"/>
      <c r="AA12" s="73" t="s">
        <v>41</v>
      </c>
      <c r="AB12" s="73"/>
      <c r="AC12" s="73" t="s">
        <v>61</v>
      </c>
      <c r="AD12" s="73"/>
      <c r="AE12" s="73" t="s">
        <v>42</v>
      </c>
      <c r="AF12" s="73"/>
      <c r="AG12" s="73" t="s">
        <v>44</v>
      </c>
      <c r="AH12" s="73"/>
      <c r="AI12" s="73" t="s">
        <v>51</v>
      </c>
      <c r="AJ12" s="73"/>
      <c r="AK12" s="140" t="s">
        <v>20</v>
      </c>
      <c r="AL12" s="140"/>
      <c r="AM12" s="76" t="s">
        <v>20</v>
      </c>
      <c r="AN12" s="76"/>
      <c r="AO12" s="76" t="s">
        <v>20</v>
      </c>
      <c r="AP12" s="76"/>
      <c r="AQ12" s="76" t="s">
        <v>20</v>
      </c>
      <c r="AR12" s="76"/>
      <c r="AS12" s="76" t="s">
        <v>20</v>
      </c>
      <c r="AT12" s="77"/>
      <c r="AU12" s="106">
        <f>C13+E13+I13+K13+M13+O13+Q13+S13+U13+W13+Y13+AA13+AC13+AE13+AG13+AI13+G13</f>
        <v>0</v>
      </c>
      <c r="AV12" s="121">
        <f t="shared" ref="AV12:AV28" si="1">AU12*0.2</f>
        <v>0</v>
      </c>
      <c r="AW12" s="107">
        <f>D13+F13+J13+L13+N13+P13+R13+T13+V13+X13+Z13+AB13+AD13+AF13+AH13+AJ13+H13</f>
        <v>0</v>
      </c>
    </row>
    <row r="13" spans="1:49" x14ac:dyDescent="0.25">
      <c r="A13" s="166"/>
      <c r="B13" s="176"/>
      <c r="C13" s="56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140"/>
      <c r="AL13" s="140"/>
      <c r="AM13" s="76"/>
      <c r="AN13" s="76"/>
      <c r="AO13" s="76"/>
      <c r="AP13" s="76"/>
      <c r="AQ13" s="76"/>
      <c r="AR13" s="76"/>
      <c r="AS13" s="76"/>
      <c r="AT13" s="77"/>
      <c r="AU13" s="106"/>
      <c r="AV13" s="121"/>
      <c r="AW13" s="107"/>
    </row>
    <row r="14" spans="1:49" x14ac:dyDescent="0.25">
      <c r="A14" s="166"/>
      <c r="B14" s="176">
        <v>3</v>
      </c>
      <c r="C14" s="88" t="s">
        <v>10</v>
      </c>
      <c r="D14" s="73"/>
      <c r="E14" s="73" t="s">
        <v>11</v>
      </c>
      <c r="F14" s="73"/>
      <c r="G14" s="73" t="s">
        <v>18</v>
      </c>
      <c r="H14" s="73"/>
      <c r="I14" s="73" t="s">
        <v>54</v>
      </c>
      <c r="J14" s="73"/>
      <c r="K14" s="73" t="s">
        <v>12</v>
      </c>
      <c r="L14" s="73"/>
      <c r="M14" s="73" t="s">
        <v>13</v>
      </c>
      <c r="N14" s="73"/>
      <c r="O14" s="73" t="s">
        <v>14</v>
      </c>
      <c r="P14" s="73"/>
      <c r="Q14" s="73" t="s">
        <v>19</v>
      </c>
      <c r="R14" s="73"/>
      <c r="S14" s="73" t="s">
        <v>55</v>
      </c>
      <c r="T14" s="73"/>
      <c r="U14" s="73" t="s">
        <v>37</v>
      </c>
      <c r="V14" s="73"/>
      <c r="W14" s="73" t="s">
        <v>15</v>
      </c>
      <c r="X14" s="73"/>
      <c r="Y14" s="73" t="s">
        <v>59</v>
      </c>
      <c r="Z14" s="73"/>
      <c r="AA14" s="73" t="s">
        <v>38</v>
      </c>
      <c r="AB14" s="73"/>
      <c r="AC14" s="73" t="s">
        <v>63</v>
      </c>
      <c r="AD14" s="73"/>
      <c r="AE14" s="73" t="s">
        <v>66</v>
      </c>
      <c r="AF14" s="73"/>
      <c r="AG14" s="73" t="s">
        <v>40</v>
      </c>
      <c r="AH14" s="73"/>
      <c r="AI14" s="73" t="s">
        <v>61</v>
      </c>
      <c r="AJ14" s="73"/>
      <c r="AK14" s="73" t="s">
        <v>42</v>
      </c>
      <c r="AL14" s="73"/>
      <c r="AM14" s="206" t="s">
        <v>62</v>
      </c>
      <c r="AN14" s="206"/>
      <c r="AO14" s="178" t="s">
        <v>67</v>
      </c>
      <c r="AP14" s="178"/>
      <c r="AQ14" s="178" t="s">
        <v>43</v>
      </c>
      <c r="AR14" s="178"/>
      <c r="AS14" s="178" t="s">
        <v>44</v>
      </c>
      <c r="AT14" s="179"/>
      <c r="AU14" s="106">
        <f>C15+E15+G15+I15+K15+M15+O15+Q15+S15+U15+W15+Y15+AA15+AC15+AE15+AG15+AI15+AK15+AM15+AO15+AQ15+AS15</f>
        <v>0</v>
      </c>
      <c r="AV14" s="121">
        <f t="shared" si="1"/>
        <v>0</v>
      </c>
      <c r="AW14" s="107">
        <f>F15+H15+J15+L15+N15+P15+R15+T15+V15+X15+Z15+AB15+AD15+AF15+AH15+AJ15+AL15+AN15+AP15+AR15+AT15+D15</f>
        <v>0</v>
      </c>
    </row>
    <row r="15" spans="1:49" x14ac:dyDescent="0.25">
      <c r="A15" s="166"/>
      <c r="B15" s="176"/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4">
        <v>0</v>
      </c>
      <c r="N15" s="54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4">
        <v>0</v>
      </c>
      <c r="Z15" s="54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34">
        <v>0</v>
      </c>
      <c r="AU15" s="106"/>
      <c r="AV15" s="121"/>
      <c r="AW15" s="107"/>
    </row>
    <row r="16" spans="1:49" x14ac:dyDescent="0.25">
      <c r="A16" s="166"/>
      <c r="B16" s="176">
        <v>4</v>
      </c>
      <c r="C16" s="88" t="s">
        <v>16</v>
      </c>
      <c r="D16" s="73"/>
      <c r="E16" s="73" t="s">
        <v>18</v>
      </c>
      <c r="F16" s="73"/>
      <c r="G16" s="73" t="s">
        <v>54</v>
      </c>
      <c r="H16" s="73"/>
      <c r="I16" s="73" t="s">
        <v>12</v>
      </c>
      <c r="J16" s="73"/>
      <c r="K16" s="73" t="s">
        <v>25</v>
      </c>
      <c r="L16" s="73"/>
      <c r="M16" s="73" t="s">
        <v>17</v>
      </c>
      <c r="N16" s="73"/>
      <c r="O16" s="73" t="s">
        <v>19</v>
      </c>
      <c r="P16" s="73"/>
      <c r="Q16" s="73" t="s">
        <v>15</v>
      </c>
      <c r="R16" s="73"/>
      <c r="S16" s="73" t="s">
        <v>27</v>
      </c>
      <c r="T16" s="73"/>
      <c r="U16" s="73" t="s">
        <v>45</v>
      </c>
      <c r="V16" s="73"/>
      <c r="W16" s="73" t="s">
        <v>63</v>
      </c>
      <c r="X16" s="73"/>
      <c r="Y16" s="73" t="s">
        <v>40</v>
      </c>
      <c r="Z16" s="73"/>
      <c r="AA16" s="73" t="s">
        <v>46</v>
      </c>
      <c r="AB16" s="73"/>
      <c r="AC16" s="73" t="s">
        <v>52</v>
      </c>
      <c r="AD16" s="73"/>
      <c r="AE16" s="73" t="s">
        <v>62</v>
      </c>
      <c r="AF16" s="73"/>
      <c r="AG16" s="73" t="s">
        <v>44</v>
      </c>
      <c r="AH16" s="73"/>
      <c r="AI16" s="73" t="s">
        <v>50</v>
      </c>
      <c r="AJ16" s="73"/>
      <c r="AK16" s="140" t="s">
        <v>20</v>
      </c>
      <c r="AL16" s="140"/>
      <c r="AM16" s="76" t="s">
        <v>20</v>
      </c>
      <c r="AN16" s="76"/>
      <c r="AO16" s="76" t="s">
        <v>20</v>
      </c>
      <c r="AP16" s="76"/>
      <c r="AQ16" s="76" t="s">
        <v>20</v>
      </c>
      <c r="AR16" s="76"/>
      <c r="AS16" s="76" t="s">
        <v>20</v>
      </c>
      <c r="AT16" s="77"/>
      <c r="AU16" s="106">
        <f>C17+E17+G17+I17+K17+M17+O17+Q17+S17+U17+W17+Y17+AA17+AC17+AE17+AG17+AI17</f>
        <v>0</v>
      </c>
      <c r="AV16" s="121">
        <f t="shared" si="1"/>
        <v>0</v>
      </c>
      <c r="AW16" s="107">
        <f>D17+F17+H17+J17+L17+N17+P17+R17+T17+V17+X17+Z17+AB17+AD17+AF17+AH17+AJ17</f>
        <v>0</v>
      </c>
    </row>
    <row r="17" spans="1:49" x14ac:dyDescent="0.25">
      <c r="A17" s="166"/>
      <c r="B17" s="176"/>
      <c r="C17" s="56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140"/>
      <c r="AL17" s="140"/>
      <c r="AM17" s="76"/>
      <c r="AN17" s="76"/>
      <c r="AO17" s="76"/>
      <c r="AP17" s="76"/>
      <c r="AQ17" s="76"/>
      <c r="AR17" s="76"/>
      <c r="AS17" s="76"/>
      <c r="AT17" s="77"/>
      <c r="AU17" s="106"/>
      <c r="AV17" s="121"/>
      <c r="AW17" s="107"/>
    </row>
    <row r="18" spans="1:49" x14ac:dyDescent="0.25">
      <c r="A18" s="166"/>
      <c r="B18" s="176">
        <v>5</v>
      </c>
      <c r="C18" s="88" t="s">
        <v>13</v>
      </c>
      <c r="D18" s="73"/>
      <c r="E18" s="73" t="s">
        <v>61</v>
      </c>
      <c r="F18" s="73"/>
      <c r="G18" s="74" t="s">
        <v>20</v>
      </c>
      <c r="H18" s="74"/>
      <c r="I18" s="74" t="s">
        <v>20</v>
      </c>
      <c r="J18" s="74"/>
      <c r="K18" s="74" t="s">
        <v>20</v>
      </c>
      <c r="L18" s="74"/>
      <c r="M18" s="138" t="s">
        <v>20</v>
      </c>
      <c r="N18" s="138"/>
      <c r="O18" s="138" t="s">
        <v>20</v>
      </c>
      <c r="P18" s="138"/>
      <c r="Q18" s="138" t="s">
        <v>20</v>
      </c>
      <c r="R18" s="138"/>
      <c r="S18" s="138" t="s">
        <v>20</v>
      </c>
      <c r="T18" s="138"/>
      <c r="U18" s="138" t="s">
        <v>20</v>
      </c>
      <c r="V18" s="138"/>
      <c r="W18" s="138" t="s">
        <v>20</v>
      </c>
      <c r="X18" s="138"/>
      <c r="Y18" s="138" t="s">
        <v>20</v>
      </c>
      <c r="Z18" s="138"/>
      <c r="AA18" s="138" t="s">
        <v>20</v>
      </c>
      <c r="AB18" s="138"/>
      <c r="AC18" s="138" t="s">
        <v>20</v>
      </c>
      <c r="AD18" s="138"/>
      <c r="AE18" s="138" t="s">
        <v>20</v>
      </c>
      <c r="AF18" s="138"/>
      <c r="AG18" s="138" t="s">
        <v>20</v>
      </c>
      <c r="AH18" s="138"/>
      <c r="AI18" s="138" t="s">
        <v>20</v>
      </c>
      <c r="AJ18" s="138"/>
      <c r="AK18" s="138" t="s">
        <v>20</v>
      </c>
      <c r="AL18" s="138"/>
      <c r="AM18" s="121" t="s">
        <v>20</v>
      </c>
      <c r="AN18" s="121"/>
      <c r="AO18" s="121" t="s">
        <v>20</v>
      </c>
      <c r="AP18" s="121"/>
      <c r="AQ18" s="121" t="s">
        <v>20</v>
      </c>
      <c r="AR18" s="121"/>
      <c r="AS18" s="76" t="s">
        <v>20</v>
      </c>
      <c r="AT18" s="77"/>
      <c r="AU18" s="106">
        <f>E19+C19</f>
        <v>0</v>
      </c>
      <c r="AV18" s="121">
        <f t="shared" si="1"/>
        <v>0</v>
      </c>
      <c r="AW18" s="107">
        <f>F19+D19</f>
        <v>0</v>
      </c>
    </row>
    <row r="19" spans="1:49" x14ac:dyDescent="0.25">
      <c r="A19" s="166"/>
      <c r="B19" s="176"/>
      <c r="C19" s="58">
        <v>0</v>
      </c>
      <c r="D19" s="54">
        <v>0</v>
      </c>
      <c r="E19" s="57">
        <v>0</v>
      </c>
      <c r="F19" s="57">
        <v>0</v>
      </c>
      <c r="G19" s="74"/>
      <c r="H19" s="74"/>
      <c r="I19" s="74"/>
      <c r="J19" s="74"/>
      <c r="K19" s="74"/>
      <c r="L19" s="74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21"/>
      <c r="AN19" s="121"/>
      <c r="AO19" s="121"/>
      <c r="AP19" s="121"/>
      <c r="AQ19" s="121"/>
      <c r="AR19" s="121"/>
      <c r="AS19" s="76"/>
      <c r="AT19" s="77"/>
      <c r="AU19" s="106"/>
      <c r="AV19" s="121"/>
      <c r="AW19" s="107"/>
    </row>
    <row r="20" spans="1:49" x14ac:dyDescent="0.25">
      <c r="A20" s="166"/>
      <c r="B20" s="176">
        <v>6</v>
      </c>
      <c r="C20" s="88" t="s">
        <v>13</v>
      </c>
      <c r="D20" s="73"/>
      <c r="E20" s="73" t="s">
        <v>61</v>
      </c>
      <c r="F20" s="73"/>
      <c r="G20" s="74" t="s">
        <v>20</v>
      </c>
      <c r="H20" s="74"/>
      <c r="I20" s="74" t="s">
        <v>20</v>
      </c>
      <c r="J20" s="74"/>
      <c r="K20" s="74" t="s">
        <v>20</v>
      </c>
      <c r="L20" s="74"/>
      <c r="M20" s="138" t="s">
        <v>20</v>
      </c>
      <c r="N20" s="138"/>
      <c r="O20" s="138" t="s">
        <v>20</v>
      </c>
      <c r="P20" s="138"/>
      <c r="Q20" s="138" t="s">
        <v>20</v>
      </c>
      <c r="R20" s="138"/>
      <c r="S20" s="138" t="s">
        <v>20</v>
      </c>
      <c r="T20" s="138"/>
      <c r="U20" s="138" t="s">
        <v>20</v>
      </c>
      <c r="V20" s="138"/>
      <c r="W20" s="138" t="s">
        <v>20</v>
      </c>
      <c r="X20" s="138"/>
      <c r="Y20" s="138" t="s">
        <v>20</v>
      </c>
      <c r="Z20" s="138"/>
      <c r="AA20" s="138" t="s">
        <v>20</v>
      </c>
      <c r="AB20" s="138"/>
      <c r="AC20" s="138" t="s">
        <v>20</v>
      </c>
      <c r="AD20" s="138"/>
      <c r="AE20" s="138" t="s">
        <v>20</v>
      </c>
      <c r="AF20" s="138"/>
      <c r="AG20" s="138" t="s">
        <v>20</v>
      </c>
      <c r="AH20" s="138"/>
      <c r="AI20" s="138" t="s">
        <v>20</v>
      </c>
      <c r="AJ20" s="138"/>
      <c r="AK20" s="138" t="s">
        <v>20</v>
      </c>
      <c r="AL20" s="138"/>
      <c r="AM20" s="121" t="s">
        <v>20</v>
      </c>
      <c r="AN20" s="121"/>
      <c r="AO20" s="121" t="s">
        <v>20</v>
      </c>
      <c r="AP20" s="121"/>
      <c r="AQ20" s="121" t="s">
        <v>20</v>
      </c>
      <c r="AR20" s="121"/>
      <c r="AS20" s="76" t="s">
        <v>20</v>
      </c>
      <c r="AT20" s="77"/>
      <c r="AU20" s="106">
        <f t="shared" ref="AU20" si="2">E21+C21</f>
        <v>0</v>
      </c>
      <c r="AV20" s="121">
        <f t="shared" si="1"/>
        <v>0</v>
      </c>
      <c r="AW20" s="107">
        <f t="shared" ref="AW20" si="3">F21+D21</f>
        <v>0</v>
      </c>
    </row>
    <row r="21" spans="1:49" x14ac:dyDescent="0.25">
      <c r="A21" s="166"/>
      <c r="B21" s="176"/>
      <c r="C21" s="58">
        <v>0</v>
      </c>
      <c r="D21" s="54">
        <v>0</v>
      </c>
      <c r="E21" s="57">
        <v>0</v>
      </c>
      <c r="F21" s="57">
        <v>0</v>
      </c>
      <c r="G21" s="74"/>
      <c r="H21" s="74"/>
      <c r="I21" s="74"/>
      <c r="J21" s="74"/>
      <c r="K21" s="74"/>
      <c r="L21" s="74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21"/>
      <c r="AN21" s="121"/>
      <c r="AO21" s="121"/>
      <c r="AP21" s="121"/>
      <c r="AQ21" s="121"/>
      <c r="AR21" s="121"/>
      <c r="AS21" s="76"/>
      <c r="AT21" s="77"/>
      <c r="AU21" s="106"/>
      <c r="AV21" s="121"/>
      <c r="AW21" s="107"/>
    </row>
    <row r="22" spans="1:49" x14ac:dyDescent="0.25">
      <c r="A22" s="166"/>
      <c r="B22" s="176">
        <v>7</v>
      </c>
      <c r="C22" s="88" t="s">
        <v>13</v>
      </c>
      <c r="D22" s="73"/>
      <c r="E22" s="87" t="s">
        <v>61</v>
      </c>
      <c r="F22" s="88"/>
      <c r="G22" s="74" t="s">
        <v>20</v>
      </c>
      <c r="H22" s="74"/>
      <c r="I22" s="74" t="s">
        <v>20</v>
      </c>
      <c r="J22" s="74"/>
      <c r="K22" s="74" t="s">
        <v>20</v>
      </c>
      <c r="L22" s="74"/>
      <c r="M22" s="138" t="s">
        <v>20</v>
      </c>
      <c r="N22" s="138"/>
      <c r="O22" s="138" t="s">
        <v>20</v>
      </c>
      <c r="P22" s="138"/>
      <c r="Q22" s="138" t="s">
        <v>20</v>
      </c>
      <c r="R22" s="138"/>
      <c r="S22" s="138" t="s">
        <v>20</v>
      </c>
      <c r="T22" s="138"/>
      <c r="U22" s="138" t="s">
        <v>20</v>
      </c>
      <c r="V22" s="138"/>
      <c r="W22" s="138" t="s">
        <v>20</v>
      </c>
      <c r="X22" s="138"/>
      <c r="Y22" s="138" t="s">
        <v>20</v>
      </c>
      <c r="Z22" s="138"/>
      <c r="AA22" s="138" t="s">
        <v>20</v>
      </c>
      <c r="AB22" s="138"/>
      <c r="AC22" s="138" t="s">
        <v>20</v>
      </c>
      <c r="AD22" s="138"/>
      <c r="AE22" s="138" t="s">
        <v>20</v>
      </c>
      <c r="AF22" s="138"/>
      <c r="AG22" s="138" t="s">
        <v>20</v>
      </c>
      <c r="AH22" s="138"/>
      <c r="AI22" s="138" t="s">
        <v>20</v>
      </c>
      <c r="AJ22" s="138"/>
      <c r="AK22" s="138" t="s">
        <v>20</v>
      </c>
      <c r="AL22" s="138"/>
      <c r="AM22" s="121" t="s">
        <v>20</v>
      </c>
      <c r="AN22" s="121"/>
      <c r="AO22" s="121" t="s">
        <v>20</v>
      </c>
      <c r="AP22" s="121"/>
      <c r="AQ22" s="121" t="s">
        <v>20</v>
      </c>
      <c r="AR22" s="121"/>
      <c r="AS22" s="76" t="s">
        <v>20</v>
      </c>
      <c r="AT22" s="77"/>
      <c r="AU22" s="106">
        <f t="shared" ref="AU22" si="4">E23+C23</f>
        <v>0</v>
      </c>
      <c r="AV22" s="121">
        <f t="shared" si="1"/>
        <v>0</v>
      </c>
      <c r="AW22" s="107">
        <f t="shared" ref="AW22" si="5">F23+D23</f>
        <v>0</v>
      </c>
    </row>
    <row r="23" spans="1:49" x14ac:dyDescent="0.25">
      <c r="A23" s="166"/>
      <c r="B23" s="176"/>
      <c r="C23" s="58">
        <v>0</v>
      </c>
      <c r="D23" s="54">
        <v>0</v>
      </c>
      <c r="E23" s="57">
        <v>0</v>
      </c>
      <c r="F23" s="57">
        <v>0</v>
      </c>
      <c r="G23" s="74"/>
      <c r="H23" s="74"/>
      <c r="I23" s="74"/>
      <c r="J23" s="74"/>
      <c r="K23" s="74"/>
      <c r="L23" s="74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21"/>
      <c r="AN23" s="121"/>
      <c r="AO23" s="121"/>
      <c r="AP23" s="121"/>
      <c r="AQ23" s="121"/>
      <c r="AR23" s="121"/>
      <c r="AS23" s="76"/>
      <c r="AT23" s="77"/>
      <c r="AU23" s="106"/>
      <c r="AV23" s="121"/>
      <c r="AW23" s="107"/>
    </row>
    <row r="24" spans="1:49" x14ac:dyDescent="0.25">
      <c r="A24" s="166"/>
      <c r="B24" s="176">
        <v>8</v>
      </c>
      <c r="C24" s="88" t="s">
        <v>13</v>
      </c>
      <c r="D24" s="73"/>
      <c r="E24" s="73" t="s">
        <v>61</v>
      </c>
      <c r="F24" s="73"/>
      <c r="G24" s="74" t="s">
        <v>20</v>
      </c>
      <c r="H24" s="74"/>
      <c r="I24" s="74" t="s">
        <v>20</v>
      </c>
      <c r="J24" s="74"/>
      <c r="K24" s="74" t="s">
        <v>20</v>
      </c>
      <c r="L24" s="74"/>
      <c r="M24" s="138" t="s">
        <v>20</v>
      </c>
      <c r="N24" s="138"/>
      <c r="O24" s="138" t="s">
        <v>20</v>
      </c>
      <c r="P24" s="138"/>
      <c r="Q24" s="138" t="s">
        <v>20</v>
      </c>
      <c r="R24" s="138"/>
      <c r="S24" s="138" t="s">
        <v>20</v>
      </c>
      <c r="T24" s="138"/>
      <c r="U24" s="138" t="s">
        <v>20</v>
      </c>
      <c r="V24" s="138"/>
      <c r="W24" s="138" t="s">
        <v>20</v>
      </c>
      <c r="X24" s="138"/>
      <c r="Y24" s="138" t="s">
        <v>20</v>
      </c>
      <c r="Z24" s="138"/>
      <c r="AA24" s="138" t="s">
        <v>20</v>
      </c>
      <c r="AB24" s="138"/>
      <c r="AC24" s="138" t="s">
        <v>20</v>
      </c>
      <c r="AD24" s="138"/>
      <c r="AE24" s="138" t="s">
        <v>20</v>
      </c>
      <c r="AF24" s="138"/>
      <c r="AG24" s="138" t="s">
        <v>20</v>
      </c>
      <c r="AH24" s="138"/>
      <c r="AI24" s="138" t="s">
        <v>20</v>
      </c>
      <c r="AJ24" s="138"/>
      <c r="AK24" s="138" t="s">
        <v>20</v>
      </c>
      <c r="AL24" s="138"/>
      <c r="AM24" s="121" t="s">
        <v>20</v>
      </c>
      <c r="AN24" s="121"/>
      <c r="AO24" s="121" t="s">
        <v>20</v>
      </c>
      <c r="AP24" s="121"/>
      <c r="AQ24" s="121" t="s">
        <v>20</v>
      </c>
      <c r="AR24" s="121"/>
      <c r="AS24" s="76" t="s">
        <v>20</v>
      </c>
      <c r="AT24" s="77"/>
      <c r="AU24" s="106">
        <f t="shared" ref="AU24" si="6">E25+C25</f>
        <v>0</v>
      </c>
      <c r="AV24" s="121">
        <f t="shared" si="1"/>
        <v>0</v>
      </c>
      <c r="AW24" s="107">
        <f t="shared" ref="AW24" si="7">F25+D25</f>
        <v>0</v>
      </c>
    </row>
    <row r="25" spans="1:49" x14ac:dyDescent="0.25">
      <c r="A25" s="166"/>
      <c r="B25" s="176"/>
      <c r="C25" s="58">
        <v>0</v>
      </c>
      <c r="D25" s="54">
        <v>0</v>
      </c>
      <c r="E25" s="57">
        <v>0</v>
      </c>
      <c r="F25" s="57">
        <v>0</v>
      </c>
      <c r="G25" s="74"/>
      <c r="H25" s="74"/>
      <c r="I25" s="74"/>
      <c r="J25" s="74"/>
      <c r="K25" s="74"/>
      <c r="L25" s="74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21"/>
      <c r="AN25" s="121"/>
      <c r="AO25" s="121"/>
      <c r="AP25" s="121"/>
      <c r="AQ25" s="121"/>
      <c r="AR25" s="121"/>
      <c r="AS25" s="76"/>
      <c r="AT25" s="77"/>
      <c r="AU25" s="106"/>
      <c r="AV25" s="121"/>
      <c r="AW25" s="107"/>
    </row>
    <row r="26" spans="1:49" x14ac:dyDescent="0.25">
      <c r="A26" s="166"/>
      <c r="B26" s="176">
        <v>9</v>
      </c>
      <c r="C26" s="88" t="s">
        <v>13</v>
      </c>
      <c r="D26" s="73"/>
      <c r="E26" s="73" t="s">
        <v>61</v>
      </c>
      <c r="F26" s="73"/>
      <c r="G26" s="74" t="s">
        <v>20</v>
      </c>
      <c r="H26" s="74"/>
      <c r="I26" s="74" t="s">
        <v>20</v>
      </c>
      <c r="J26" s="74"/>
      <c r="K26" s="74" t="s">
        <v>20</v>
      </c>
      <c r="L26" s="74"/>
      <c r="M26" s="138" t="s">
        <v>20</v>
      </c>
      <c r="N26" s="138"/>
      <c r="O26" s="138" t="s">
        <v>20</v>
      </c>
      <c r="P26" s="138"/>
      <c r="Q26" s="138" t="s">
        <v>20</v>
      </c>
      <c r="R26" s="138"/>
      <c r="S26" s="138" t="s">
        <v>20</v>
      </c>
      <c r="T26" s="138"/>
      <c r="U26" s="138" t="s">
        <v>20</v>
      </c>
      <c r="V26" s="138"/>
      <c r="W26" s="138" t="s">
        <v>20</v>
      </c>
      <c r="X26" s="138"/>
      <c r="Y26" s="138" t="s">
        <v>20</v>
      </c>
      <c r="Z26" s="138"/>
      <c r="AA26" s="138" t="s">
        <v>20</v>
      </c>
      <c r="AB26" s="138"/>
      <c r="AC26" s="138" t="s">
        <v>20</v>
      </c>
      <c r="AD26" s="138"/>
      <c r="AE26" s="138" t="s">
        <v>20</v>
      </c>
      <c r="AF26" s="138"/>
      <c r="AG26" s="138" t="s">
        <v>20</v>
      </c>
      <c r="AH26" s="138"/>
      <c r="AI26" s="138" t="s">
        <v>20</v>
      </c>
      <c r="AJ26" s="138"/>
      <c r="AK26" s="138" t="s">
        <v>20</v>
      </c>
      <c r="AL26" s="138"/>
      <c r="AM26" s="121" t="s">
        <v>20</v>
      </c>
      <c r="AN26" s="121"/>
      <c r="AO26" s="121" t="s">
        <v>20</v>
      </c>
      <c r="AP26" s="121"/>
      <c r="AQ26" s="121" t="s">
        <v>20</v>
      </c>
      <c r="AR26" s="121"/>
      <c r="AS26" s="76" t="s">
        <v>20</v>
      </c>
      <c r="AT26" s="77"/>
      <c r="AU26" s="106">
        <f t="shared" ref="AU26" si="8">E27+C27</f>
        <v>0</v>
      </c>
      <c r="AV26" s="121">
        <f t="shared" si="1"/>
        <v>0</v>
      </c>
      <c r="AW26" s="107">
        <f t="shared" ref="AW26" si="9">F27+D27</f>
        <v>0</v>
      </c>
    </row>
    <row r="27" spans="1:49" x14ac:dyDescent="0.25">
      <c r="A27" s="166"/>
      <c r="B27" s="176"/>
      <c r="C27" s="58">
        <v>0</v>
      </c>
      <c r="D27" s="54">
        <v>0</v>
      </c>
      <c r="E27" s="57">
        <v>0</v>
      </c>
      <c r="F27" s="57">
        <v>0</v>
      </c>
      <c r="G27" s="74"/>
      <c r="H27" s="74"/>
      <c r="I27" s="74"/>
      <c r="J27" s="74"/>
      <c r="K27" s="74"/>
      <c r="L27" s="74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21"/>
      <c r="AN27" s="121"/>
      <c r="AO27" s="121"/>
      <c r="AP27" s="121"/>
      <c r="AQ27" s="121"/>
      <c r="AR27" s="121"/>
      <c r="AS27" s="76"/>
      <c r="AT27" s="77"/>
      <c r="AU27" s="106"/>
      <c r="AV27" s="121"/>
      <c r="AW27" s="107"/>
    </row>
    <row r="28" spans="1:49" x14ac:dyDescent="0.25">
      <c r="A28" s="166"/>
      <c r="B28" s="176">
        <v>10</v>
      </c>
      <c r="C28" s="88" t="s">
        <v>13</v>
      </c>
      <c r="D28" s="73"/>
      <c r="E28" s="73" t="s">
        <v>61</v>
      </c>
      <c r="F28" s="73"/>
      <c r="G28" s="74" t="s">
        <v>20</v>
      </c>
      <c r="H28" s="74"/>
      <c r="I28" s="74" t="s">
        <v>20</v>
      </c>
      <c r="J28" s="74"/>
      <c r="K28" s="74" t="s">
        <v>20</v>
      </c>
      <c r="L28" s="74"/>
      <c r="M28" s="138" t="s">
        <v>20</v>
      </c>
      <c r="N28" s="138"/>
      <c r="O28" s="138" t="s">
        <v>20</v>
      </c>
      <c r="P28" s="138"/>
      <c r="Q28" s="138" t="s">
        <v>20</v>
      </c>
      <c r="R28" s="138"/>
      <c r="S28" s="138" t="s">
        <v>20</v>
      </c>
      <c r="T28" s="138"/>
      <c r="U28" s="138" t="s">
        <v>20</v>
      </c>
      <c r="V28" s="138"/>
      <c r="W28" s="138" t="s">
        <v>20</v>
      </c>
      <c r="X28" s="138"/>
      <c r="Y28" s="138" t="s">
        <v>20</v>
      </c>
      <c r="Z28" s="138"/>
      <c r="AA28" s="138" t="s">
        <v>20</v>
      </c>
      <c r="AB28" s="138"/>
      <c r="AC28" s="138" t="s">
        <v>20</v>
      </c>
      <c r="AD28" s="138"/>
      <c r="AE28" s="138" t="s">
        <v>20</v>
      </c>
      <c r="AF28" s="138"/>
      <c r="AG28" s="138" t="s">
        <v>20</v>
      </c>
      <c r="AH28" s="138"/>
      <c r="AI28" s="138" t="s">
        <v>20</v>
      </c>
      <c r="AJ28" s="138"/>
      <c r="AK28" s="138" t="s">
        <v>20</v>
      </c>
      <c r="AL28" s="138"/>
      <c r="AM28" s="121" t="s">
        <v>20</v>
      </c>
      <c r="AN28" s="121"/>
      <c r="AO28" s="121" t="s">
        <v>20</v>
      </c>
      <c r="AP28" s="121"/>
      <c r="AQ28" s="121" t="s">
        <v>20</v>
      </c>
      <c r="AR28" s="121"/>
      <c r="AS28" s="76" t="s">
        <v>20</v>
      </c>
      <c r="AT28" s="77"/>
      <c r="AU28" s="106">
        <f t="shared" ref="AU28" si="10">E29+C29</f>
        <v>0</v>
      </c>
      <c r="AV28" s="121">
        <f t="shared" si="1"/>
        <v>0</v>
      </c>
      <c r="AW28" s="107">
        <f t="shared" ref="AW28" si="11">F29+D29</f>
        <v>0</v>
      </c>
    </row>
    <row r="29" spans="1:49" ht="15.75" thickBot="1" x14ac:dyDescent="0.3">
      <c r="A29" s="167"/>
      <c r="B29" s="177"/>
      <c r="C29" s="59">
        <v>0</v>
      </c>
      <c r="D29" s="60">
        <v>0</v>
      </c>
      <c r="E29" s="61">
        <v>0</v>
      </c>
      <c r="F29" s="61">
        <v>0</v>
      </c>
      <c r="G29" s="75"/>
      <c r="H29" s="75"/>
      <c r="I29" s="75"/>
      <c r="J29" s="75"/>
      <c r="K29" s="75"/>
      <c r="L29" s="75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54"/>
      <c r="AN29" s="154"/>
      <c r="AO29" s="154"/>
      <c r="AP29" s="154"/>
      <c r="AQ29" s="154"/>
      <c r="AR29" s="154"/>
      <c r="AS29" s="81"/>
      <c r="AT29" s="82"/>
      <c r="AU29" s="106"/>
      <c r="AV29" s="121"/>
      <c r="AW29" s="107"/>
    </row>
    <row r="30" spans="1:49" ht="15.75" thickBot="1" x14ac:dyDescent="0.3">
      <c r="B30" s="173" t="s">
        <v>21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28"/>
      <c r="AT30" s="28"/>
      <c r="AU30" s="39">
        <f>SUM(AU10:AU29)</f>
        <v>0</v>
      </c>
      <c r="AV30" s="40" t="s">
        <v>20</v>
      </c>
      <c r="AW30" s="41" t="s">
        <v>20</v>
      </c>
    </row>
    <row r="31" spans="1:49" ht="15.75" thickBot="1" x14ac:dyDescent="0.3">
      <c r="B31" s="189" t="s">
        <v>22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1"/>
      <c r="AV31" s="42">
        <f>SUM(AV10:AV29)</f>
        <v>0</v>
      </c>
      <c r="AW31" s="43" t="s">
        <v>20</v>
      </c>
    </row>
    <row r="32" spans="1:49" ht="15.75" thickBot="1" x14ac:dyDescent="0.3">
      <c r="B32" s="192" t="s">
        <v>23</v>
      </c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4"/>
      <c r="AW32" s="42">
        <f>SUM(AW10:AW29)</f>
        <v>0</v>
      </c>
    </row>
    <row r="33" spans="1:49" ht="5.0999999999999996" customHeight="1" thickBot="1" x14ac:dyDescent="0.3">
      <c r="A33" s="8"/>
      <c r="B33" s="9"/>
      <c r="C33" s="9"/>
      <c r="D33" s="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30"/>
      <c r="AV33" s="30"/>
      <c r="AW33" s="30"/>
    </row>
    <row r="34" spans="1:49" s="24" customFormat="1" ht="15" customHeight="1" x14ac:dyDescent="0.25">
      <c r="A34" s="89" t="s">
        <v>24</v>
      </c>
      <c r="B34" s="175">
        <v>11</v>
      </c>
      <c r="C34" s="116" t="s">
        <v>10</v>
      </c>
      <c r="D34" s="86"/>
      <c r="E34" s="118" t="s">
        <v>16</v>
      </c>
      <c r="F34" s="116"/>
      <c r="G34" s="118" t="s">
        <v>11</v>
      </c>
      <c r="H34" s="116"/>
      <c r="I34" s="118" t="s">
        <v>54</v>
      </c>
      <c r="J34" s="116"/>
      <c r="K34" s="118" t="s">
        <v>12</v>
      </c>
      <c r="L34" s="116"/>
      <c r="M34" s="118" t="s">
        <v>25</v>
      </c>
      <c r="N34" s="116"/>
      <c r="O34" s="118" t="s">
        <v>17</v>
      </c>
      <c r="P34" s="116"/>
      <c r="Q34" s="118" t="s">
        <v>14</v>
      </c>
      <c r="R34" s="116"/>
      <c r="S34" s="118" t="s">
        <v>15</v>
      </c>
      <c r="T34" s="116"/>
      <c r="U34" s="118" t="s">
        <v>27</v>
      </c>
      <c r="V34" s="116"/>
      <c r="W34" s="118" t="s">
        <v>58</v>
      </c>
      <c r="X34" s="116"/>
      <c r="Y34" s="86" t="s">
        <v>59</v>
      </c>
      <c r="Z34" s="86"/>
      <c r="AA34" s="118" t="s">
        <v>45</v>
      </c>
      <c r="AB34" s="116"/>
      <c r="AC34" s="118" t="s">
        <v>38</v>
      </c>
      <c r="AD34" s="116"/>
      <c r="AE34" s="118" t="s">
        <v>40</v>
      </c>
      <c r="AF34" s="116"/>
      <c r="AG34" s="118" t="s">
        <v>46</v>
      </c>
      <c r="AH34" s="116"/>
      <c r="AI34" s="118" t="s">
        <v>52</v>
      </c>
      <c r="AJ34" s="116"/>
      <c r="AK34" s="118" t="s">
        <v>42</v>
      </c>
      <c r="AL34" s="116"/>
      <c r="AM34" s="118" t="s">
        <v>44</v>
      </c>
      <c r="AN34" s="116"/>
      <c r="AO34" s="118" t="s">
        <v>50</v>
      </c>
      <c r="AP34" s="116"/>
      <c r="AQ34" s="163" t="s">
        <v>20</v>
      </c>
      <c r="AR34" s="164"/>
      <c r="AS34" s="168" t="s">
        <v>20</v>
      </c>
      <c r="AT34" s="170"/>
      <c r="AU34" s="160">
        <f>C35+I35+E35+G35+K35+M35+O35+Q35+S35+U35+W35+AA35+AC35+AE35+AG35+AI35+AK35+AM35+AO35+Y35</f>
        <v>0</v>
      </c>
      <c r="AV34" s="161">
        <f>AU34*0.2</f>
        <v>0</v>
      </c>
      <c r="AW34" s="159">
        <f>D35+J35+F35+H35+L35+N35+P35+R35+T35+V35+X35+AB35+AD35+AF35+AH35+AJ35+AL35+AN35+AP35+Z35</f>
        <v>0</v>
      </c>
    </row>
    <row r="35" spans="1:49" s="24" customFormat="1" x14ac:dyDescent="0.25">
      <c r="A35" s="90"/>
      <c r="B35" s="111"/>
      <c r="C35" s="56">
        <v>0</v>
      </c>
      <c r="D35" s="57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54">
        <v>0</v>
      </c>
      <c r="U35" s="54">
        <v>0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62">
        <v>0</v>
      </c>
      <c r="AO35" s="54">
        <v>0</v>
      </c>
      <c r="AP35" s="62">
        <v>0</v>
      </c>
      <c r="AQ35" s="108"/>
      <c r="AR35" s="110"/>
      <c r="AS35" s="76"/>
      <c r="AT35" s="77"/>
      <c r="AU35" s="106"/>
      <c r="AV35" s="162"/>
      <c r="AW35" s="107"/>
    </row>
    <row r="36" spans="1:49" s="24" customFormat="1" x14ac:dyDescent="0.25">
      <c r="A36" s="90"/>
      <c r="B36" s="145">
        <v>12</v>
      </c>
      <c r="C36" s="122" t="s">
        <v>11</v>
      </c>
      <c r="D36" s="88"/>
      <c r="E36" s="87" t="s">
        <v>35</v>
      </c>
      <c r="F36" s="88"/>
      <c r="G36" s="87" t="s">
        <v>26</v>
      </c>
      <c r="H36" s="88"/>
      <c r="I36" s="87" t="s">
        <v>58</v>
      </c>
      <c r="J36" s="88"/>
      <c r="K36" s="87" t="s">
        <v>60</v>
      </c>
      <c r="L36" s="88"/>
      <c r="M36" s="87" t="s">
        <v>71</v>
      </c>
      <c r="N36" s="88"/>
      <c r="O36" s="121" t="s">
        <v>20</v>
      </c>
      <c r="P36" s="121"/>
      <c r="Q36" s="121" t="s">
        <v>20</v>
      </c>
      <c r="R36" s="121"/>
      <c r="S36" s="121" t="s">
        <v>20</v>
      </c>
      <c r="T36" s="121"/>
      <c r="U36" s="102" t="s">
        <v>20</v>
      </c>
      <c r="V36" s="103"/>
      <c r="W36" s="102" t="s">
        <v>20</v>
      </c>
      <c r="X36" s="103"/>
      <c r="Y36" s="102" t="s">
        <v>20</v>
      </c>
      <c r="Z36" s="103"/>
      <c r="AA36" s="102" t="s">
        <v>20</v>
      </c>
      <c r="AB36" s="103"/>
      <c r="AC36" s="155" t="s">
        <v>20</v>
      </c>
      <c r="AD36" s="156"/>
      <c r="AE36" s="155" t="s">
        <v>20</v>
      </c>
      <c r="AF36" s="156"/>
      <c r="AG36" s="155" t="s">
        <v>20</v>
      </c>
      <c r="AH36" s="156"/>
      <c r="AI36" s="155" t="s">
        <v>20</v>
      </c>
      <c r="AJ36" s="156"/>
      <c r="AK36" s="155" t="s">
        <v>20</v>
      </c>
      <c r="AL36" s="156"/>
      <c r="AM36" s="155" t="s">
        <v>20</v>
      </c>
      <c r="AN36" s="156"/>
      <c r="AO36" s="155" t="s">
        <v>20</v>
      </c>
      <c r="AP36" s="156"/>
      <c r="AQ36" s="155" t="s">
        <v>20</v>
      </c>
      <c r="AR36" s="171"/>
      <c r="AS36" s="76" t="s">
        <v>20</v>
      </c>
      <c r="AT36" s="77"/>
      <c r="AU36" s="106">
        <f>C37+E37+G37+I37+K37+M37+Q3</f>
        <v>0</v>
      </c>
      <c r="AV36" s="121">
        <f t="shared" ref="AV36:AV48" si="12">AU36*0.2</f>
        <v>0</v>
      </c>
      <c r="AW36" s="107">
        <f>D37+F37+H37+J37+L37+N37</f>
        <v>0</v>
      </c>
    </row>
    <row r="37" spans="1:49" s="24" customFormat="1" x14ac:dyDescent="0.25">
      <c r="A37" s="90"/>
      <c r="B37" s="146"/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121"/>
      <c r="P37" s="121"/>
      <c r="Q37" s="121"/>
      <c r="R37" s="121"/>
      <c r="S37" s="121"/>
      <c r="T37" s="121"/>
      <c r="U37" s="104"/>
      <c r="V37" s="105"/>
      <c r="W37" s="104"/>
      <c r="X37" s="105"/>
      <c r="Y37" s="104"/>
      <c r="Z37" s="105"/>
      <c r="AA37" s="104"/>
      <c r="AB37" s="105"/>
      <c r="AC37" s="157"/>
      <c r="AD37" s="158"/>
      <c r="AE37" s="157"/>
      <c r="AF37" s="158"/>
      <c r="AG37" s="157"/>
      <c r="AH37" s="158"/>
      <c r="AI37" s="157"/>
      <c r="AJ37" s="158"/>
      <c r="AK37" s="157"/>
      <c r="AL37" s="158"/>
      <c r="AM37" s="157"/>
      <c r="AN37" s="158"/>
      <c r="AO37" s="157"/>
      <c r="AP37" s="158"/>
      <c r="AQ37" s="157"/>
      <c r="AR37" s="172"/>
      <c r="AS37" s="76"/>
      <c r="AT37" s="77"/>
      <c r="AU37" s="106"/>
      <c r="AV37" s="121"/>
      <c r="AW37" s="107"/>
    </row>
    <row r="38" spans="1:49" s="24" customFormat="1" x14ac:dyDescent="0.25">
      <c r="A38" s="90"/>
      <c r="B38" s="111">
        <v>13</v>
      </c>
      <c r="C38" s="88" t="s">
        <v>19</v>
      </c>
      <c r="D38" s="73"/>
      <c r="E38" s="73" t="s">
        <v>62</v>
      </c>
      <c r="F38" s="73"/>
      <c r="G38" s="74" t="s">
        <v>20</v>
      </c>
      <c r="H38" s="74"/>
      <c r="I38" s="108" t="s">
        <v>20</v>
      </c>
      <c r="J38" s="108"/>
      <c r="K38" s="108" t="s">
        <v>20</v>
      </c>
      <c r="L38" s="108"/>
      <c r="M38" s="121" t="s">
        <v>20</v>
      </c>
      <c r="N38" s="121"/>
      <c r="O38" s="121" t="s">
        <v>20</v>
      </c>
      <c r="P38" s="121"/>
      <c r="Q38" s="121" t="s">
        <v>20</v>
      </c>
      <c r="R38" s="121"/>
      <c r="S38" s="121" t="s">
        <v>20</v>
      </c>
      <c r="T38" s="121"/>
      <c r="U38" s="121" t="s">
        <v>20</v>
      </c>
      <c r="V38" s="121"/>
      <c r="W38" s="121" t="s">
        <v>20</v>
      </c>
      <c r="X38" s="121"/>
      <c r="Y38" s="121" t="s">
        <v>20</v>
      </c>
      <c r="Z38" s="121"/>
      <c r="AA38" s="121" t="s">
        <v>20</v>
      </c>
      <c r="AB38" s="121"/>
      <c r="AC38" s="121" t="s">
        <v>20</v>
      </c>
      <c r="AD38" s="121"/>
      <c r="AE38" s="121" t="s">
        <v>20</v>
      </c>
      <c r="AF38" s="121"/>
      <c r="AG38" s="121" t="s">
        <v>20</v>
      </c>
      <c r="AH38" s="121"/>
      <c r="AI38" s="121" t="s">
        <v>20</v>
      </c>
      <c r="AJ38" s="121"/>
      <c r="AK38" s="121" t="s">
        <v>20</v>
      </c>
      <c r="AL38" s="121"/>
      <c r="AM38" s="121" t="s">
        <v>20</v>
      </c>
      <c r="AN38" s="121"/>
      <c r="AO38" s="121" t="s">
        <v>20</v>
      </c>
      <c r="AP38" s="121"/>
      <c r="AQ38" s="121" t="s">
        <v>20</v>
      </c>
      <c r="AR38" s="121"/>
      <c r="AS38" s="76" t="s">
        <v>20</v>
      </c>
      <c r="AT38" s="77"/>
      <c r="AU38" s="106">
        <f>E39+C39</f>
        <v>0</v>
      </c>
      <c r="AV38" s="121">
        <f t="shared" si="12"/>
        <v>0</v>
      </c>
      <c r="AW38" s="107">
        <f>F39+D39</f>
        <v>0</v>
      </c>
    </row>
    <row r="39" spans="1:49" s="24" customFormat="1" x14ac:dyDescent="0.25">
      <c r="A39" s="90"/>
      <c r="B39" s="111"/>
      <c r="C39" s="58">
        <v>0</v>
      </c>
      <c r="D39" s="54">
        <v>0</v>
      </c>
      <c r="E39" s="57">
        <v>0</v>
      </c>
      <c r="F39" s="57">
        <v>0</v>
      </c>
      <c r="G39" s="74"/>
      <c r="H39" s="74"/>
      <c r="I39" s="108"/>
      <c r="J39" s="108"/>
      <c r="K39" s="108"/>
      <c r="L39" s="108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76"/>
      <c r="AT39" s="77"/>
      <c r="AU39" s="106"/>
      <c r="AV39" s="121"/>
      <c r="AW39" s="107"/>
    </row>
    <row r="40" spans="1:49" s="24" customFormat="1" x14ac:dyDescent="0.25">
      <c r="A40" s="90"/>
      <c r="B40" s="111">
        <v>14</v>
      </c>
      <c r="C40" s="88" t="s">
        <v>10</v>
      </c>
      <c r="D40" s="73"/>
      <c r="E40" s="73" t="s">
        <v>59</v>
      </c>
      <c r="F40" s="73"/>
      <c r="G40" s="74" t="s">
        <v>20</v>
      </c>
      <c r="H40" s="74"/>
      <c r="I40" s="108" t="s">
        <v>20</v>
      </c>
      <c r="J40" s="108"/>
      <c r="K40" s="108" t="s">
        <v>20</v>
      </c>
      <c r="L40" s="108"/>
      <c r="M40" s="121" t="s">
        <v>20</v>
      </c>
      <c r="N40" s="121"/>
      <c r="O40" s="121" t="s">
        <v>20</v>
      </c>
      <c r="P40" s="121"/>
      <c r="Q40" s="121" t="s">
        <v>20</v>
      </c>
      <c r="R40" s="121"/>
      <c r="S40" s="121" t="s">
        <v>20</v>
      </c>
      <c r="T40" s="121"/>
      <c r="U40" s="121" t="s">
        <v>20</v>
      </c>
      <c r="V40" s="121"/>
      <c r="W40" s="121" t="s">
        <v>20</v>
      </c>
      <c r="X40" s="121"/>
      <c r="Y40" s="121" t="s">
        <v>20</v>
      </c>
      <c r="Z40" s="121"/>
      <c r="AA40" s="121" t="s">
        <v>20</v>
      </c>
      <c r="AB40" s="121"/>
      <c r="AC40" s="121" t="s">
        <v>20</v>
      </c>
      <c r="AD40" s="121"/>
      <c r="AE40" s="121" t="s">
        <v>20</v>
      </c>
      <c r="AF40" s="121"/>
      <c r="AG40" s="121" t="s">
        <v>20</v>
      </c>
      <c r="AH40" s="121"/>
      <c r="AI40" s="121" t="s">
        <v>20</v>
      </c>
      <c r="AJ40" s="121"/>
      <c r="AK40" s="121" t="s">
        <v>20</v>
      </c>
      <c r="AL40" s="121"/>
      <c r="AM40" s="121" t="s">
        <v>20</v>
      </c>
      <c r="AN40" s="121"/>
      <c r="AO40" s="121" t="s">
        <v>20</v>
      </c>
      <c r="AP40" s="121"/>
      <c r="AQ40" s="121" t="s">
        <v>20</v>
      </c>
      <c r="AR40" s="121"/>
      <c r="AS40" s="76" t="s">
        <v>20</v>
      </c>
      <c r="AT40" s="77"/>
      <c r="AU40" s="106">
        <f t="shared" ref="AU40" si="13">E41+C41</f>
        <v>0</v>
      </c>
      <c r="AV40" s="121">
        <f t="shared" si="12"/>
        <v>0</v>
      </c>
      <c r="AW40" s="107">
        <f t="shared" ref="AW40" si="14">F41+D41</f>
        <v>0</v>
      </c>
    </row>
    <row r="41" spans="1:49" s="24" customFormat="1" x14ac:dyDescent="0.25">
      <c r="A41" s="90"/>
      <c r="B41" s="111"/>
      <c r="C41" s="58">
        <v>0</v>
      </c>
      <c r="D41" s="54">
        <v>0</v>
      </c>
      <c r="E41" s="57">
        <v>0</v>
      </c>
      <c r="F41" s="57">
        <v>0</v>
      </c>
      <c r="G41" s="74"/>
      <c r="H41" s="74"/>
      <c r="I41" s="108"/>
      <c r="J41" s="108"/>
      <c r="K41" s="108"/>
      <c r="L41" s="108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76"/>
      <c r="AT41" s="77"/>
      <c r="AU41" s="106"/>
      <c r="AV41" s="121"/>
      <c r="AW41" s="107"/>
    </row>
    <row r="42" spans="1:49" s="24" customFormat="1" x14ac:dyDescent="0.25">
      <c r="A42" s="90"/>
      <c r="B42" s="111">
        <v>15</v>
      </c>
      <c r="C42" s="88" t="s">
        <v>10</v>
      </c>
      <c r="D42" s="73"/>
      <c r="E42" s="73" t="s">
        <v>59</v>
      </c>
      <c r="F42" s="73"/>
      <c r="G42" s="74" t="s">
        <v>20</v>
      </c>
      <c r="H42" s="74"/>
      <c r="I42" s="108" t="s">
        <v>20</v>
      </c>
      <c r="J42" s="108"/>
      <c r="K42" s="108" t="s">
        <v>20</v>
      </c>
      <c r="L42" s="108"/>
      <c r="M42" s="121" t="s">
        <v>20</v>
      </c>
      <c r="N42" s="121"/>
      <c r="O42" s="121" t="s">
        <v>20</v>
      </c>
      <c r="P42" s="121"/>
      <c r="Q42" s="121" t="s">
        <v>20</v>
      </c>
      <c r="R42" s="121"/>
      <c r="S42" s="121" t="s">
        <v>20</v>
      </c>
      <c r="T42" s="121"/>
      <c r="U42" s="121" t="s">
        <v>20</v>
      </c>
      <c r="V42" s="121"/>
      <c r="W42" s="121" t="s">
        <v>20</v>
      </c>
      <c r="X42" s="121"/>
      <c r="Y42" s="121" t="s">
        <v>20</v>
      </c>
      <c r="Z42" s="121"/>
      <c r="AA42" s="121" t="s">
        <v>20</v>
      </c>
      <c r="AB42" s="121"/>
      <c r="AC42" s="121" t="s">
        <v>20</v>
      </c>
      <c r="AD42" s="121"/>
      <c r="AE42" s="121" t="s">
        <v>20</v>
      </c>
      <c r="AF42" s="121"/>
      <c r="AG42" s="121" t="s">
        <v>20</v>
      </c>
      <c r="AH42" s="121"/>
      <c r="AI42" s="121" t="s">
        <v>20</v>
      </c>
      <c r="AJ42" s="121"/>
      <c r="AK42" s="121" t="s">
        <v>20</v>
      </c>
      <c r="AL42" s="121"/>
      <c r="AM42" s="121" t="s">
        <v>20</v>
      </c>
      <c r="AN42" s="121"/>
      <c r="AO42" s="121" t="s">
        <v>20</v>
      </c>
      <c r="AP42" s="121"/>
      <c r="AQ42" s="121" t="s">
        <v>20</v>
      </c>
      <c r="AR42" s="121"/>
      <c r="AS42" s="76" t="s">
        <v>20</v>
      </c>
      <c r="AT42" s="77"/>
      <c r="AU42" s="106">
        <f t="shared" ref="AU42" si="15">E43+C43</f>
        <v>0</v>
      </c>
      <c r="AV42" s="121">
        <f t="shared" si="12"/>
        <v>0</v>
      </c>
      <c r="AW42" s="107">
        <f t="shared" ref="AW42" si="16">F43+D43</f>
        <v>0</v>
      </c>
    </row>
    <row r="43" spans="1:49" s="24" customFormat="1" x14ac:dyDescent="0.25">
      <c r="A43" s="90"/>
      <c r="B43" s="111"/>
      <c r="C43" s="58">
        <v>0</v>
      </c>
      <c r="D43" s="54">
        <v>0</v>
      </c>
      <c r="E43" s="57">
        <v>0</v>
      </c>
      <c r="F43" s="57">
        <v>0</v>
      </c>
      <c r="G43" s="74"/>
      <c r="H43" s="74"/>
      <c r="I43" s="108"/>
      <c r="J43" s="108"/>
      <c r="K43" s="108"/>
      <c r="L43" s="108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76"/>
      <c r="AT43" s="77"/>
      <c r="AU43" s="106"/>
      <c r="AV43" s="121"/>
      <c r="AW43" s="107"/>
    </row>
    <row r="44" spans="1:49" s="24" customFormat="1" x14ac:dyDescent="0.25">
      <c r="A44" s="90"/>
      <c r="B44" s="111">
        <v>16</v>
      </c>
      <c r="C44" s="88" t="s">
        <v>10</v>
      </c>
      <c r="D44" s="73"/>
      <c r="E44" s="73" t="s">
        <v>59</v>
      </c>
      <c r="F44" s="73"/>
      <c r="G44" s="74" t="s">
        <v>20</v>
      </c>
      <c r="H44" s="74"/>
      <c r="I44" s="108" t="s">
        <v>20</v>
      </c>
      <c r="J44" s="108"/>
      <c r="K44" s="108" t="s">
        <v>20</v>
      </c>
      <c r="L44" s="108"/>
      <c r="M44" s="121" t="s">
        <v>20</v>
      </c>
      <c r="N44" s="121"/>
      <c r="O44" s="121" t="s">
        <v>20</v>
      </c>
      <c r="P44" s="121"/>
      <c r="Q44" s="121" t="s">
        <v>20</v>
      </c>
      <c r="R44" s="121"/>
      <c r="S44" s="121" t="s">
        <v>20</v>
      </c>
      <c r="T44" s="121"/>
      <c r="U44" s="121" t="s">
        <v>20</v>
      </c>
      <c r="V44" s="121"/>
      <c r="W44" s="121" t="s">
        <v>20</v>
      </c>
      <c r="X44" s="121"/>
      <c r="Y44" s="121" t="s">
        <v>20</v>
      </c>
      <c r="Z44" s="121"/>
      <c r="AA44" s="121" t="s">
        <v>20</v>
      </c>
      <c r="AB44" s="121"/>
      <c r="AC44" s="121" t="s">
        <v>20</v>
      </c>
      <c r="AD44" s="121"/>
      <c r="AE44" s="121" t="s">
        <v>20</v>
      </c>
      <c r="AF44" s="121"/>
      <c r="AG44" s="121" t="s">
        <v>20</v>
      </c>
      <c r="AH44" s="121"/>
      <c r="AI44" s="121" t="s">
        <v>20</v>
      </c>
      <c r="AJ44" s="121"/>
      <c r="AK44" s="121" t="s">
        <v>20</v>
      </c>
      <c r="AL44" s="121"/>
      <c r="AM44" s="121" t="s">
        <v>20</v>
      </c>
      <c r="AN44" s="121"/>
      <c r="AO44" s="121" t="s">
        <v>20</v>
      </c>
      <c r="AP44" s="121"/>
      <c r="AQ44" s="121" t="s">
        <v>20</v>
      </c>
      <c r="AR44" s="121"/>
      <c r="AS44" s="76" t="s">
        <v>20</v>
      </c>
      <c r="AT44" s="77"/>
      <c r="AU44" s="106">
        <f t="shared" ref="AU44" si="17">E45+C45</f>
        <v>0</v>
      </c>
      <c r="AV44" s="121">
        <f t="shared" si="12"/>
        <v>0</v>
      </c>
      <c r="AW44" s="107">
        <f t="shared" ref="AW44" si="18">F45+D45</f>
        <v>0</v>
      </c>
    </row>
    <row r="45" spans="1:49" s="24" customFormat="1" x14ac:dyDescent="0.25">
      <c r="A45" s="90"/>
      <c r="B45" s="111"/>
      <c r="C45" s="58">
        <v>0</v>
      </c>
      <c r="D45" s="54">
        <v>0</v>
      </c>
      <c r="E45" s="57">
        <v>0</v>
      </c>
      <c r="F45" s="57">
        <v>0</v>
      </c>
      <c r="G45" s="74"/>
      <c r="H45" s="74"/>
      <c r="I45" s="108"/>
      <c r="J45" s="108"/>
      <c r="K45" s="108"/>
      <c r="L45" s="108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76"/>
      <c r="AT45" s="77"/>
      <c r="AU45" s="106"/>
      <c r="AV45" s="121"/>
      <c r="AW45" s="107"/>
    </row>
    <row r="46" spans="1:49" s="24" customFormat="1" x14ac:dyDescent="0.25">
      <c r="A46" s="90"/>
      <c r="B46" s="111">
        <v>17</v>
      </c>
      <c r="C46" s="88" t="s">
        <v>10</v>
      </c>
      <c r="D46" s="73"/>
      <c r="E46" s="73" t="s">
        <v>59</v>
      </c>
      <c r="F46" s="73"/>
      <c r="G46" s="74" t="s">
        <v>20</v>
      </c>
      <c r="H46" s="74"/>
      <c r="I46" s="108" t="s">
        <v>20</v>
      </c>
      <c r="J46" s="108"/>
      <c r="K46" s="108" t="s">
        <v>20</v>
      </c>
      <c r="L46" s="108"/>
      <c r="M46" s="121" t="s">
        <v>20</v>
      </c>
      <c r="N46" s="121"/>
      <c r="O46" s="121" t="s">
        <v>20</v>
      </c>
      <c r="P46" s="121"/>
      <c r="Q46" s="121" t="s">
        <v>20</v>
      </c>
      <c r="R46" s="121"/>
      <c r="S46" s="121" t="s">
        <v>20</v>
      </c>
      <c r="T46" s="121"/>
      <c r="U46" s="121" t="s">
        <v>20</v>
      </c>
      <c r="V46" s="121"/>
      <c r="W46" s="121" t="s">
        <v>20</v>
      </c>
      <c r="X46" s="121"/>
      <c r="Y46" s="121" t="s">
        <v>20</v>
      </c>
      <c r="Z46" s="121"/>
      <c r="AA46" s="121" t="s">
        <v>20</v>
      </c>
      <c r="AB46" s="121"/>
      <c r="AC46" s="121" t="s">
        <v>20</v>
      </c>
      <c r="AD46" s="121"/>
      <c r="AE46" s="121" t="s">
        <v>20</v>
      </c>
      <c r="AF46" s="121"/>
      <c r="AG46" s="121" t="s">
        <v>20</v>
      </c>
      <c r="AH46" s="121"/>
      <c r="AI46" s="121" t="s">
        <v>20</v>
      </c>
      <c r="AJ46" s="121"/>
      <c r="AK46" s="121" t="s">
        <v>20</v>
      </c>
      <c r="AL46" s="121"/>
      <c r="AM46" s="121" t="s">
        <v>20</v>
      </c>
      <c r="AN46" s="121"/>
      <c r="AO46" s="121" t="s">
        <v>20</v>
      </c>
      <c r="AP46" s="121"/>
      <c r="AQ46" s="121" t="s">
        <v>20</v>
      </c>
      <c r="AR46" s="121"/>
      <c r="AS46" s="76" t="s">
        <v>20</v>
      </c>
      <c r="AT46" s="77"/>
      <c r="AU46" s="106">
        <f t="shared" ref="AU46" si="19">E47+C47</f>
        <v>0</v>
      </c>
      <c r="AV46" s="121">
        <f t="shared" si="12"/>
        <v>0</v>
      </c>
      <c r="AW46" s="107">
        <f t="shared" ref="AW46" si="20">F47+D47</f>
        <v>0</v>
      </c>
    </row>
    <row r="47" spans="1:49" s="24" customFormat="1" x14ac:dyDescent="0.25">
      <c r="A47" s="90"/>
      <c r="B47" s="111"/>
      <c r="C47" s="58">
        <v>0</v>
      </c>
      <c r="D47" s="54">
        <v>0</v>
      </c>
      <c r="E47" s="57">
        <v>0</v>
      </c>
      <c r="F47" s="57">
        <v>0</v>
      </c>
      <c r="G47" s="74"/>
      <c r="H47" s="74"/>
      <c r="I47" s="108"/>
      <c r="J47" s="108"/>
      <c r="K47" s="108"/>
      <c r="L47" s="108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76"/>
      <c r="AT47" s="77"/>
      <c r="AU47" s="106"/>
      <c r="AV47" s="121"/>
      <c r="AW47" s="107"/>
    </row>
    <row r="48" spans="1:49" s="24" customFormat="1" x14ac:dyDescent="0.25">
      <c r="A48" s="90"/>
      <c r="B48" s="111">
        <v>18</v>
      </c>
      <c r="C48" s="88" t="s">
        <v>10</v>
      </c>
      <c r="D48" s="73"/>
      <c r="E48" s="73" t="s">
        <v>59</v>
      </c>
      <c r="F48" s="73"/>
      <c r="G48" s="74" t="s">
        <v>20</v>
      </c>
      <c r="H48" s="74"/>
      <c r="I48" s="108" t="s">
        <v>20</v>
      </c>
      <c r="J48" s="108"/>
      <c r="K48" s="108" t="s">
        <v>20</v>
      </c>
      <c r="L48" s="108"/>
      <c r="M48" s="121" t="s">
        <v>20</v>
      </c>
      <c r="N48" s="121"/>
      <c r="O48" s="121" t="s">
        <v>20</v>
      </c>
      <c r="P48" s="121"/>
      <c r="Q48" s="121" t="s">
        <v>20</v>
      </c>
      <c r="R48" s="121"/>
      <c r="S48" s="121" t="s">
        <v>20</v>
      </c>
      <c r="T48" s="121"/>
      <c r="U48" s="121" t="s">
        <v>20</v>
      </c>
      <c r="V48" s="121"/>
      <c r="W48" s="121" t="s">
        <v>20</v>
      </c>
      <c r="X48" s="121"/>
      <c r="Y48" s="121" t="s">
        <v>20</v>
      </c>
      <c r="Z48" s="121"/>
      <c r="AA48" s="121" t="s">
        <v>20</v>
      </c>
      <c r="AB48" s="121"/>
      <c r="AC48" s="121" t="s">
        <v>20</v>
      </c>
      <c r="AD48" s="121"/>
      <c r="AE48" s="121" t="s">
        <v>20</v>
      </c>
      <c r="AF48" s="121"/>
      <c r="AG48" s="121" t="s">
        <v>20</v>
      </c>
      <c r="AH48" s="121"/>
      <c r="AI48" s="121" t="s">
        <v>20</v>
      </c>
      <c r="AJ48" s="121"/>
      <c r="AK48" s="121" t="s">
        <v>20</v>
      </c>
      <c r="AL48" s="121"/>
      <c r="AM48" s="121" t="s">
        <v>20</v>
      </c>
      <c r="AN48" s="121"/>
      <c r="AO48" s="121" t="s">
        <v>20</v>
      </c>
      <c r="AP48" s="121"/>
      <c r="AQ48" s="121" t="s">
        <v>20</v>
      </c>
      <c r="AR48" s="121"/>
      <c r="AS48" s="76" t="s">
        <v>20</v>
      </c>
      <c r="AT48" s="77"/>
      <c r="AU48" s="106">
        <f t="shared" ref="AU48" si="21">E49+C49</f>
        <v>0</v>
      </c>
      <c r="AV48" s="121">
        <f t="shared" si="12"/>
        <v>0</v>
      </c>
      <c r="AW48" s="107">
        <f t="shared" ref="AW48" si="22">F49+D49</f>
        <v>0</v>
      </c>
    </row>
    <row r="49" spans="1:49" s="24" customFormat="1" ht="15.75" thickBot="1" x14ac:dyDescent="0.3">
      <c r="A49" s="91"/>
      <c r="B49" s="112"/>
      <c r="C49" s="59">
        <v>0</v>
      </c>
      <c r="D49" s="60">
        <v>0</v>
      </c>
      <c r="E49" s="61">
        <v>0</v>
      </c>
      <c r="F49" s="61">
        <v>0</v>
      </c>
      <c r="G49" s="75"/>
      <c r="H49" s="75"/>
      <c r="I49" s="109"/>
      <c r="J49" s="109"/>
      <c r="K49" s="109"/>
      <c r="L49" s="109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81"/>
      <c r="AT49" s="82"/>
      <c r="AU49" s="106"/>
      <c r="AV49" s="121"/>
      <c r="AW49" s="107"/>
    </row>
    <row r="50" spans="1:49" ht="15.75" thickBot="1" x14ac:dyDescent="0.3">
      <c r="B50" s="173" t="s">
        <v>21</v>
      </c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28"/>
      <c r="AT50" s="28"/>
      <c r="AU50" s="44">
        <f>SUM(AU34:AU49)</f>
        <v>0</v>
      </c>
      <c r="AV50" s="45" t="s">
        <v>20</v>
      </c>
      <c r="AW50" s="46" t="s">
        <v>20</v>
      </c>
    </row>
    <row r="51" spans="1:49" ht="15.75" thickBot="1" x14ac:dyDescent="0.3">
      <c r="B51" s="189" t="s">
        <v>22</v>
      </c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1"/>
      <c r="AV51" s="47">
        <f>SUM(AV34:AV49)</f>
        <v>0</v>
      </c>
      <c r="AW51" s="48" t="s">
        <v>20</v>
      </c>
    </row>
    <row r="52" spans="1:49" ht="15.75" thickBot="1" x14ac:dyDescent="0.3">
      <c r="B52" s="192" t="s">
        <v>23</v>
      </c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4"/>
      <c r="AW52" s="47">
        <f>SUM(AW34:AW49)</f>
        <v>0</v>
      </c>
    </row>
    <row r="53" spans="1:49" ht="5.0999999999999996" customHeight="1" thickBot="1" x14ac:dyDescent="0.3">
      <c r="A53" s="12"/>
      <c r="B53" s="9"/>
      <c r="C53" s="9"/>
      <c r="D53" s="9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30"/>
      <c r="AV53" s="30"/>
      <c r="AW53" s="30"/>
    </row>
    <row r="54" spans="1:49" ht="15" customHeight="1" x14ac:dyDescent="0.25">
      <c r="A54" s="124" t="s">
        <v>28</v>
      </c>
      <c r="B54" s="175">
        <v>19</v>
      </c>
      <c r="C54" s="151" t="s">
        <v>11</v>
      </c>
      <c r="D54" s="116"/>
      <c r="E54" s="118" t="s">
        <v>18</v>
      </c>
      <c r="F54" s="116"/>
      <c r="G54" s="118" t="s">
        <v>31</v>
      </c>
      <c r="H54" s="116"/>
      <c r="I54" s="118" t="s">
        <v>12</v>
      </c>
      <c r="J54" s="116"/>
      <c r="K54" s="118" t="s">
        <v>25</v>
      </c>
      <c r="L54" s="116"/>
      <c r="M54" s="118" t="s">
        <v>19</v>
      </c>
      <c r="N54" s="116"/>
      <c r="O54" s="118" t="s">
        <v>32</v>
      </c>
      <c r="P54" s="116"/>
      <c r="Q54" s="118" t="s">
        <v>15</v>
      </c>
      <c r="R54" s="116"/>
      <c r="S54" s="118" t="s">
        <v>27</v>
      </c>
      <c r="T54" s="116"/>
      <c r="U54" s="118" t="s">
        <v>63</v>
      </c>
      <c r="V54" s="116"/>
      <c r="W54" s="118" t="s">
        <v>64</v>
      </c>
      <c r="X54" s="116"/>
      <c r="Y54" s="118" t="s">
        <v>40</v>
      </c>
      <c r="Z54" s="116"/>
      <c r="AA54" s="118" t="s">
        <v>46</v>
      </c>
      <c r="AB54" s="116"/>
      <c r="AC54" s="118" t="s">
        <v>62</v>
      </c>
      <c r="AD54" s="116"/>
      <c r="AE54" s="118" t="s">
        <v>65</v>
      </c>
      <c r="AF54" s="116"/>
      <c r="AG54" s="118" t="s">
        <v>44</v>
      </c>
      <c r="AH54" s="116"/>
      <c r="AI54" s="118" t="s">
        <v>50</v>
      </c>
      <c r="AJ54" s="116"/>
      <c r="AK54" s="152" t="s">
        <v>20</v>
      </c>
      <c r="AL54" s="152"/>
      <c r="AM54" s="152" t="s">
        <v>20</v>
      </c>
      <c r="AN54" s="152"/>
      <c r="AO54" s="152" t="s">
        <v>20</v>
      </c>
      <c r="AP54" s="152"/>
      <c r="AQ54" s="152" t="s">
        <v>20</v>
      </c>
      <c r="AR54" s="152"/>
      <c r="AS54" s="168" t="s">
        <v>20</v>
      </c>
      <c r="AT54" s="169"/>
      <c r="AU54" s="219">
        <f>C55+E55+G55+I55+K55+M55+O55+Q55+S55+U55+W55+Y55+AA55+AC55+AE55+AG55+AI55</f>
        <v>0</v>
      </c>
      <c r="AV54" s="161">
        <f>AU54*0.2</f>
        <v>0</v>
      </c>
      <c r="AW54" s="159">
        <f>D55+F55+H55+J55+L55+N55+P55+R55+T55+V55+X55+Z55+AB55+AD55+AF55+AH55+AJ55</f>
        <v>0</v>
      </c>
    </row>
    <row r="55" spans="1:49" x14ac:dyDescent="0.25">
      <c r="A55" s="125"/>
      <c r="B55" s="111"/>
      <c r="C55" s="58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4">
        <v>0</v>
      </c>
      <c r="AJ55" s="62">
        <v>0</v>
      </c>
      <c r="AK55" s="153"/>
      <c r="AL55" s="153"/>
      <c r="AM55" s="153"/>
      <c r="AN55" s="153"/>
      <c r="AO55" s="153"/>
      <c r="AP55" s="153"/>
      <c r="AQ55" s="153"/>
      <c r="AR55" s="153"/>
      <c r="AS55" s="76"/>
      <c r="AT55" s="119"/>
      <c r="AU55" s="103"/>
      <c r="AV55" s="162"/>
      <c r="AW55" s="218"/>
    </row>
    <row r="56" spans="1:49" x14ac:dyDescent="0.25">
      <c r="A56" s="125"/>
      <c r="B56" s="111">
        <v>20</v>
      </c>
      <c r="C56" s="149" t="s">
        <v>18</v>
      </c>
      <c r="D56" s="150"/>
      <c r="E56" s="73" t="s">
        <v>31</v>
      </c>
      <c r="F56" s="73"/>
      <c r="G56" s="149" t="s">
        <v>19</v>
      </c>
      <c r="H56" s="150"/>
      <c r="I56" s="73" t="s">
        <v>32</v>
      </c>
      <c r="J56" s="73"/>
      <c r="K56" s="87" t="s">
        <v>49</v>
      </c>
      <c r="L56" s="88"/>
      <c r="M56" s="149" t="s">
        <v>63</v>
      </c>
      <c r="N56" s="150"/>
      <c r="O56" s="87" t="s">
        <v>64</v>
      </c>
      <c r="P56" s="88"/>
      <c r="Q56" s="87" t="s">
        <v>62</v>
      </c>
      <c r="R56" s="88"/>
      <c r="S56" s="87" t="s">
        <v>65</v>
      </c>
      <c r="T56" s="88"/>
      <c r="U56" s="87" t="s">
        <v>51</v>
      </c>
      <c r="V56" s="88"/>
      <c r="W56" s="74" t="s">
        <v>20</v>
      </c>
      <c r="X56" s="74"/>
      <c r="Y56" s="74" t="s">
        <v>20</v>
      </c>
      <c r="Z56" s="74"/>
      <c r="AA56" s="74" t="s">
        <v>20</v>
      </c>
      <c r="AB56" s="74"/>
      <c r="AC56" s="74" t="s">
        <v>20</v>
      </c>
      <c r="AD56" s="74"/>
      <c r="AE56" s="94" t="s">
        <v>20</v>
      </c>
      <c r="AF56" s="95"/>
      <c r="AG56" s="94" t="s">
        <v>20</v>
      </c>
      <c r="AH56" s="95"/>
      <c r="AI56" s="94" t="s">
        <v>20</v>
      </c>
      <c r="AJ56" s="95"/>
      <c r="AK56" s="94" t="s">
        <v>20</v>
      </c>
      <c r="AL56" s="95"/>
      <c r="AM56" s="94" t="s">
        <v>20</v>
      </c>
      <c r="AN56" s="95"/>
      <c r="AO56" s="94" t="s">
        <v>20</v>
      </c>
      <c r="AP56" s="95"/>
      <c r="AQ56" s="94" t="s">
        <v>20</v>
      </c>
      <c r="AR56" s="95"/>
      <c r="AS56" s="140" t="s">
        <v>20</v>
      </c>
      <c r="AT56" s="141"/>
      <c r="AU56" s="106">
        <f>C57+E57+G57+I57+K57+M57+O57+Q57+S57+U57</f>
        <v>0</v>
      </c>
      <c r="AV56" s="121">
        <f>AU56*0.2</f>
        <v>0</v>
      </c>
      <c r="AW56" s="107">
        <f>D57+F57+H57+J57+L57+N57+P57+R57+T57+V57</f>
        <v>0</v>
      </c>
    </row>
    <row r="57" spans="1:49" x14ac:dyDescent="0.25">
      <c r="A57" s="125"/>
      <c r="B57" s="111"/>
      <c r="C57" s="58">
        <v>0</v>
      </c>
      <c r="D57" s="54">
        <v>0</v>
      </c>
      <c r="E57" s="54">
        <v>0</v>
      </c>
      <c r="F57" s="54">
        <v>0</v>
      </c>
      <c r="G57" s="58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8">
        <v>0</v>
      </c>
      <c r="N57" s="54">
        <v>0</v>
      </c>
      <c r="O57" s="54">
        <v>0</v>
      </c>
      <c r="P57" s="54">
        <v>0</v>
      </c>
      <c r="Q57" s="58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74"/>
      <c r="X57" s="74"/>
      <c r="Y57" s="74"/>
      <c r="Z57" s="74"/>
      <c r="AA57" s="74"/>
      <c r="AB57" s="74"/>
      <c r="AC57" s="74"/>
      <c r="AD57" s="74"/>
      <c r="AE57" s="96"/>
      <c r="AF57" s="97"/>
      <c r="AG57" s="96"/>
      <c r="AH57" s="97"/>
      <c r="AI57" s="96"/>
      <c r="AJ57" s="97"/>
      <c r="AK57" s="96"/>
      <c r="AL57" s="97"/>
      <c r="AM57" s="96"/>
      <c r="AN57" s="97"/>
      <c r="AO57" s="96"/>
      <c r="AP57" s="97"/>
      <c r="AQ57" s="96"/>
      <c r="AR57" s="97"/>
      <c r="AS57" s="140"/>
      <c r="AT57" s="141"/>
      <c r="AU57" s="106"/>
      <c r="AV57" s="121"/>
      <c r="AW57" s="107"/>
    </row>
    <row r="58" spans="1:49" x14ac:dyDescent="0.25">
      <c r="A58" s="125"/>
      <c r="B58" s="145">
        <v>21</v>
      </c>
      <c r="C58" s="148" t="s">
        <v>11</v>
      </c>
      <c r="D58" s="88"/>
      <c r="E58" s="87" t="s">
        <v>29</v>
      </c>
      <c r="F58" s="88"/>
      <c r="G58" s="87" t="s">
        <v>12</v>
      </c>
      <c r="H58" s="88"/>
      <c r="I58" s="87" t="s">
        <v>26</v>
      </c>
      <c r="J58" s="88"/>
      <c r="K58" s="87" t="s">
        <v>17</v>
      </c>
      <c r="L58" s="88"/>
      <c r="M58" s="87" t="s">
        <v>14</v>
      </c>
      <c r="N58" s="88"/>
      <c r="O58" s="87" t="s">
        <v>30</v>
      </c>
      <c r="P58" s="88"/>
      <c r="Q58" s="87" t="s">
        <v>15</v>
      </c>
      <c r="R58" s="88"/>
      <c r="S58" s="115" t="s">
        <v>49</v>
      </c>
      <c r="T58" s="115"/>
      <c r="U58" s="115" t="s">
        <v>38</v>
      </c>
      <c r="V58" s="115"/>
      <c r="W58" s="115" t="s">
        <v>47</v>
      </c>
      <c r="X58" s="115"/>
      <c r="Y58" s="115" t="s">
        <v>40</v>
      </c>
      <c r="Z58" s="115"/>
      <c r="AA58" s="115" t="s">
        <v>42</v>
      </c>
      <c r="AB58" s="115"/>
      <c r="AC58" s="115" t="s">
        <v>48</v>
      </c>
      <c r="AD58" s="115"/>
      <c r="AE58" s="115" t="s">
        <v>44</v>
      </c>
      <c r="AF58" s="115"/>
      <c r="AG58" s="197" t="s">
        <v>20</v>
      </c>
      <c r="AH58" s="197"/>
      <c r="AI58" s="197" t="s">
        <v>20</v>
      </c>
      <c r="AJ58" s="197"/>
      <c r="AK58" s="197" t="s">
        <v>20</v>
      </c>
      <c r="AL58" s="197"/>
      <c r="AM58" s="94" t="s">
        <v>20</v>
      </c>
      <c r="AN58" s="95"/>
      <c r="AO58" s="94" t="s">
        <v>20</v>
      </c>
      <c r="AP58" s="95"/>
      <c r="AQ58" s="94" t="s">
        <v>20</v>
      </c>
      <c r="AR58" s="95"/>
      <c r="AS58" s="140" t="s">
        <v>20</v>
      </c>
      <c r="AT58" s="141"/>
      <c r="AU58" s="144">
        <f>C59+E59+G59+I59+K59+M59+O59+Q59+U59+W59+Y59+AA59+AC59+AE59+S59</f>
        <v>0</v>
      </c>
      <c r="AV58" s="121">
        <f t="shared" ref="AV58" si="23">AU58*0.2</f>
        <v>0</v>
      </c>
      <c r="AW58" s="107">
        <f>D59+F59+H59+J59+L59+N59+P59+R59+V59+X59+Z59+AB59+AD59+AF59+T59</f>
        <v>0</v>
      </c>
    </row>
    <row r="59" spans="1:49" x14ac:dyDescent="0.25">
      <c r="A59" s="125"/>
      <c r="B59" s="146"/>
      <c r="C59" s="58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54">
        <v>0</v>
      </c>
      <c r="Z59" s="54">
        <v>0</v>
      </c>
      <c r="AA59" s="54">
        <v>0</v>
      </c>
      <c r="AB59" s="54">
        <v>0</v>
      </c>
      <c r="AC59" s="54">
        <v>0</v>
      </c>
      <c r="AD59" s="54">
        <v>0</v>
      </c>
      <c r="AE59" s="54">
        <v>0</v>
      </c>
      <c r="AF59" s="54">
        <v>0</v>
      </c>
      <c r="AG59" s="197"/>
      <c r="AH59" s="197"/>
      <c r="AI59" s="197"/>
      <c r="AJ59" s="197"/>
      <c r="AK59" s="197"/>
      <c r="AL59" s="197"/>
      <c r="AM59" s="96"/>
      <c r="AN59" s="97"/>
      <c r="AO59" s="96"/>
      <c r="AP59" s="97"/>
      <c r="AQ59" s="96"/>
      <c r="AR59" s="97"/>
      <c r="AS59" s="140"/>
      <c r="AT59" s="141"/>
      <c r="AU59" s="144"/>
      <c r="AV59" s="121"/>
      <c r="AW59" s="107"/>
    </row>
    <row r="60" spans="1:49" x14ac:dyDescent="0.25">
      <c r="A60" s="125"/>
      <c r="B60" s="145">
        <v>22</v>
      </c>
      <c r="C60" s="148" t="s">
        <v>11</v>
      </c>
      <c r="D60" s="88"/>
      <c r="E60" s="87" t="s">
        <v>54</v>
      </c>
      <c r="F60" s="88"/>
      <c r="G60" s="204" t="s">
        <v>12</v>
      </c>
      <c r="H60" s="205"/>
      <c r="I60" s="87" t="s">
        <v>25</v>
      </c>
      <c r="J60" s="88"/>
      <c r="K60" s="87" t="s">
        <v>14</v>
      </c>
      <c r="L60" s="88"/>
      <c r="M60" s="87" t="s">
        <v>55</v>
      </c>
      <c r="N60" s="88"/>
      <c r="O60" s="87" t="s">
        <v>37</v>
      </c>
      <c r="P60" s="88"/>
      <c r="Q60" s="87" t="s">
        <v>15</v>
      </c>
      <c r="R60" s="88"/>
      <c r="S60" s="87" t="s">
        <v>27</v>
      </c>
      <c r="T60" s="88"/>
      <c r="U60" s="87" t="s">
        <v>49</v>
      </c>
      <c r="V60" s="88"/>
      <c r="W60" s="87" t="s">
        <v>38</v>
      </c>
      <c r="X60" s="88"/>
      <c r="Y60" s="87" t="s">
        <v>66</v>
      </c>
      <c r="Z60" s="88"/>
      <c r="AA60" s="87" t="s">
        <v>40</v>
      </c>
      <c r="AB60" s="88"/>
      <c r="AC60" s="87" t="s">
        <v>46</v>
      </c>
      <c r="AD60" s="88"/>
      <c r="AE60" s="87" t="s">
        <v>42</v>
      </c>
      <c r="AF60" s="88"/>
      <c r="AG60" s="87" t="s">
        <v>67</v>
      </c>
      <c r="AH60" s="88"/>
      <c r="AI60" s="87" t="s">
        <v>44</v>
      </c>
      <c r="AJ60" s="88"/>
      <c r="AK60" s="87" t="s">
        <v>50</v>
      </c>
      <c r="AL60" s="88"/>
      <c r="AM60" s="94" t="s">
        <v>20</v>
      </c>
      <c r="AN60" s="95"/>
      <c r="AO60" s="94" t="s">
        <v>20</v>
      </c>
      <c r="AP60" s="95"/>
      <c r="AQ60" s="94" t="s">
        <v>20</v>
      </c>
      <c r="AR60" s="95"/>
      <c r="AS60" s="140" t="s">
        <v>20</v>
      </c>
      <c r="AT60" s="141"/>
      <c r="AU60" s="144">
        <f>C61+E61+G61+I61+K61+M61+O61+Q61+S61+U61+W61+Y61+AA61+AC61+AE61+AG61+AI61+AK61</f>
        <v>0</v>
      </c>
      <c r="AV60" s="121">
        <f t="shared" ref="AV60" si="24">AU60*0.2</f>
        <v>0</v>
      </c>
      <c r="AW60" s="107">
        <f>D61+F61+H61+J61+L61+N61+P61+R61+T61+V61+X61+Z61+AB61+AD61+AF61+AH61+AJ61+AL61</f>
        <v>0</v>
      </c>
    </row>
    <row r="61" spans="1:49" x14ac:dyDescent="0.25">
      <c r="A61" s="125"/>
      <c r="B61" s="146"/>
      <c r="C61" s="58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0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4">
        <v>0</v>
      </c>
      <c r="AE61" s="54">
        <v>0</v>
      </c>
      <c r="AF61" s="54">
        <v>0</v>
      </c>
      <c r="AG61" s="54">
        <v>0</v>
      </c>
      <c r="AH61" s="54">
        <v>0</v>
      </c>
      <c r="AI61" s="54">
        <v>0</v>
      </c>
      <c r="AJ61" s="54">
        <v>0</v>
      </c>
      <c r="AK61" s="54">
        <v>0</v>
      </c>
      <c r="AL61" s="54">
        <v>0</v>
      </c>
      <c r="AM61" s="96"/>
      <c r="AN61" s="97"/>
      <c r="AO61" s="96"/>
      <c r="AP61" s="97"/>
      <c r="AQ61" s="96"/>
      <c r="AR61" s="97"/>
      <c r="AS61" s="140"/>
      <c r="AT61" s="141"/>
      <c r="AU61" s="103"/>
      <c r="AV61" s="121"/>
      <c r="AW61" s="107"/>
    </row>
    <row r="62" spans="1:49" x14ac:dyDescent="0.25">
      <c r="A62" s="125"/>
      <c r="B62" s="111">
        <v>23</v>
      </c>
      <c r="C62" s="88" t="s">
        <v>49</v>
      </c>
      <c r="D62" s="73"/>
      <c r="E62" s="73" t="s">
        <v>51</v>
      </c>
      <c r="F62" s="73"/>
      <c r="G62" s="74" t="s">
        <v>20</v>
      </c>
      <c r="H62" s="74"/>
      <c r="I62" s="74" t="s">
        <v>20</v>
      </c>
      <c r="J62" s="74"/>
      <c r="K62" s="74" t="s">
        <v>20</v>
      </c>
      <c r="L62" s="74"/>
      <c r="M62" s="138" t="s">
        <v>20</v>
      </c>
      <c r="N62" s="138"/>
      <c r="O62" s="138" t="s">
        <v>20</v>
      </c>
      <c r="P62" s="138"/>
      <c r="Q62" s="138" t="s">
        <v>20</v>
      </c>
      <c r="R62" s="138"/>
      <c r="S62" s="138" t="s">
        <v>20</v>
      </c>
      <c r="T62" s="138"/>
      <c r="U62" s="138" t="s">
        <v>20</v>
      </c>
      <c r="V62" s="138"/>
      <c r="W62" s="138" t="s">
        <v>20</v>
      </c>
      <c r="X62" s="138"/>
      <c r="Y62" s="138" t="s">
        <v>20</v>
      </c>
      <c r="Z62" s="138"/>
      <c r="AA62" s="138" t="s">
        <v>20</v>
      </c>
      <c r="AB62" s="138"/>
      <c r="AC62" s="138" t="s">
        <v>20</v>
      </c>
      <c r="AD62" s="138"/>
      <c r="AE62" s="138" t="s">
        <v>20</v>
      </c>
      <c r="AF62" s="138"/>
      <c r="AG62" s="138" t="s">
        <v>20</v>
      </c>
      <c r="AH62" s="138"/>
      <c r="AI62" s="138" t="s">
        <v>20</v>
      </c>
      <c r="AJ62" s="138"/>
      <c r="AK62" s="138" t="s">
        <v>20</v>
      </c>
      <c r="AL62" s="138"/>
      <c r="AM62" s="138" t="s">
        <v>20</v>
      </c>
      <c r="AN62" s="138"/>
      <c r="AO62" s="138" t="s">
        <v>20</v>
      </c>
      <c r="AP62" s="138"/>
      <c r="AQ62" s="138" t="s">
        <v>20</v>
      </c>
      <c r="AR62" s="138"/>
      <c r="AS62" s="140" t="s">
        <v>20</v>
      </c>
      <c r="AT62" s="141"/>
      <c r="AU62" s="144">
        <f>E63+C63</f>
        <v>0</v>
      </c>
      <c r="AV62" s="121">
        <f t="shared" ref="AV62" si="25">AU62*0.2</f>
        <v>0</v>
      </c>
      <c r="AW62" s="107">
        <f>F63+D63</f>
        <v>0</v>
      </c>
    </row>
    <row r="63" spans="1:49" x14ac:dyDescent="0.25">
      <c r="A63" s="125"/>
      <c r="B63" s="111"/>
      <c r="C63" s="58">
        <v>0</v>
      </c>
      <c r="D63" s="54">
        <v>0</v>
      </c>
      <c r="E63" s="54">
        <v>0</v>
      </c>
      <c r="F63" s="54">
        <v>0</v>
      </c>
      <c r="G63" s="74"/>
      <c r="H63" s="74"/>
      <c r="I63" s="74"/>
      <c r="J63" s="74"/>
      <c r="K63" s="74"/>
      <c r="L63" s="74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40"/>
      <c r="AT63" s="141"/>
      <c r="AU63" s="144"/>
      <c r="AV63" s="121"/>
      <c r="AW63" s="107"/>
    </row>
    <row r="64" spans="1:49" x14ac:dyDescent="0.25">
      <c r="A64" s="125"/>
      <c r="B64" s="145">
        <v>24</v>
      </c>
      <c r="C64" s="88" t="s">
        <v>25</v>
      </c>
      <c r="D64" s="73"/>
      <c r="E64" s="73" t="s">
        <v>46</v>
      </c>
      <c r="F64" s="73"/>
      <c r="G64" s="74" t="s">
        <v>20</v>
      </c>
      <c r="H64" s="74"/>
      <c r="I64" s="74" t="s">
        <v>20</v>
      </c>
      <c r="J64" s="74"/>
      <c r="K64" s="74" t="s">
        <v>20</v>
      </c>
      <c r="L64" s="74"/>
      <c r="M64" s="138" t="s">
        <v>20</v>
      </c>
      <c r="N64" s="138"/>
      <c r="O64" s="138" t="s">
        <v>20</v>
      </c>
      <c r="P64" s="138"/>
      <c r="Q64" s="138" t="s">
        <v>20</v>
      </c>
      <c r="R64" s="138"/>
      <c r="S64" s="138" t="s">
        <v>20</v>
      </c>
      <c r="T64" s="138"/>
      <c r="U64" s="138" t="s">
        <v>20</v>
      </c>
      <c r="V64" s="138"/>
      <c r="W64" s="138" t="s">
        <v>20</v>
      </c>
      <c r="X64" s="138"/>
      <c r="Y64" s="138" t="s">
        <v>20</v>
      </c>
      <c r="Z64" s="138"/>
      <c r="AA64" s="138" t="s">
        <v>20</v>
      </c>
      <c r="AB64" s="138"/>
      <c r="AC64" s="138" t="s">
        <v>20</v>
      </c>
      <c r="AD64" s="138"/>
      <c r="AE64" s="138" t="s">
        <v>20</v>
      </c>
      <c r="AF64" s="138"/>
      <c r="AG64" s="138" t="s">
        <v>20</v>
      </c>
      <c r="AH64" s="138"/>
      <c r="AI64" s="138" t="s">
        <v>20</v>
      </c>
      <c r="AJ64" s="138"/>
      <c r="AK64" s="138" t="s">
        <v>20</v>
      </c>
      <c r="AL64" s="138"/>
      <c r="AM64" s="138" t="s">
        <v>20</v>
      </c>
      <c r="AN64" s="138"/>
      <c r="AO64" s="138" t="s">
        <v>20</v>
      </c>
      <c r="AP64" s="138"/>
      <c r="AQ64" s="138" t="s">
        <v>20</v>
      </c>
      <c r="AR64" s="138"/>
      <c r="AS64" s="140" t="s">
        <v>20</v>
      </c>
      <c r="AT64" s="141"/>
      <c r="AU64" s="144">
        <f t="shared" ref="AU64" si="26">E65+C65</f>
        <v>0</v>
      </c>
      <c r="AV64" s="121">
        <f t="shared" ref="AV64" si="27">AU64*0.2</f>
        <v>0</v>
      </c>
      <c r="AW64" s="107">
        <f t="shared" ref="AW64" si="28">F65+D65</f>
        <v>0</v>
      </c>
    </row>
    <row r="65" spans="1:49" x14ac:dyDescent="0.25">
      <c r="A65" s="125"/>
      <c r="B65" s="146"/>
      <c r="C65" s="58">
        <v>0</v>
      </c>
      <c r="D65" s="54">
        <v>0</v>
      </c>
      <c r="E65" s="54">
        <v>0</v>
      </c>
      <c r="F65" s="54">
        <v>0</v>
      </c>
      <c r="G65" s="74"/>
      <c r="H65" s="74"/>
      <c r="I65" s="74"/>
      <c r="J65" s="74"/>
      <c r="K65" s="74"/>
      <c r="L65" s="74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40"/>
      <c r="AT65" s="141"/>
      <c r="AU65" s="144"/>
      <c r="AV65" s="121"/>
      <c r="AW65" s="107"/>
    </row>
    <row r="66" spans="1:49" x14ac:dyDescent="0.25">
      <c r="A66" s="125"/>
      <c r="B66" s="145">
        <v>25</v>
      </c>
      <c r="C66" s="88" t="s">
        <v>25</v>
      </c>
      <c r="D66" s="73"/>
      <c r="E66" s="73" t="s">
        <v>46</v>
      </c>
      <c r="F66" s="73"/>
      <c r="G66" s="74" t="s">
        <v>20</v>
      </c>
      <c r="H66" s="74"/>
      <c r="I66" s="74" t="s">
        <v>20</v>
      </c>
      <c r="J66" s="74"/>
      <c r="K66" s="74" t="s">
        <v>20</v>
      </c>
      <c r="L66" s="74"/>
      <c r="M66" s="138" t="s">
        <v>20</v>
      </c>
      <c r="N66" s="138"/>
      <c r="O66" s="138" t="s">
        <v>20</v>
      </c>
      <c r="P66" s="138"/>
      <c r="Q66" s="138" t="s">
        <v>20</v>
      </c>
      <c r="R66" s="138"/>
      <c r="S66" s="138" t="s">
        <v>20</v>
      </c>
      <c r="T66" s="138"/>
      <c r="U66" s="138" t="s">
        <v>20</v>
      </c>
      <c r="V66" s="138"/>
      <c r="W66" s="138" t="s">
        <v>20</v>
      </c>
      <c r="X66" s="138"/>
      <c r="Y66" s="138" t="s">
        <v>20</v>
      </c>
      <c r="Z66" s="138"/>
      <c r="AA66" s="138" t="s">
        <v>20</v>
      </c>
      <c r="AB66" s="138"/>
      <c r="AC66" s="138" t="s">
        <v>20</v>
      </c>
      <c r="AD66" s="138"/>
      <c r="AE66" s="138" t="s">
        <v>20</v>
      </c>
      <c r="AF66" s="138"/>
      <c r="AG66" s="138" t="s">
        <v>20</v>
      </c>
      <c r="AH66" s="138"/>
      <c r="AI66" s="138" t="s">
        <v>20</v>
      </c>
      <c r="AJ66" s="138"/>
      <c r="AK66" s="138" t="s">
        <v>20</v>
      </c>
      <c r="AL66" s="138"/>
      <c r="AM66" s="138" t="s">
        <v>20</v>
      </c>
      <c r="AN66" s="138"/>
      <c r="AO66" s="138" t="s">
        <v>20</v>
      </c>
      <c r="AP66" s="138"/>
      <c r="AQ66" s="138" t="s">
        <v>20</v>
      </c>
      <c r="AR66" s="138"/>
      <c r="AS66" s="140" t="s">
        <v>20</v>
      </c>
      <c r="AT66" s="141"/>
      <c r="AU66" s="144">
        <f t="shared" ref="AU66" si="29">E67+C67</f>
        <v>0</v>
      </c>
      <c r="AV66" s="121">
        <f t="shared" ref="AV66" si="30">AU66*0.2</f>
        <v>0</v>
      </c>
      <c r="AW66" s="107">
        <f t="shared" ref="AW66" si="31">F67+D67</f>
        <v>0</v>
      </c>
    </row>
    <row r="67" spans="1:49" x14ac:dyDescent="0.25">
      <c r="A67" s="125"/>
      <c r="B67" s="146"/>
      <c r="C67" s="58">
        <v>0</v>
      </c>
      <c r="D67" s="54">
        <v>0</v>
      </c>
      <c r="E67" s="54">
        <v>0</v>
      </c>
      <c r="F67" s="54">
        <v>0</v>
      </c>
      <c r="G67" s="74"/>
      <c r="H67" s="74"/>
      <c r="I67" s="74"/>
      <c r="J67" s="74"/>
      <c r="K67" s="74"/>
      <c r="L67" s="74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40"/>
      <c r="AT67" s="141"/>
      <c r="AU67" s="144"/>
      <c r="AV67" s="121"/>
      <c r="AW67" s="107"/>
    </row>
    <row r="68" spans="1:49" x14ac:dyDescent="0.25">
      <c r="A68" s="125"/>
      <c r="B68" s="145">
        <v>26</v>
      </c>
      <c r="C68" s="88" t="s">
        <v>25</v>
      </c>
      <c r="D68" s="73"/>
      <c r="E68" s="73" t="s">
        <v>46</v>
      </c>
      <c r="F68" s="73"/>
      <c r="G68" s="74" t="s">
        <v>20</v>
      </c>
      <c r="H68" s="74"/>
      <c r="I68" s="74" t="s">
        <v>20</v>
      </c>
      <c r="J68" s="74"/>
      <c r="K68" s="74" t="s">
        <v>20</v>
      </c>
      <c r="L68" s="74"/>
      <c r="M68" s="138" t="s">
        <v>20</v>
      </c>
      <c r="N68" s="138"/>
      <c r="O68" s="138" t="s">
        <v>20</v>
      </c>
      <c r="P68" s="138"/>
      <c r="Q68" s="138" t="s">
        <v>20</v>
      </c>
      <c r="R68" s="138"/>
      <c r="S68" s="138" t="s">
        <v>20</v>
      </c>
      <c r="T68" s="138"/>
      <c r="U68" s="138" t="s">
        <v>20</v>
      </c>
      <c r="V68" s="138"/>
      <c r="W68" s="138" t="s">
        <v>20</v>
      </c>
      <c r="X68" s="138"/>
      <c r="Y68" s="138" t="s">
        <v>20</v>
      </c>
      <c r="Z68" s="138"/>
      <c r="AA68" s="138" t="s">
        <v>20</v>
      </c>
      <c r="AB68" s="138"/>
      <c r="AC68" s="138" t="s">
        <v>20</v>
      </c>
      <c r="AD68" s="138"/>
      <c r="AE68" s="138" t="s">
        <v>20</v>
      </c>
      <c r="AF68" s="138"/>
      <c r="AG68" s="138" t="s">
        <v>20</v>
      </c>
      <c r="AH68" s="138"/>
      <c r="AI68" s="138" t="s">
        <v>20</v>
      </c>
      <c r="AJ68" s="138"/>
      <c r="AK68" s="138" t="s">
        <v>20</v>
      </c>
      <c r="AL68" s="138"/>
      <c r="AM68" s="138" t="s">
        <v>20</v>
      </c>
      <c r="AN68" s="138"/>
      <c r="AO68" s="138" t="s">
        <v>20</v>
      </c>
      <c r="AP68" s="138"/>
      <c r="AQ68" s="138" t="s">
        <v>20</v>
      </c>
      <c r="AR68" s="138"/>
      <c r="AS68" s="140" t="s">
        <v>20</v>
      </c>
      <c r="AT68" s="141"/>
      <c r="AU68" s="144">
        <f t="shared" ref="AU68" si="32">E69+C69</f>
        <v>0</v>
      </c>
      <c r="AV68" s="121">
        <f t="shared" ref="AV68" si="33">AU68*0.2</f>
        <v>0</v>
      </c>
      <c r="AW68" s="107">
        <f t="shared" ref="AW68" si="34">F69+D69</f>
        <v>0</v>
      </c>
    </row>
    <row r="69" spans="1:49" x14ac:dyDescent="0.25">
      <c r="A69" s="125"/>
      <c r="B69" s="146"/>
      <c r="C69" s="58">
        <v>0</v>
      </c>
      <c r="D69" s="54">
        <v>0</v>
      </c>
      <c r="E69" s="54">
        <v>0</v>
      </c>
      <c r="F69" s="54">
        <v>0</v>
      </c>
      <c r="G69" s="74"/>
      <c r="H69" s="74"/>
      <c r="I69" s="74"/>
      <c r="J69" s="74"/>
      <c r="K69" s="74"/>
      <c r="L69" s="74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40"/>
      <c r="AT69" s="141"/>
      <c r="AU69" s="144"/>
      <c r="AV69" s="121"/>
      <c r="AW69" s="107"/>
    </row>
    <row r="70" spans="1:49" x14ac:dyDescent="0.25">
      <c r="A70" s="125"/>
      <c r="B70" s="145">
        <v>27</v>
      </c>
      <c r="C70" s="88" t="s">
        <v>10</v>
      </c>
      <c r="D70" s="73"/>
      <c r="E70" s="73" t="s">
        <v>59</v>
      </c>
      <c r="F70" s="73"/>
      <c r="G70" s="74" t="s">
        <v>20</v>
      </c>
      <c r="H70" s="74"/>
      <c r="I70" s="74" t="s">
        <v>20</v>
      </c>
      <c r="J70" s="74"/>
      <c r="K70" s="74" t="s">
        <v>20</v>
      </c>
      <c r="L70" s="74"/>
      <c r="M70" s="138" t="s">
        <v>20</v>
      </c>
      <c r="N70" s="138"/>
      <c r="O70" s="138" t="s">
        <v>20</v>
      </c>
      <c r="P70" s="138"/>
      <c r="Q70" s="138" t="s">
        <v>20</v>
      </c>
      <c r="R70" s="138"/>
      <c r="S70" s="138" t="s">
        <v>20</v>
      </c>
      <c r="T70" s="138"/>
      <c r="U70" s="138" t="s">
        <v>20</v>
      </c>
      <c r="V70" s="138"/>
      <c r="W70" s="138" t="s">
        <v>20</v>
      </c>
      <c r="X70" s="138"/>
      <c r="Y70" s="138" t="s">
        <v>20</v>
      </c>
      <c r="Z70" s="138"/>
      <c r="AA70" s="138" t="s">
        <v>20</v>
      </c>
      <c r="AB70" s="138"/>
      <c r="AC70" s="138" t="s">
        <v>20</v>
      </c>
      <c r="AD70" s="138"/>
      <c r="AE70" s="138" t="s">
        <v>20</v>
      </c>
      <c r="AF70" s="138"/>
      <c r="AG70" s="138" t="s">
        <v>20</v>
      </c>
      <c r="AH70" s="138"/>
      <c r="AI70" s="138" t="s">
        <v>20</v>
      </c>
      <c r="AJ70" s="138"/>
      <c r="AK70" s="138" t="s">
        <v>20</v>
      </c>
      <c r="AL70" s="138"/>
      <c r="AM70" s="138" t="s">
        <v>20</v>
      </c>
      <c r="AN70" s="138"/>
      <c r="AO70" s="138" t="s">
        <v>20</v>
      </c>
      <c r="AP70" s="138"/>
      <c r="AQ70" s="138" t="s">
        <v>20</v>
      </c>
      <c r="AR70" s="138"/>
      <c r="AS70" s="140" t="s">
        <v>20</v>
      </c>
      <c r="AT70" s="141"/>
      <c r="AU70" s="144">
        <f t="shared" ref="AU70" si="35">E71+C71</f>
        <v>0</v>
      </c>
      <c r="AV70" s="121">
        <f t="shared" ref="AV70" si="36">AU70*0.2</f>
        <v>0</v>
      </c>
      <c r="AW70" s="107">
        <f t="shared" ref="AW70" si="37">F71+D71</f>
        <v>0</v>
      </c>
    </row>
    <row r="71" spans="1:49" x14ac:dyDescent="0.25">
      <c r="A71" s="125"/>
      <c r="B71" s="146"/>
      <c r="C71" s="58">
        <v>0</v>
      </c>
      <c r="D71" s="54">
        <v>0</v>
      </c>
      <c r="E71" s="54">
        <v>0</v>
      </c>
      <c r="F71" s="54">
        <v>0</v>
      </c>
      <c r="G71" s="74"/>
      <c r="H71" s="74"/>
      <c r="I71" s="74"/>
      <c r="J71" s="74"/>
      <c r="K71" s="74"/>
      <c r="L71" s="74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40"/>
      <c r="AT71" s="141"/>
      <c r="AU71" s="144"/>
      <c r="AV71" s="121"/>
      <c r="AW71" s="107"/>
    </row>
    <row r="72" spans="1:49" x14ac:dyDescent="0.25">
      <c r="A72" s="125"/>
      <c r="B72" s="145">
        <v>28</v>
      </c>
      <c r="C72" s="88" t="s">
        <v>49</v>
      </c>
      <c r="D72" s="73"/>
      <c r="E72" s="73" t="s">
        <v>51</v>
      </c>
      <c r="F72" s="73"/>
      <c r="G72" s="74" t="s">
        <v>20</v>
      </c>
      <c r="H72" s="74"/>
      <c r="I72" s="74" t="s">
        <v>20</v>
      </c>
      <c r="J72" s="74"/>
      <c r="K72" s="74" t="s">
        <v>20</v>
      </c>
      <c r="L72" s="74"/>
      <c r="M72" s="138" t="s">
        <v>20</v>
      </c>
      <c r="N72" s="138"/>
      <c r="O72" s="138" t="s">
        <v>20</v>
      </c>
      <c r="P72" s="138"/>
      <c r="Q72" s="138" t="s">
        <v>20</v>
      </c>
      <c r="R72" s="138"/>
      <c r="S72" s="138" t="s">
        <v>20</v>
      </c>
      <c r="T72" s="138"/>
      <c r="U72" s="138" t="s">
        <v>20</v>
      </c>
      <c r="V72" s="138"/>
      <c r="W72" s="138" t="s">
        <v>20</v>
      </c>
      <c r="X72" s="138"/>
      <c r="Y72" s="138" t="s">
        <v>20</v>
      </c>
      <c r="Z72" s="138"/>
      <c r="AA72" s="138" t="s">
        <v>20</v>
      </c>
      <c r="AB72" s="138"/>
      <c r="AC72" s="138" t="s">
        <v>20</v>
      </c>
      <c r="AD72" s="138"/>
      <c r="AE72" s="138" t="s">
        <v>20</v>
      </c>
      <c r="AF72" s="138"/>
      <c r="AG72" s="138" t="s">
        <v>20</v>
      </c>
      <c r="AH72" s="138"/>
      <c r="AI72" s="138" t="s">
        <v>20</v>
      </c>
      <c r="AJ72" s="138"/>
      <c r="AK72" s="138" t="s">
        <v>20</v>
      </c>
      <c r="AL72" s="138"/>
      <c r="AM72" s="138" t="s">
        <v>20</v>
      </c>
      <c r="AN72" s="138"/>
      <c r="AO72" s="138" t="s">
        <v>20</v>
      </c>
      <c r="AP72" s="138"/>
      <c r="AQ72" s="138" t="s">
        <v>20</v>
      </c>
      <c r="AR72" s="138"/>
      <c r="AS72" s="140" t="s">
        <v>20</v>
      </c>
      <c r="AT72" s="141"/>
      <c r="AU72" s="144">
        <f t="shared" ref="AU72" si="38">E73+C73</f>
        <v>0</v>
      </c>
      <c r="AV72" s="121">
        <f t="shared" ref="AV72" si="39">AU72*0.2</f>
        <v>0</v>
      </c>
      <c r="AW72" s="107">
        <f t="shared" ref="AW72" si="40">F73+D73</f>
        <v>0</v>
      </c>
    </row>
    <row r="73" spans="1:49" x14ac:dyDescent="0.25">
      <c r="A73" s="125"/>
      <c r="B73" s="146"/>
      <c r="C73" s="58">
        <v>0</v>
      </c>
      <c r="D73" s="54">
        <v>0</v>
      </c>
      <c r="E73" s="54">
        <v>0</v>
      </c>
      <c r="F73" s="54">
        <v>0</v>
      </c>
      <c r="G73" s="74"/>
      <c r="H73" s="74"/>
      <c r="I73" s="74"/>
      <c r="J73" s="74"/>
      <c r="K73" s="74"/>
      <c r="L73" s="74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40"/>
      <c r="AT73" s="141"/>
      <c r="AU73" s="144"/>
      <c r="AV73" s="121"/>
      <c r="AW73" s="107"/>
    </row>
    <row r="74" spans="1:49" x14ac:dyDescent="0.25">
      <c r="A74" s="125"/>
      <c r="B74" s="145">
        <v>29</v>
      </c>
      <c r="C74" s="88" t="s">
        <v>10</v>
      </c>
      <c r="D74" s="73"/>
      <c r="E74" s="73" t="s">
        <v>59</v>
      </c>
      <c r="F74" s="73"/>
      <c r="G74" s="74" t="s">
        <v>20</v>
      </c>
      <c r="H74" s="74"/>
      <c r="I74" s="74" t="s">
        <v>20</v>
      </c>
      <c r="J74" s="74"/>
      <c r="K74" s="74" t="s">
        <v>20</v>
      </c>
      <c r="L74" s="74"/>
      <c r="M74" s="138" t="s">
        <v>20</v>
      </c>
      <c r="N74" s="138"/>
      <c r="O74" s="138" t="s">
        <v>20</v>
      </c>
      <c r="P74" s="138"/>
      <c r="Q74" s="138" t="s">
        <v>20</v>
      </c>
      <c r="R74" s="138"/>
      <c r="S74" s="138" t="s">
        <v>20</v>
      </c>
      <c r="T74" s="138"/>
      <c r="U74" s="138" t="s">
        <v>20</v>
      </c>
      <c r="V74" s="138"/>
      <c r="W74" s="138" t="s">
        <v>20</v>
      </c>
      <c r="X74" s="138"/>
      <c r="Y74" s="138" t="s">
        <v>20</v>
      </c>
      <c r="Z74" s="138"/>
      <c r="AA74" s="138" t="s">
        <v>20</v>
      </c>
      <c r="AB74" s="138"/>
      <c r="AC74" s="138" t="s">
        <v>20</v>
      </c>
      <c r="AD74" s="138"/>
      <c r="AE74" s="138" t="s">
        <v>20</v>
      </c>
      <c r="AF74" s="138"/>
      <c r="AG74" s="138" t="s">
        <v>20</v>
      </c>
      <c r="AH74" s="138"/>
      <c r="AI74" s="138" t="s">
        <v>20</v>
      </c>
      <c r="AJ74" s="138"/>
      <c r="AK74" s="138" t="s">
        <v>20</v>
      </c>
      <c r="AL74" s="138"/>
      <c r="AM74" s="138" t="s">
        <v>20</v>
      </c>
      <c r="AN74" s="138"/>
      <c r="AO74" s="138" t="s">
        <v>20</v>
      </c>
      <c r="AP74" s="138"/>
      <c r="AQ74" s="138" t="s">
        <v>20</v>
      </c>
      <c r="AR74" s="138"/>
      <c r="AS74" s="140" t="s">
        <v>20</v>
      </c>
      <c r="AT74" s="141"/>
      <c r="AU74" s="144">
        <f t="shared" ref="AU74" si="41">E75+C75</f>
        <v>0</v>
      </c>
      <c r="AV74" s="121">
        <f t="shared" ref="AV74" si="42">AU74*0.2</f>
        <v>0</v>
      </c>
      <c r="AW74" s="107">
        <f t="shared" ref="AW74" si="43">F75+D75</f>
        <v>0</v>
      </c>
    </row>
    <row r="75" spans="1:49" ht="15.75" thickBot="1" x14ac:dyDescent="0.3">
      <c r="A75" s="126"/>
      <c r="B75" s="147"/>
      <c r="C75" s="59">
        <v>0</v>
      </c>
      <c r="D75" s="60">
        <v>0</v>
      </c>
      <c r="E75" s="60">
        <v>0</v>
      </c>
      <c r="F75" s="60">
        <v>0</v>
      </c>
      <c r="G75" s="75"/>
      <c r="H75" s="75"/>
      <c r="I75" s="75"/>
      <c r="J75" s="75"/>
      <c r="K75" s="75"/>
      <c r="L75" s="75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42"/>
      <c r="AT75" s="143"/>
      <c r="AU75" s="144"/>
      <c r="AV75" s="121"/>
      <c r="AW75" s="107"/>
    </row>
    <row r="76" spans="1:49" ht="15.75" thickBot="1" x14ac:dyDescent="0.3">
      <c r="B76" s="195" t="s">
        <v>21</v>
      </c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29"/>
      <c r="AT76" s="29"/>
      <c r="AU76" s="47">
        <f>SUM(AU54:AU75)</f>
        <v>0</v>
      </c>
      <c r="AV76" s="45" t="s">
        <v>20</v>
      </c>
      <c r="AW76" s="46" t="s">
        <v>20</v>
      </c>
    </row>
    <row r="77" spans="1:49" ht="15.75" thickBot="1" x14ac:dyDescent="0.3">
      <c r="B77" s="189" t="s">
        <v>22</v>
      </c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1"/>
      <c r="AV77" s="47">
        <f>SUM(AV54:AV75)</f>
        <v>0</v>
      </c>
      <c r="AW77" s="48" t="s">
        <v>20</v>
      </c>
    </row>
    <row r="78" spans="1:49" ht="15.75" thickBot="1" x14ac:dyDescent="0.3">
      <c r="B78" s="192" t="s">
        <v>23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4"/>
      <c r="AW78" s="47">
        <f>SUM(AW54:AW75)</f>
        <v>0</v>
      </c>
    </row>
    <row r="79" spans="1:49" ht="5.0999999999999996" customHeight="1" thickBot="1" x14ac:dyDescent="0.3">
      <c r="A79" s="15"/>
      <c r="B79" s="9"/>
      <c r="C79" s="9"/>
      <c r="D79" s="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35"/>
      <c r="AV79" s="35"/>
      <c r="AW79" s="35"/>
    </row>
    <row r="80" spans="1:49" ht="15" customHeight="1" x14ac:dyDescent="0.25">
      <c r="A80" s="127" t="s">
        <v>33</v>
      </c>
      <c r="B80" s="175">
        <v>30</v>
      </c>
      <c r="C80" s="116" t="s">
        <v>16</v>
      </c>
      <c r="D80" s="86"/>
      <c r="E80" s="86" t="s">
        <v>17</v>
      </c>
      <c r="F80" s="86"/>
      <c r="G80" s="86" t="s">
        <v>45</v>
      </c>
      <c r="H80" s="86"/>
      <c r="I80" s="86" t="s">
        <v>52</v>
      </c>
      <c r="J80" s="86"/>
      <c r="K80" s="136" t="s">
        <v>20</v>
      </c>
      <c r="L80" s="136"/>
      <c r="M80" s="136" t="s">
        <v>20</v>
      </c>
      <c r="N80" s="136"/>
      <c r="O80" s="136" t="s">
        <v>20</v>
      </c>
      <c r="P80" s="136"/>
      <c r="Q80" s="136" t="s">
        <v>20</v>
      </c>
      <c r="R80" s="136"/>
      <c r="S80" s="136" t="s">
        <v>20</v>
      </c>
      <c r="T80" s="136"/>
      <c r="U80" s="136" t="s">
        <v>20</v>
      </c>
      <c r="V80" s="136"/>
      <c r="W80" s="136" t="s">
        <v>20</v>
      </c>
      <c r="X80" s="136"/>
      <c r="Y80" s="136" t="s">
        <v>20</v>
      </c>
      <c r="Z80" s="136"/>
      <c r="AA80" s="136" t="s">
        <v>20</v>
      </c>
      <c r="AB80" s="136"/>
      <c r="AC80" s="136" t="s">
        <v>20</v>
      </c>
      <c r="AD80" s="136"/>
      <c r="AE80" s="136" t="s">
        <v>20</v>
      </c>
      <c r="AF80" s="136"/>
      <c r="AG80" s="136" t="s">
        <v>20</v>
      </c>
      <c r="AH80" s="136"/>
      <c r="AI80" s="136" t="s">
        <v>20</v>
      </c>
      <c r="AJ80" s="136"/>
      <c r="AK80" s="136" t="s">
        <v>20</v>
      </c>
      <c r="AL80" s="136"/>
      <c r="AM80" s="163" t="s">
        <v>20</v>
      </c>
      <c r="AN80" s="163"/>
      <c r="AO80" s="163" t="s">
        <v>20</v>
      </c>
      <c r="AP80" s="163"/>
      <c r="AQ80" s="163" t="s">
        <v>20</v>
      </c>
      <c r="AR80" s="163"/>
      <c r="AS80" s="168" t="s">
        <v>20</v>
      </c>
      <c r="AT80" s="170"/>
      <c r="AU80" s="202">
        <f>C81+E81+G81+I81</f>
        <v>0</v>
      </c>
      <c r="AV80" s="201">
        <f t="shared" ref="AV80" si="44">AU80*0.2</f>
        <v>0</v>
      </c>
      <c r="AW80" s="220">
        <f>D81+F81+H81+J81</f>
        <v>0</v>
      </c>
    </row>
    <row r="81" spans="1:49" x14ac:dyDescent="0.25">
      <c r="A81" s="128"/>
      <c r="B81" s="111"/>
      <c r="C81" s="58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108"/>
      <c r="AN81" s="108"/>
      <c r="AO81" s="108"/>
      <c r="AP81" s="108"/>
      <c r="AQ81" s="108"/>
      <c r="AR81" s="108"/>
      <c r="AS81" s="76"/>
      <c r="AT81" s="77"/>
      <c r="AU81" s="78"/>
      <c r="AV81" s="79"/>
      <c r="AW81" s="80"/>
    </row>
    <row r="82" spans="1:49" x14ac:dyDescent="0.25">
      <c r="A82" s="128"/>
      <c r="B82" s="111">
        <v>31</v>
      </c>
      <c r="C82" s="88" t="s">
        <v>17</v>
      </c>
      <c r="D82" s="73"/>
      <c r="E82" s="73" t="s">
        <v>52</v>
      </c>
      <c r="F82" s="73"/>
      <c r="G82" s="74" t="s">
        <v>20</v>
      </c>
      <c r="H82" s="74"/>
      <c r="I82" s="74" t="s">
        <v>20</v>
      </c>
      <c r="J82" s="74"/>
      <c r="K82" s="74" t="s">
        <v>20</v>
      </c>
      <c r="L82" s="74"/>
      <c r="M82" s="74" t="s">
        <v>20</v>
      </c>
      <c r="N82" s="74"/>
      <c r="O82" s="74" t="s">
        <v>20</v>
      </c>
      <c r="P82" s="74"/>
      <c r="Q82" s="74" t="s">
        <v>20</v>
      </c>
      <c r="R82" s="74"/>
      <c r="S82" s="74" t="s">
        <v>20</v>
      </c>
      <c r="T82" s="74"/>
      <c r="U82" s="74" t="s">
        <v>20</v>
      </c>
      <c r="V82" s="74"/>
      <c r="W82" s="74" t="s">
        <v>20</v>
      </c>
      <c r="X82" s="74"/>
      <c r="Y82" s="74" t="s">
        <v>20</v>
      </c>
      <c r="Z82" s="74"/>
      <c r="AA82" s="74" t="s">
        <v>20</v>
      </c>
      <c r="AB82" s="74"/>
      <c r="AC82" s="74" t="s">
        <v>20</v>
      </c>
      <c r="AD82" s="74"/>
      <c r="AE82" s="74" t="s">
        <v>20</v>
      </c>
      <c r="AF82" s="74"/>
      <c r="AG82" s="74" t="s">
        <v>20</v>
      </c>
      <c r="AH82" s="74"/>
      <c r="AI82" s="74" t="s">
        <v>20</v>
      </c>
      <c r="AJ82" s="74"/>
      <c r="AK82" s="74" t="s">
        <v>20</v>
      </c>
      <c r="AL82" s="74"/>
      <c r="AM82" s="108" t="s">
        <v>20</v>
      </c>
      <c r="AN82" s="108"/>
      <c r="AO82" s="108" t="s">
        <v>20</v>
      </c>
      <c r="AP82" s="108"/>
      <c r="AQ82" s="108" t="s">
        <v>20</v>
      </c>
      <c r="AR82" s="108"/>
      <c r="AS82" s="76" t="s">
        <v>20</v>
      </c>
      <c r="AT82" s="77"/>
      <c r="AU82" s="78">
        <f>C83+E83</f>
        <v>0</v>
      </c>
      <c r="AV82" s="79">
        <f t="shared" ref="AV82:AV96" si="45">AU82*0.2</f>
        <v>0</v>
      </c>
      <c r="AW82" s="80">
        <f>D83+F83</f>
        <v>0</v>
      </c>
    </row>
    <row r="83" spans="1:49" x14ac:dyDescent="0.25">
      <c r="A83" s="128"/>
      <c r="B83" s="111"/>
      <c r="C83" s="58">
        <v>0</v>
      </c>
      <c r="D83" s="54">
        <v>0</v>
      </c>
      <c r="E83" s="54">
        <v>0</v>
      </c>
      <c r="F83" s="54">
        <v>0</v>
      </c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108"/>
      <c r="AN83" s="108"/>
      <c r="AO83" s="108"/>
      <c r="AP83" s="108"/>
      <c r="AQ83" s="108"/>
      <c r="AR83" s="108"/>
      <c r="AS83" s="76"/>
      <c r="AT83" s="77"/>
      <c r="AU83" s="78"/>
      <c r="AV83" s="79"/>
      <c r="AW83" s="80"/>
    </row>
    <row r="84" spans="1:49" x14ac:dyDescent="0.25">
      <c r="A84" s="128"/>
      <c r="B84" s="111">
        <v>32</v>
      </c>
      <c r="C84" s="88" t="s">
        <v>54</v>
      </c>
      <c r="D84" s="73"/>
      <c r="E84" s="73" t="s">
        <v>55</v>
      </c>
      <c r="F84" s="73"/>
      <c r="G84" s="73" t="s">
        <v>66</v>
      </c>
      <c r="H84" s="73"/>
      <c r="I84" s="73" t="s">
        <v>67</v>
      </c>
      <c r="J84" s="73"/>
      <c r="K84" s="74" t="s">
        <v>20</v>
      </c>
      <c r="L84" s="74"/>
      <c r="M84" s="74" t="s">
        <v>20</v>
      </c>
      <c r="N84" s="74"/>
      <c r="O84" s="74" t="s">
        <v>20</v>
      </c>
      <c r="P84" s="74"/>
      <c r="Q84" s="74" t="s">
        <v>20</v>
      </c>
      <c r="R84" s="74"/>
      <c r="S84" s="74" t="s">
        <v>20</v>
      </c>
      <c r="T84" s="74"/>
      <c r="U84" s="74" t="s">
        <v>20</v>
      </c>
      <c r="V84" s="74"/>
      <c r="W84" s="74" t="s">
        <v>20</v>
      </c>
      <c r="X84" s="74"/>
      <c r="Y84" s="74" t="s">
        <v>20</v>
      </c>
      <c r="Z84" s="74"/>
      <c r="AA84" s="74" t="s">
        <v>20</v>
      </c>
      <c r="AB84" s="74"/>
      <c r="AC84" s="74" t="s">
        <v>20</v>
      </c>
      <c r="AD84" s="74"/>
      <c r="AE84" s="74" t="s">
        <v>20</v>
      </c>
      <c r="AF84" s="74"/>
      <c r="AG84" s="74" t="s">
        <v>20</v>
      </c>
      <c r="AH84" s="74"/>
      <c r="AI84" s="74" t="s">
        <v>20</v>
      </c>
      <c r="AJ84" s="74"/>
      <c r="AK84" s="74" t="s">
        <v>20</v>
      </c>
      <c r="AL84" s="74"/>
      <c r="AM84" s="108" t="s">
        <v>20</v>
      </c>
      <c r="AN84" s="108"/>
      <c r="AO84" s="108" t="s">
        <v>20</v>
      </c>
      <c r="AP84" s="108"/>
      <c r="AQ84" s="108" t="s">
        <v>20</v>
      </c>
      <c r="AR84" s="108"/>
      <c r="AS84" s="76" t="s">
        <v>20</v>
      </c>
      <c r="AT84" s="77"/>
      <c r="AU84" s="78">
        <f>C85+E85+G85+I85</f>
        <v>0</v>
      </c>
      <c r="AV84" s="79">
        <f t="shared" si="45"/>
        <v>0</v>
      </c>
      <c r="AW84" s="80">
        <f>D85+F85+H85+J85</f>
        <v>0</v>
      </c>
    </row>
    <row r="85" spans="1:49" x14ac:dyDescent="0.25">
      <c r="A85" s="128"/>
      <c r="B85" s="111"/>
      <c r="C85" s="58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108"/>
      <c r="AN85" s="108"/>
      <c r="AO85" s="108"/>
      <c r="AP85" s="108"/>
      <c r="AQ85" s="108"/>
      <c r="AR85" s="108"/>
      <c r="AS85" s="76"/>
      <c r="AT85" s="77"/>
      <c r="AU85" s="78"/>
      <c r="AV85" s="79"/>
      <c r="AW85" s="80"/>
    </row>
    <row r="86" spans="1:49" x14ac:dyDescent="0.25">
      <c r="A86" s="128"/>
      <c r="B86" s="111">
        <v>33</v>
      </c>
      <c r="C86" s="88" t="s">
        <v>10</v>
      </c>
      <c r="D86" s="73"/>
      <c r="E86" s="73" t="s">
        <v>16</v>
      </c>
      <c r="F86" s="73"/>
      <c r="G86" s="87" t="s">
        <v>11</v>
      </c>
      <c r="H86" s="88"/>
      <c r="I86" s="73" t="s">
        <v>54</v>
      </c>
      <c r="J86" s="73"/>
      <c r="K86" s="73" t="s">
        <v>31</v>
      </c>
      <c r="L86" s="73"/>
      <c r="M86" s="73" t="s">
        <v>13</v>
      </c>
      <c r="N86" s="73"/>
      <c r="O86" s="73" t="s">
        <v>55</v>
      </c>
      <c r="P86" s="73"/>
      <c r="Q86" s="73" t="s">
        <v>32</v>
      </c>
      <c r="R86" s="73"/>
      <c r="S86" s="73" t="s">
        <v>59</v>
      </c>
      <c r="T86" s="73"/>
      <c r="U86" s="73" t="s">
        <v>66</v>
      </c>
      <c r="V86" s="73"/>
      <c r="W86" s="73" t="s">
        <v>64</v>
      </c>
      <c r="X86" s="73"/>
      <c r="Y86" s="73" t="s">
        <v>61</v>
      </c>
      <c r="Z86" s="73"/>
      <c r="AA86" s="73" t="s">
        <v>67</v>
      </c>
      <c r="AB86" s="73"/>
      <c r="AC86" s="73" t="s">
        <v>65</v>
      </c>
      <c r="AD86" s="73"/>
      <c r="AE86" s="74" t="s">
        <v>20</v>
      </c>
      <c r="AF86" s="74"/>
      <c r="AG86" s="74" t="s">
        <v>20</v>
      </c>
      <c r="AH86" s="74"/>
      <c r="AI86" s="74" t="s">
        <v>20</v>
      </c>
      <c r="AJ86" s="74"/>
      <c r="AK86" s="74" t="s">
        <v>20</v>
      </c>
      <c r="AL86" s="74"/>
      <c r="AM86" s="108" t="s">
        <v>20</v>
      </c>
      <c r="AN86" s="108"/>
      <c r="AO86" s="108" t="s">
        <v>20</v>
      </c>
      <c r="AP86" s="108"/>
      <c r="AQ86" s="108" t="s">
        <v>20</v>
      </c>
      <c r="AR86" s="108"/>
      <c r="AS86" s="76" t="s">
        <v>20</v>
      </c>
      <c r="AT86" s="77"/>
      <c r="AU86" s="78">
        <f>C87+E87+G87+I87+K87+M87+O87+Q87+S87+U87+W87+Y87+AA87+AC87</f>
        <v>0</v>
      </c>
      <c r="AV86" s="79">
        <f t="shared" si="45"/>
        <v>0</v>
      </c>
      <c r="AW86" s="80">
        <f>D87+F87+H87+J87+L87+N87+P87+R87+T87+V87+X87+Z87+AB87+AD87</f>
        <v>0</v>
      </c>
    </row>
    <row r="87" spans="1:49" x14ac:dyDescent="0.25">
      <c r="A87" s="128"/>
      <c r="B87" s="111"/>
      <c r="C87" s="58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54">
        <v>0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74"/>
      <c r="AF87" s="74"/>
      <c r="AG87" s="74"/>
      <c r="AH87" s="74"/>
      <c r="AI87" s="74"/>
      <c r="AJ87" s="74"/>
      <c r="AK87" s="74"/>
      <c r="AL87" s="74"/>
      <c r="AM87" s="108"/>
      <c r="AN87" s="108"/>
      <c r="AO87" s="108"/>
      <c r="AP87" s="108"/>
      <c r="AQ87" s="108"/>
      <c r="AR87" s="108"/>
      <c r="AS87" s="76"/>
      <c r="AT87" s="77"/>
      <c r="AU87" s="78"/>
      <c r="AV87" s="79"/>
      <c r="AW87" s="80"/>
    </row>
    <row r="88" spans="1:49" x14ac:dyDescent="0.25">
      <c r="A88" s="128"/>
      <c r="B88" s="111">
        <v>34</v>
      </c>
      <c r="C88" s="88" t="s">
        <v>29</v>
      </c>
      <c r="D88" s="73"/>
      <c r="E88" s="73" t="s">
        <v>47</v>
      </c>
      <c r="F88" s="73"/>
      <c r="G88" s="74" t="s">
        <v>20</v>
      </c>
      <c r="H88" s="74"/>
      <c r="I88" s="74" t="s">
        <v>20</v>
      </c>
      <c r="J88" s="74"/>
      <c r="K88" s="74" t="s">
        <v>20</v>
      </c>
      <c r="L88" s="74"/>
      <c r="M88" s="74" t="s">
        <v>20</v>
      </c>
      <c r="N88" s="74"/>
      <c r="O88" s="74" t="s">
        <v>20</v>
      </c>
      <c r="P88" s="74"/>
      <c r="Q88" s="74" t="s">
        <v>20</v>
      </c>
      <c r="R88" s="74"/>
      <c r="S88" s="74" t="s">
        <v>20</v>
      </c>
      <c r="T88" s="74"/>
      <c r="U88" s="74" t="s">
        <v>20</v>
      </c>
      <c r="V88" s="74"/>
      <c r="W88" s="74" t="s">
        <v>20</v>
      </c>
      <c r="X88" s="74"/>
      <c r="Y88" s="74" t="s">
        <v>20</v>
      </c>
      <c r="Z88" s="74"/>
      <c r="AA88" s="74" t="s">
        <v>20</v>
      </c>
      <c r="AB88" s="74"/>
      <c r="AC88" s="74" t="s">
        <v>20</v>
      </c>
      <c r="AD88" s="74"/>
      <c r="AE88" s="74" t="s">
        <v>20</v>
      </c>
      <c r="AF88" s="74"/>
      <c r="AG88" s="74" t="s">
        <v>20</v>
      </c>
      <c r="AH88" s="74"/>
      <c r="AI88" s="74" t="s">
        <v>20</v>
      </c>
      <c r="AJ88" s="74"/>
      <c r="AK88" s="74" t="s">
        <v>20</v>
      </c>
      <c r="AL88" s="74"/>
      <c r="AM88" s="108" t="s">
        <v>20</v>
      </c>
      <c r="AN88" s="108"/>
      <c r="AO88" s="108" t="s">
        <v>20</v>
      </c>
      <c r="AP88" s="108"/>
      <c r="AQ88" s="108" t="s">
        <v>20</v>
      </c>
      <c r="AR88" s="108"/>
      <c r="AS88" s="76" t="s">
        <v>20</v>
      </c>
      <c r="AT88" s="77"/>
      <c r="AU88" s="78">
        <f>C89+E89</f>
        <v>0</v>
      </c>
      <c r="AV88" s="79">
        <f t="shared" si="45"/>
        <v>0</v>
      </c>
      <c r="AW88" s="80">
        <f>D89+F89</f>
        <v>0</v>
      </c>
    </row>
    <row r="89" spans="1:49" x14ac:dyDescent="0.25">
      <c r="A89" s="128"/>
      <c r="B89" s="111"/>
      <c r="C89" s="58">
        <v>0</v>
      </c>
      <c r="D89" s="54">
        <v>0</v>
      </c>
      <c r="E89" s="54">
        <v>0</v>
      </c>
      <c r="F89" s="54">
        <v>0</v>
      </c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108"/>
      <c r="AN89" s="108"/>
      <c r="AO89" s="108"/>
      <c r="AP89" s="108"/>
      <c r="AQ89" s="108"/>
      <c r="AR89" s="108"/>
      <c r="AS89" s="76"/>
      <c r="AT89" s="77"/>
      <c r="AU89" s="78"/>
      <c r="AV89" s="79"/>
      <c r="AW89" s="80"/>
    </row>
    <row r="90" spans="1:49" x14ac:dyDescent="0.25">
      <c r="A90" s="128"/>
      <c r="B90" s="111">
        <v>35</v>
      </c>
      <c r="C90" s="122" t="s">
        <v>11</v>
      </c>
      <c r="D90" s="88"/>
      <c r="E90" s="87" t="s">
        <v>18</v>
      </c>
      <c r="F90" s="88"/>
      <c r="G90" s="87" t="s">
        <v>25</v>
      </c>
      <c r="H90" s="88"/>
      <c r="I90" s="87" t="s">
        <v>14</v>
      </c>
      <c r="J90" s="88"/>
      <c r="K90" s="87" t="s">
        <v>27</v>
      </c>
      <c r="L90" s="88"/>
      <c r="M90" s="87" t="s">
        <v>38</v>
      </c>
      <c r="N90" s="88"/>
      <c r="O90" s="87" t="s">
        <v>63</v>
      </c>
      <c r="P90" s="88"/>
      <c r="Q90" s="87" t="s">
        <v>46</v>
      </c>
      <c r="R90" s="88"/>
      <c r="S90" s="87" t="s">
        <v>42</v>
      </c>
      <c r="T90" s="88"/>
      <c r="U90" s="87" t="s">
        <v>50</v>
      </c>
      <c r="V90" s="88"/>
      <c r="W90" s="74" t="s">
        <v>20</v>
      </c>
      <c r="X90" s="74"/>
      <c r="Y90" s="74" t="s">
        <v>20</v>
      </c>
      <c r="Z90" s="74"/>
      <c r="AA90" s="74" t="s">
        <v>20</v>
      </c>
      <c r="AB90" s="74"/>
      <c r="AC90" s="74" t="s">
        <v>20</v>
      </c>
      <c r="AD90" s="74"/>
      <c r="AE90" s="74" t="s">
        <v>20</v>
      </c>
      <c r="AF90" s="74"/>
      <c r="AG90" s="74" t="s">
        <v>20</v>
      </c>
      <c r="AH90" s="74"/>
      <c r="AI90" s="74" t="s">
        <v>20</v>
      </c>
      <c r="AJ90" s="74"/>
      <c r="AK90" s="74" t="s">
        <v>20</v>
      </c>
      <c r="AL90" s="74"/>
      <c r="AM90" s="108" t="s">
        <v>20</v>
      </c>
      <c r="AN90" s="108"/>
      <c r="AO90" s="108" t="s">
        <v>20</v>
      </c>
      <c r="AP90" s="108"/>
      <c r="AQ90" s="108" t="s">
        <v>20</v>
      </c>
      <c r="AR90" s="108"/>
      <c r="AS90" s="76" t="s">
        <v>20</v>
      </c>
      <c r="AT90" s="77"/>
      <c r="AU90" s="78">
        <f>C91+E91+G91+I91+K91+O91+Q91+S91+U91+M91</f>
        <v>0</v>
      </c>
      <c r="AV90" s="79">
        <f t="shared" si="45"/>
        <v>0</v>
      </c>
      <c r="AW90" s="80">
        <f>SUM(V91,T91,R91,P91,N91,L91,J91,H91,F91,D91)</f>
        <v>0</v>
      </c>
    </row>
    <row r="91" spans="1:49" x14ac:dyDescent="0.25">
      <c r="A91" s="128"/>
      <c r="B91" s="111"/>
      <c r="C91" s="54">
        <v>0</v>
      </c>
      <c r="D91" s="54">
        <v>0</v>
      </c>
      <c r="E91" s="58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108"/>
      <c r="AN91" s="108"/>
      <c r="AO91" s="108"/>
      <c r="AP91" s="108"/>
      <c r="AQ91" s="108"/>
      <c r="AR91" s="108"/>
      <c r="AS91" s="76"/>
      <c r="AT91" s="77"/>
      <c r="AU91" s="78"/>
      <c r="AV91" s="79"/>
      <c r="AW91" s="80"/>
    </row>
    <row r="92" spans="1:49" x14ac:dyDescent="0.25">
      <c r="A92" s="128"/>
      <c r="B92" s="111">
        <v>36</v>
      </c>
      <c r="C92" s="88" t="s">
        <v>31</v>
      </c>
      <c r="D92" s="73"/>
      <c r="E92" s="73" t="s">
        <v>64</v>
      </c>
      <c r="F92" s="73"/>
      <c r="G92" s="74" t="s">
        <v>20</v>
      </c>
      <c r="H92" s="74"/>
      <c r="I92" s="74" t="s">
        <v>20</v>
      </c>
      <c r="J92" s="74"/>
      <c r="K92" s="74" t="s">
        <v>20</v>
      </c>
      <c r="L92" s="74"/>
      <c r="M92" s="74" t="s">
        <v>20</v>
      </c>
      <c r="N92" s="74"/>
      <c r="O92" s="74" t="s">
        <v>20</v>
      </c>
      <c r="P92" s="74"/>
      <c r="Q92" s="74" t="s">
        <v>20</v>
      </c>
      <c r="R92" s="74"/>
      <c r="S92" s="74" t="s">
        <v>20</v>
      </c>
      <c r="T92" s="74"/>
      <c r="U92" s="74" t="s">
        <v>20</v>
      </c>
      <c r="V92" s="74"/>
      <c r="W92" s="74" t="s">
        <v>20</v>
      </c>
      <c r="X92" s="74"/>
      <c r="Y92" s="74" t="s">
        <v>20</v>
      </c>
      <c r="Z92" s="74"/>
      <c r="AA92" s="74" t="s">
        <v>20</v>
      </c>
      <c r="AB92" s="74"/>
      <c r="AC92" s="74" t="s">
        <v>20</v>
      </c>
      <c r="AD92" s="74"/>
      <c r="AE92" s="74" t="s">
        <v>20</v>
      </c>
      <c r="AF92" s="74"/>
      <c r="AG92" s="74" t="s">
        <v>20</v>
      </c>
      <c r="AH92" s="74"/>
      <c r="AI92" s="74" t="s">
        <v>20</v>
      </c>
      <c r="AJ92" s="74"/>
      <c r="AK92" s="74" t="s">
        <v>20</v>
      </c>
      <c r="AL92" s="74"/>
      <c r="AM92" s="108" t="s">
        <v>20</v>
      </c>
      <c r="AN92" s="108"/>
      <c r="AO92" s="108" t="s">
        <v>20</v>
      </c>
      <c r="AP92" s="108"/>
      <c r="AQ92" s="108" t="s">
        <v>20</v>
      </c>
      <c r="AR92" s="108"/>
      <c r="AS92" s="76" t="s">
        <v>20</v>
      </c>
      <c r="AT92" s="77"/>
      <c r="AU92" s="78">
        <f>C93+E93</f>
        <v>0</v>
      </c>
      <c r="AV92" s="79">
        <f t="shared" si="45"/>
        <v>0</v>
      </c>
      <c r="AW92" s="80">
        <f>D93+F93</f>
        <v>0</v>
      </c>
    </row>
    <row r="93" spans="1:49" x14ac:dyDescent="0.25">
      <c r="A93" s="128"/>
      <c r="B93" s="111"/>
      <c r="C93" s="58">
        <v>0</v>
      </c>
      <c r="D93" s="54">
        <v>0</v>
      </c>
      <c r="E93" s="54">
        <v>0</v>
      </c>
      <c r="F93" s="54">
        <v>0</v>
      </c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108"/>
      <c r="AN93" s="108"/>
      <c r="AO93" s="108"/>
      <c r="AP93" s="108"/>
      <c r="AQ93" s="108"/>
      <c r="AR93" s="108"/>
      <c r="AS93" s="76"/>
      <c r="AT93" s="77"/>
      <c r="AU93" s="78"/>
      <c r="AV93" s="79"/>
      <c r="AW93" s="80"/>
    </row>
    <row r="94" spans="1:49" x14ac:dyDescent="0.25">
      <c r="A94" s="128"/>
      <c r="B94" s="111">
        <v>37</v>
      </c>
      <c r="C94" s="88" t="s">
        <v>54</v>
      </c>
      <c r="D94" s="73"/>
      <c r="E94" s="73" t="s">
        <v>66</v>
      </c>
      <c r="F94" s="73"/>
      <c r="G94" s="74" t="s">
        <v>20</v>
      </c>
      <c r="H94" s="74"/>
      <c r="I94" s="74" t="s">
        <v>20</v>
      </c>
      <c r="J94" s="74"/>
      <c r="K94" s="74" t="s">
        <v>20</v>
      </c>
      <c r="L94" s="74"/>
      <c r="M94" s="74" t="s">
        <v>20</v>
      </c>
      <c r="N94" s="74"/>
      <c r="O94" s="74" t="s">
        <v>20</v>
      </c>
      <c r="P94" s="74"/>
      <c r="Q94" s="74" t="s">
        <v>20</v>
      </c>
      <c r="R94" s="74"/>
      <c r="S94" s="74" t="s">
        <v>20</v>
      </c>
      <c r="T94" s="74"/>
      <c r="U94" s="74" t="s">
        <v>20</v>
      </c>
      <c r="V94" s="74"/>
      <c r="W94" s="74" t="s">
        <v>20</v>
      </c>
      <c r="X94" s="74"/>
      <c r="Y94" s="74" t="s">
        <v>20</v>
      </c>
      <c r="Z94" s="74"/>
      <c r="AA94" s="74" t="s">
        <v>20</v>
      </c>
      <c r="AB94" s="74"/>
      <c r="AC94" s="74" t="s">
        <v>20</v>
      </c>
      <c r="AD94" s="74"/>
      <c r="AE94" s="74" t="s">
        <v>20</v>
      </c>
      <c r="AF94" s="74"/>
      <c r="AG94" s="74" t="s">
        <v>20</v>
      </c>
      <c r="AH94" s="74"/>
      <c r="AI94" s="74" t="s">
        <v>20</v>
      </c>
      <c r="AJ94" s="74"/>
      <c r="AK94" s="74" t="s">
        <v>20</v>
      </c>
      <c r="AL94" s="74"/>
      <c r="AM94" s="108" t="s">
        <v>20</v>
      </c>
      <c r="AN94" s="108"/>
      <c r="AO94" s="108" t="s">
        <v>20</v>
      </c>
      <c r="AP94" s="108"/>
      <c r="AQ94" s="108" t="s">
        <v>20</v>
      </c>
      <c r="AR94" s="108"/>
      <c r="AS94" s="76" t="s">
        <v>20</v>
      </c>
      <c r="AT94" s="77"/>
      <c r="AU94" s="78">
        <f t="shared" ref="AU94" si="46">C95+E95</f>
        <v>0</v>
      </c>
      <c r="AV94" s="79">
        <f t="shared" si="45"/>
        <v>0</v>
      </c>
      <c r="AW94" s="80">
        <f t="shared" ref="AW94" si="47">D95+F95</f>
        <v>0</v>
      </c>
    </row>
    <row r="95" spans="1:49" x14ac:dyDescent="0.25">
      <c r="A95" s="128"/>
      <c r="B95" s="111"/>
      <c r="C95" s="58">
        <v>0</v>
      </c>
      <c r="D95" s="54">
        <v>0</v>
      </c>
      <c r="E95" s="54">
        <v>0</v>
      </c>
      <c r="F95" s="54">
        <v>0</v>
      </c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108"/>
      <c r="AN95" s="108"/>
      <c r="AO95" s="108"/>
      <c r="AP95" s="108"/>
      <c r="AQ95" s="108"/>
      <c r="AR95" s="108"/>
      <c r="AS95" s="76"/>
      <c r="AT95" s="77"/>
      <c r="AU95" s="78"/>
      <c r="AV95" s="79"/>
      <c r="AW95" s="80"/>
    </row>
    <row r="96" spans="1:49" x14ac:dyDescent="0.25">
      <c r="A96" s="128"/>
      <c r="B96" s="111">
        <v>38</v>
      </c>
      <c r="C96" s="88" t="s">
        <v>54</v>
      </c>
      <c r="D96" s="73"/>
      <c r="E96" s="73" t="s">
        <v>66</v>
      </c>
      <c r="F96" s="73"/>
      <c r="G96" s="74" t="s">
        <v>20</v>
      </c>
      <c r="H96" s="74"/>
      <c r="I96" s="74" t="s">
        <v>20</v>
      </c>
      <c r="J96" s="74"/>
      <c r="K96" s="74" t="s">
        <v>20</v>
      </c>
      <c r="L96" s="74"/>
      <c r="M96" s="74" t="s">
        <v>20</v>
      </c>
      <c r="N96" s="74"/>
      <c r="O96" s="74" t="s">
        <v>20</v>
      </c>
      <c r="P96" s="74"/>
      <c r="Q96" s="74" t="s">
        <v>20</v>
      </c>
      <c r="R96" s="74"/>
      <c r="S96" s="74" t="s">
        <v>20</v>
      </c>
      <c r="T96" s="74"/>
      <c r="U96" s="74" t="s">
        <v>20</v>
      </c>
      <c r="V96" s="74"/>
      <c r="W96" s="74" t="s">
        <v>20</v>
      </c>
      <c r="X96" s="74"/>
      <c r="Y96" s="74" t="s">
        <v>20</v>
      </c>
      <c r="Z96" s="74"/>
      <c r="AA96" s="74" t="s">
        <v>20</v>
      </c>
      <c r="AB96" s="74"/>
      <c r="AC96" s="74" t="s">
        <v>20</v>
      </c>
      <c r="AD96" s="74"/>
      <c r="AE96" s="74" t="s">
        <v>20</v>
      </c>
      <c r="AF96" s="74"/>
      <c r="AG96" s="74" t="s">
        <v>20</v>
      </c>
      <c r="AH96" s="74"/>
      <c r="AI96" s="74" t="s">
        <v>20</v>
      </c>
      <c r="AJ96" s="74"/>
      <c r="AK96" s="74" t="s">
        <v>20</v>
      </c>
      <c r="AL96" s="74"/>
      <c r="AM96" s="108" t="s">
        <v>20</v>
      </c>
      <c r="AN96" s="108"/>
      <c r="AO96" s="108" t="s">
        <v>20</v>
      </c>
      <c r="AP96" s="108"/>
      <c r="AQ96" s="108" t="s">
        <v>20</v>
      </c>
      <c r="AR96" s="108"/>
      <c r="AS96" s="76" t="s">
        <v>20</v>
      </c>
      <c r="AT96" s="77"/>
      <c r="AU96" s="78">
        <f t="shared" ref="AU96" si="48">C97+E97</f>
        <v>0</v>
      </c>
      <c r="AV96" s="79">
        <f t="shared" si="45"/>
        <v>0</v>
      </c>
      <c r="AW96" s="80">
        <f t="shared" ref="AW96" si="49">D97+F97</f>
        <v>0</v>
      </c>
    </row>
    <row r="97" spans="1:58" ht="15.75" thickBot="1" x14ac:dyDescent="0.3">
      <c r="A97" s="129"/>
      <c r="B97" s="112"/>
      <c r="C97" s="59">
        <v>0</v>
      </c>
      <c r="D97" s="60">
        <v>0</v>
      </c>
      <c r="E97" s="60">
        <v>0</v>
      </c>
      <c r="F97" s="60">
        <v>0</v>
      </c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109"/>
      <c r="AN97" s="109"/>
      <c r="AO97" s="109"/>
      <c r="AP97" s="109"/>
      <c r="AQ97" s="109"/>
      <c r="AR97" s="109"/>
      <c r="AS97" s="81"/>
      <c r="AT97" s="82"/>
      <c r="AU97" s="83"/>
      <c r="AV97" s="79"/>
      <c r="AW97" s="80"/>
    </row>
    <row r="98" spans="1:58" ht="15.75" thickBot="1" x14ac:dyDescent="0.3">
      <c r="B98" s="173" t="s">
        <v>21</v>
      </c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28"/>
      <c r="AT98" s="28"/>
      <c r="AU98" s="47">
        <f>SUM(AU80:AU97)</f>
        <v>0</v>
      </c>
      <c r="AV98" s="45" t="s">
        <v>20</v>
      </c>
      <c r="AW98" s="46" t="s">
        <v>20</v>
      </c>
    </row>
    <row r="99" spans="1:58" ht="15.75" thickBot="1" x14ac:dyDescent="0.3">
      <c r="B99" s="189" t="s">
        <v>22</v>
      </c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1"/>
      <c r="AV99" s="47">
        <f>SUM(AV80:AV97)</f>
        <v>0</v>
      </c>
      <c r="AW99" s="48" t="s">
        <v>20</v>
      </c>
    </row>
    <row r="100" spans="1:58" ht="15.75" thickBot="1" x14ac:dyDescent="0.3">
      <c r="B100" s="192" t="s">
        <v>23</v>
      </c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  <c r="AT100" s="193"/>
      <c r="AU100" s="193"/>
      <c r="AV100" s="194"/>
      <c r="AW100" s="47">
        <f>SUM(AW80:AW97)</f>
        <v>0</v>
      </c>
    </row>
    <row r="101" spans="1:58" ht="5.0999999999999996" customHeight="1" thickBot="1" x14ac:dyDescent="0.3">
      <c r="A101" s="15"/>
      <c r="B101" s="9"/>
      <c r="C101" s="9"/>
      <c r="D101" s="9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27"/>
      <c r="AR101" s="27"/>
      <c r="AS101" s="27"/>
      <c r="AT101" s="27"/>
      <c r="AU101" s="35"/>
      <c r="AV101" s="35"/>
      <c r="AW101" s="35"/>
    </row>
    <row r="102" spans="1:58" ht="15" customHeight="1" x14ac:dyDescent="0.25">
      <c r="A102" s="124" t="s">
        <v>34</v>
      </c>
      <c r="B102" s="203">
        <v>39</v>
      </c>
      <c r="C102" s="137" t="s">
        <v>11</v>
      </c>
      <c r="D102" s="86"/>
      <c r="E102" s="86" t="s">
        <v>35</v>
      </c>
      <c r="F102" s="86"/>
      <c r="G102" s="86" t="s">
        <v>12</v>
      </c>
      <c r="H102" s="86"/>
      <c r="I102" s="86" t="s">
        <v>36</v>
      </c>
      <c r="J102" s="86"/>
      <c r="K102" s="86" t="s">
        <v>14</v>
      </c>
      <c r="L102" s="86"/>
      <c r="M102" s="86" t="s">
        <v>37</v>
      </c>
      <c r="N102" s="86"/>
      <c r="O102" s="86" t="s">
        <v>15</v>
      </c>
      <c r="P102" s="86"/>
      <c r="Q102" s="86" t="s">
        <v>38</v>
      </c>
      <c r="R102" s="86"/>
      <c r="S102" s="86" t="s">
        <v>39</v>
      </c>
      <c r="T102" s="86"/>
      <c r="U102" s="86" t="s">
        <v>41</v>
      </c>
      <c r="V102" s="86"/>
      <c r="W102" s="86" t="s">
        <v>42</v>
      </c>
      <c r="X102" s="86"/>
      <c r="Y102" s="86" t="s">
        <v>43</v>
      </c>
      <c r="Z102" s="86"/>
      <c r="AA102" s="86" t="s">
        <v>44</v>
      </c>
      <c r="AB102" s="86"/>
      <c r="AC102" s="86" t="s">
        <v>71</v>
      </c>
      <c r="AD102" s="86"/>
      <c r="AE102" s="136" t="s">
        <v>20</v>
      </c>
      <c r="AF102" s="136"/>
      <c r="AG102" s="136" t="s">
        <v>20</v>
      </c>
      <c r="AH102" s="136"/>
      <c r="AI102" s="198" t="s">
        <v>20</v>
      </c>
      <c r="AJ102" s="198"/>
      <c r="AK102" s="198" t="s">
        <v>20</v>
      </c>
      <c r="AL102" s="198"/>
      <c r="AM102" s="198" t="s">
        <v>20</v>
      </c>
      <c r="AN102" s="198"/>
      <c r="AO102" s="198" t="s">
        <v>20</v>
      </c>
      <c r="AP102" s="198"/>
      <c r="AQ102" s="198" t="s">
        <v>20</v>
      </c>
      <c r="AR102" s="198"/>
      <c r="AS102" s="168" t="s">
        <v>20</v>
      </c>
      <c r="AT102" s="169"/>
      <c r="AU102" s="202">
        <f>SUM(C103,E103,G103,I103,K103,M103,O103,Q103,S103,U103,W103,Y103,AA103,AC103)</f>
        <v>0</v>
      </c>
      <c r="AV102" s="201">
        <f>AU102*0.2</f>
        <v>0</v>
      </c>
      <c r="AW102" s="220">
        <f>SUM(D103,F103,H103,J103,L103,N103,P103,R103,T103,V103,X103,Z103,AB103,AD103)</f>
        <v>0</v>
      </c>
    </row>
    <row r="103" spans="1:58" x14ac:dyDescent="0.25">
      <c r="A103" s="125"/>
      <c r="B103" s="130"/>
      <c r="C103" s="55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  <c r="X103" s="54">
        <v>0</v>
      </c>
      <c r="Y103" s="54">
        <v>0</v>
      </c>
      <c r="Z103" s="54">
        <v>0</v>
      </c>
      <c r="AA103" s="54">
        <v>0</v>
      </c>
      <c r="AB103" s="54">
        <v>0</v>
      </c>
      <c r="AC103" s="54">
        <v>0</v>
      </c>
      <c r="AD103" s="54">
        <v>0</v>
      </c>
      <c r="AE103" s="74"/>
      <c r="AF103" s="74"/>
      <c r="AG103" s="74"/>
      <c r="AH103" s="7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76"/>
      <c r="AT103" s="119"/>
      <c r="AU103" s="78"/>
      <c r="AV103" s="79"/>
      <c r="AW103" s="80"/>
    </row>
    <row r="104" spans="1:58" x14ac:dyDescent="0.25">
      <c r="A104" s="125"/>
      <c r="B104" s="130">
        <v>40</v>
      </c>
      <c r="C104" s="132" t="s">
        <v>16</v>
      </c>
      <c r="D104" s="73"/>
      <c r="E104" s="73" t="s">
        <v>17</v>
      </c>
      <c r="F104" s="73"/>
      <c r="G104" s="73" t="s">
        <v>45</v>
      </c>
      <c r="H104" s="73"/>
      <c r="I104" s="73" t="s">
        <v>52</v>
      </c>
      <c r="J104" s="73"/>
      <c r="K104" s="74" t="s">
        <v>20</v>
      </c>
      <c r="L104" s="74"/>
      <c r="M104" s="74" t="s">
        <v>20</v>
      </c>
      <c r="N104" s="74"/>
      <c r="O104" s="74" t="s">
        <v>20</v>
      </c>
      <c r="P104" s="74"/>
      <c r="Q104" s="74" t="s">
        <v>20</v>
      </c>
      <c r="R104" s="74"/>
      <c r="S104" s="74" t="s">
        <v>20</v>
      </c>
      <c r="T104" s="74"/>
      <c r="U104" s="74" t="s">
        <v>20</v>
      </c>
      <c r="V104" s="74"/>
      <c r="W104" s="74" t="s">
        <v>20</v>
      </c>
      <c r="X104" s="74"/>
      <c r="Y104" s="74" t="s">
        <v>20</v>
      </c>
      <c r="Z104" s="74"/>
      <c r="AA104" s="74" t="s">
        <v>20</v>
      </c>
      <c r="AB104" s="74"/>
      <c r="AC104" s="74" t="s">
        <v>20</v>
      </c>
      <c r="AD104" s="74"/>
      <c r="AE104" s="74" t="s">
        <v>20</v>
      </c>
      <c r="AF104" s="74"/>
      <c r="AG104" s="74" t="s">
        <v>20</v>
      </c>
      <c r="AH104" s="74"/>
      <c r="AI104" s="108" t="s">
        <v>20</v>
      </c>
      <c r="AJ104" s="108"/>
      <c r="AK104" s="108" t="s">
        <v>20</v>
      </c>
      <c r="AL104" s="108"/>
      <c r="AM104" s="108" t="s">
        <v>20</v>
      </c>
      <c r="AN104" s="108"/>
      <c r="AO104" s="108" t="s">
        <v>20</v>
      </c>
      <c r="AP104" s="108"/>
      <c r="AQ104" s="108" t="s">
        <v>20</v>
      </c>
      <c r="AR104" s="108"/>
      <c r="AS104" s="76" t="s">
        <v>20</v>
      </c>
      <c r="AT104" s="119"/>
      <c r="AU104" s="78">
        <f>C105+E105+G105+I105</f>
        <v>0</v>
      </c>
      <c r="AV104" s="79">
        <f t="shared" ref="AV104:AV128" si="50">AU104*0.2</f>
        <v>0</v>
      </c>
      <c r="AW104" s="80">
        <f>D105+F105+H105+J105</f>
        <v>0</v>
      </c>
      <c r="AX104" s="24"/>
      <c r="AY104" s="24"/>
      <c r="AZ104" s="24"/>
      <c r="BA104" s="24"/>
      <c r="BB104" s="24"/>
      <c r="BC104" s="24"/>
      <c r="BD104" s="24"/>
      <c r="BE104" s="24"/>
      <c r="BF104" s="24"/>
    </row>
    <row r="105" spans="1:58" x14ac:dyDescent="0.25">
      <c r="A105" s="125"/>
      <c r="B105" s="130"/>
      <c r="C105" s="55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76"/>
      <c r="AT105" s="119"/>
      <c r="AU105" s="78"/>
      <c r="AV105" s="79"/>
      <c r="AW105" s="80"/>
      <c r="AX105" s="24"/>
      <c r="AY105" s="24"/>
      <c r="AZ105" s="24"/>
      <c r="BA105" s="24"/>
      <c r="BB105" s="24"/>
      <c r="BC105" s="24"/>
      <c r="BD105" s="24"/>
      <c r="BE105" s="24"/>
      <c r="BF105" s="24"/>
    </row>
    <row r="106" spans="1:58" x14ac:dyDescent="0.25">
      <c r="A106" s="125"/>
      <c r="B106" s="130">
        <v>41</v>
      </c>
      <c r="C106" s="132" t="s">
        <v>31</v>
      </c>
      <c r="D106" s="73"/>
      <c r="E106" s="73" t="s">
        <v>29</v>
      </c>
      <c r="F106" s="73"/>
      <c r="G106" s="73" t="s">
        <v>25</v>
      </c>
      <c r="H106" s="73"/>
      <c r="I106" s="73" t="s">
        <v>30</v>
      </c>
      <c r="J106" s="73"/>
      <c r="K106" s="73" t="s">
        <v>27</v>
      </c>
      <c r="L106" s="73"/>
      <c r="M106" s="73" t="s">
        <v>47</v>
      </c>
      <c r="N106" s="73"/>
      <c r="O106" s="73" t="s">
        <v>46</v>
      </c>
      <c r="P106" s="73"/>
      <c r="Q106" s="73" t="s">
        <v>48</v>
      </c>
      <c r="R106" s="73"/>
      <c r="S106" s="73" t="s">
        <v>50</v>
      </c>
      <c r="T106" s="73"/>
      <c r="U106" s="73" t="s">
        <v>71</v>
      </c>
      <c r="V106" s="73"/>
      <c r="W106" s="74" t="s">
        <v>20</v>
      </c>
      <c r="X106" s="74"/>
      <c r="Y106" s="74" t="s">
        <v>20</v>
      </c>
      <c r="Z106" s="74"/>
      <c r="AA106" s="74" t="s">
        <v>20</v>
      </c>
      <c r="AB106" s="74"/>
      <c r="AC106" s="74" t="s">
        <v>20</v>
      </c>
      <c r="AD106" s="74"/>
      <c r="AE106" s="74" t="s">
        <v>20</v>
      </c>
      <c r="AF106" s="74"/>
      <c r="AG106" s="74" t="s">
        <v>20</v>
      </c>
      <c r="AH106" s="74"/>
      <c r="AI106" s="84" t="s">
        <v>20</v>
      </c>
      <c r="AJ106" s="84"/>
      <c r="AK106" s="84" t="s">
        <v>20</v>
      </c>
      <c r="AL106" s="84"/>
      <c r="AM106" s="84" t="s">
        <v>20</v>
      </c>
      <c r="AN106" s="84"/>
      <c r="AO106" s="84" t="s">
        <v>20</v>
      </c>
      <c r="AP106" s="84"/>
      <c r="AQ106" s="84" t="s">
        <v>20</v>
      </c>
      <c r="AR106" s="84"/>
      <c r="AS106" s="84" t="s">
        <v>20</v>
      </c>
      <c r="AT106" s="133"/>
      <c r="AU106" s="78">
        <f>SUM(AU104,C107,E107,G107,I107,K107,M107,O107,Q107,S107,U107)</f>
        <v>0</v>
      </c>
      <c r="AV106" s="79">
        <f t="shared" si="50"/>
        <v>0</v>
      </c>
      <c r="AW106" s="80">
        <f>SUM(D107,F107,H107,J107,L107,N107,P107,R107,T107,V107)</f>
        <v>0</v>
      </c>
      <c r="AX106" s="24"/>
      <c r="AY106" s="24"/>
      <c r="AZ106" s="24"/>
      <c r="BA106" s="24"/>
      <c r="BB106" s="24"/>
      <c r="BC106" s="24"/>
      <c r="BD106" s="24"/>
      <c r="BE106" s="24"/>
      <c r="BF106" s="24"/>
    </row>
    <row r="107" spans="1:58" x14ac:dyDescent="0.25">
      <c r="A107" s="125"/>
      <c r="B107" s="130"/>
      <c r="C107" s="55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133"/>
      <c r="AU107" s="78"/>
      <c r="AV107" s="79"/>
      <c r="AW107" s="80"/>
      <c r="AX107" s="24"/>
      <c r="AY107" s="24"/>
      <c r="AZ107" s="24"/>
      <c r="BA107" s="24"/>
      <c r="BB107" s="24"/>
      <c r="BC107" s="24"/>
      <c r="BD107" s="24"/>
      <c r="BE107" s="24"/>
      <c r="BF107" s="24"/>
    </row>
    <row r="108" spans="1:58" x14ac:dyDescent="0.25">
      <c r="A108" s="125"/>
      <c r="B108" s="134">
        <v>42</v>
      </c>
      <c r="C108" s="132" t="s">
        <v>10</v>
      </c>
      <c r="D108" s="73"/>
      <c r="E108" s="73" t="s">
        <v>29</v>
      </c>
      <c r="F108" s="73"/>
      <c r="G108" s="73" t="s">
        <v>25</v>
      </c>
      <c r="H108" s="73"/>
      <c r="I108" s="73" t="s">
        <v>30</v>
      </c>
      <c r="J108" s="73"/>
      <c r="K108" s="73" t="s">
        <v>27</v>
      </c>
      <c r="L108" s="73"/>
      <c r="M108" s="73" t="s">
        <v>47</v>
      </c>
      <c r="N108" s="73"/>
      <c r="O108" s="73" t="s">
        <v>46</v>
      </c>
      <c r="P108" s="73"/>
      <c r="Q108" s="73" t="s">
        <v>50</v>
      </c>
      <c r="R108" s="73"/>
      <c r="S108" s="73" t="s">
        <v>48</v>
      </c>
      <c r="T108" s="73"/>
      <c r="U108" s="74" t="s">
        <v>20</v>
      </c>
      <c r="V108" s="74"/>
      <c r="W108" s="74" t="s">
        <v>20</v>
      </c>
      <c r="X108" s="74"/>
      <c r="Y108" s="74" t="s">
        <v>20</v>
      </c>
      <c r="Z108" s="74"/>
      <c r="AA108" s="74" t="s">
        <v>20</v>
      </c>
      <c r="AB108" s="74"/>
      <c r="AC108" s="74" t="s">
        <v>20</v>
      </c>
      <c r="AD108" s="74"/>
      <c r="AE108" s="74" t="s">
        <v>20</v>
      </c>
      <c r="AF108" s="74"/>
      <c r="AG108" s="74" t="s">
        <v>20</v>
      </c>
      <c r="AH108" s="74"/>
      <c r="AI108" s="84" t="s">
        <v>20</v>
      </c>
      <c r="AJ108" s="84"/>
      <c r="AK108" s="84" t="s">
        <v>20</v>
      </c>
      <c r="AL108" s="84"/>
      <c r="AM108" s="84" t="s">
        <v>20</v>
      </c>
      <c r="AN108" s="84"/>
      <c r="AO108" s="84" t="s">
        <v>20</v>
      </c>
      <c r="AP108" s="84"/>
      <c r="AQ108" s="84" t="s">
        <v>20</v>
      </c>
      <c r="AR108" s="84"/>
      <c r="AS108" s="84" t="s">
        <v>20</v>
      </c>
      <c r="AT108" s="133"/>
      <c r="AU108" s="78">
        <f>SUM(C109,E109,G109,I109,K109,M109,O109,Q109,S109)</f>
        <v>0</v>
      </c>
      <c r="AV108" s="79">
        <f t="shared" si="50"/>
        <v>0</v>
      </c>
      <c r="AW108" s="80">
        <f>SUM(D109,F109,H109,J109,L109,N109,P109,R109,T109)</f>
        <v>0</v>
      </c>
      <c r="AX108" s="24"/>
      <c r="BD108" s="24"/>
      <c r="BE108" s="24"/>
      <c r="BF108" s="24"/>
    </row>
    <row r="109" spans="1:58" x14ac:dyDescent="0.25">
      <c r="A109" s="125"/>
      <c r="B109" s="135"/>
      <c r="C109" s="55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133"/>
      <c r="AU109" s="78"/>
      <c r="AV109" s="79"/>
      <c r="AW109" s="80"/>
      <c r="AX109" s="24"/>
      <c r="AY109" s="24"/>
      <c r="AZ109" s="24"/>
      <c r="BA109" s="24"/>
      <c r="BB109" s="24"/>
      <c r="BC109" s="24"/>
      <c r="BD109" s="24"/>
      <c r="BE109" s="24"/>
      <c r="BF109" s="24"/>
    </row>
    <row r="110" spans="1:58" x14ac:dyDescent="0.25">
      <c r="A110" s="125"/>
      <c r="B110" s="134">
        <v>43</v>
      </c>
      <c r="C110" s="132" t="s">
        <v>12</v>
      </c>
      <c r="D110" s="73"/>
      <c r="E110" s="73" t="s">
        <v>15</v>
      </c>
      <c r="F110" s="73"/>
      <c r="G110" s="73" t="s">
        <v>40</v>
      </c>
      <c r="H110" s="73"/>
      <c r="I110" s="73" t="s">
        <v>44</v>
      </c>
      <c r="J110" s="73"/>
      <c r="K110" s="74" t="s">
        <v>20</v>
      </c>
      <c r="L110" s="74"/>
      <c r="M110" s="74" t="s">
        <v>20</v>
      </c>
      <c r="N110" s="74"/>
      <c r="O110" s="74" t="s">
        <v>20</v>
      </c>
      <c r="P110" s="74"/>
      <c r="Q110" s="74" t="s">
        <v>20</v>
      </c>
      <c r="R110" s="74"/>
      <c r="S110" s="74" t="s">
        <v>20</v>
      </c>
      <c r="T110" s="74"/>
      <c r="U110" s="74" t="s">
        <v>20</v>
      </c>
      <c r="V110" s="74"/>
      <c r="W110" s="74" t="s">
        <v>20</v>
      </c>
      <c r="X110" s="74"/>
      <c r="Y110" s="74" t="s">
        <v>20</v>
      </c>
      <c r="Z110" s="74"/>
      <c r="AA110" s="74" t="s">
        <v>20</v>
      </c>
      <c r="AB110" s="74"/>
      <c r="AC110" s="74" t="s">
        <v>20</v>
      </c>
      <c r="AD110" s="74"/>
      <c r="AE110" s="74" t="s">
        <v>20</v>
      </c>
      <c r="AF110" s="74"/>
      <c r="AG110" s="74" t="s">
        <v>20</v>
      </c>
      <c r="AH110" s="74"/>
      <c r="AI110" s="108" t="s">
        <v>20</v>
      </c>
      <c r="AJ110" s="108"/>
      <c r="AK110" s="108" t="s">
        <v>20</v>
      </c>
      <c r="AL110" s="108"/>
      <c r="AM110" s="108" t="s">
        <v>20</v>
      </c>
      <c r="AN110" s="108"/>
      <c r="AO110" s="108" t="s">
        <v>20</v>
      </c>
      <c r="AP110" s="108"/>
      <c r="AQ110" s="108" t="s">
        <v>20</v>
      </c>
      <c r="AR110" s="108"/>
      <c r="AS110" s="76" t="s">
        <v>20</v>
      </c>
      <c r="AT110" s="119"/>
      <c r="AU110" s="78">
        <f>C111+E111+G111+I111</f>
        <v>0</v>
      </c>
      <c r="AV110" s="79">
        <f t="shared" si="50"/>
        <v>0</v>
      </c>
      <c r="AW110" s="80">
        <f>D111+F111+H111+J111</f>
        <v>0</v>
      </c>
      <c r="AX110" s="24"/>
      <c r="AY110" s="24"/>
      <c r="AZ110" s="24"/>
      <c r="BA110" s="24"/>
      <c r="BB110" s="24"/>
      <c r="BC110" s="24"/>
      <c r="BD110" s="24"/>
      <c r="BE110" s="24"/>
      <c r="BF110" s="24"/>
    </row>
    <row r="111" spans="1:58" x14ac:dyDescent="0.25">
      <c r="A111" s="125"/>
      <c r="B111" s="135"/>
      <c r="C111" s="55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76"/>
      <c r="AT111" s="119"/>
      <c r="AU111" s="78"/>
      <c r="AV111" s="79"/>
      <c r="AW111" s="80"/>
      <c r="AX111" s="24"/>
      <c r="AY111" s="24"/>
      <c r="AZ111" s="24"/>
      <c r="BA111" s="24"/>
      <c r="BB111" s="24"/>
      <c r="BC111" s="24"/>
      <c r="BD111" s="24"/>
      <c r="BE111" s="24"/>
      <c r="BF111" s="24"/>
    </row>
    <row r="112" spans="1:58" x14ac:dyDescent="0.25">
      <c r="A112" s="125"/>
      <c r="B112" s="134">
        <v>44</v>
      </c>
      <c r="C112" s="132" t="s">
        <v>25</v>
      </c>
      <c r="D112" s="73"/>
      <c r="E112" s="73" t="s">
        <v>36</v>
      </c>
      <c r="F112" s="73"/>
      <c r="G112" s="73" t="s">
        <v>27</v>
      </c>
      <c r="H112" s="73"/>
      <c r="I112" s="73" t="s">
        <v>49</v>
      </c>
      <c r="J112" s="73"/>
      <c r="K112" s="73" t="s">
        <v>46</v>
      </c>
      <c r="L112" s="73"/>
      <c r="M112" s="73" t="s">
        <v>41</v>
      </c>
      <c r="N112" s="73"/>
      <c r="O112" s="73" t="s">
        <v>50</v>
      </c>
      <c r="P112" s="73"/>
      <c r="Q112" s="73" t="s">
        <v>51</v>
      </c>
      <c r="R112" s="73"/>
      <c r="S112" s="74" t="s">
        <v>20</v>
      </c>
      <c r="T112" s="74"/>
      <c r="U112" s="74" t="s">
        <v>20</v>
      </c>
      <c r="V112" s="74"/>
      <c r="W112" s="74" t="s">
        <v>20</v>
      </c>
      <c r="X112" s="74"/>
      <c r="Y112" s="74" t="s">
        <v>20</v>
      </c>
      <c r="Z112" s="74"/>
      <c r="AA112" s="74" t="s">
        <v>20</v>
      </c>
      <c r="AB112" s="74"/>
      <c r="AC112" s="74" t="s">
        <v>20</v>
      </c>
      <c r="AD112" s="74"/>
      <c r="AE112" s="74" t="s">
        <v>20</v>
      </c>
      <c r="AF112" s="74"/>
      <c r="AG112" s="74" t="s">
        <v>20</v>
      </c>
      <c r="AH112" s="74"/>
      <c r="AI112" s="84" t="s">
        <v>20</v>
      </c>
      <c r="AJ112" s="84"/>
      <c r="AK112" s="84" t="s">
        <v>20</v>
      </c>
      <c r="AL112" s="84"/>
      <c r="AM112" s="84" t="s">
        <v>20</v>
      </c>
      <c r="AN112" s="84"/>
      <c r="AO112" s="84" t="s">
        <v>20</v>
      </c>
      <c r="AP112" s="84"/>
      <c r="AQ112" s="84" t="s">
        <v>20</v>
      </c>
      <c r="AR112" s="84"/>
      <c r="AS112" s="84" t="s">
        <v>20</v>
      </c>
      <c r="AT112" s="133"/>
      <c r="AU112" s="78">
        <f>C113+E113+G113+I113+K113+O113+Q113+M113</f>
        <v>0</v>
      </c>
      <c r="AV112" s="79">
        <f t="shared" si="50"/>
        <v>0</v>
      </c>
      <c r="AW112" s="80">
        <f>SUM(R113,P113,N113,L113,J113,H113,F113,D113)</f>
        <v>0</v>
      </c>
      <c r="AX112" s="24"/>
      <c r="AY112" s="24"/>
      <c r="AZ112" s="24"/>
      <c r="BA112" s="24"/>
      <c r="BB112" s="24"/>
      <c r="BC112" s="24"/>
      <c r="BD112" s="24"/>
      <c r="BE112" s="24"/>
      <c r="BF112" s="24"/>
    </row>
    <row r="113" spans="1:58" x14ac:dyDescent="0.25">
      <c r="A113" s="125"/>
      <c r="B113" s="135"/>
      <c r="C113" s="55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133"/>
      <c r="AU113" s="78"/>
      <c r="AV113" s="79"/>
      <c r="AW113" s="80"/>
      <c r="AX113" s="24"/>
      <c r="AY113" s="24"/>
      <c r="AZ113" s="24"/>
      <c r="BA113" s="24"/>
      <c r="BB113" s="24"/>
      <c r="BC113" s="24"/>
      <c r="BD113" s="24"/>
      <c r="BE113" s="24"/>
      <c r="BF113" s="24"/>
    </row>
    <row r="114" spans="1:58" x14ac:dyDescent="0.25">
      <c r="A114" s="125"/>
      <c r="B114" s="130">
        <v>45</v>
      </c>
      <c r="C114" s="132" t="s">
        <v>16</v>
      </c>
      <c r="D114" s="73"/>
      <c r="E114" s="73" t="s">
        <v>45</v>
      </c>
      <c r="F114" s="73"/>
      <c r="G114" s="74" t="s">
        <v>20</v>
      </c>
      <c r="H114" s="74"/>
      <c r="I114" s="74" t="s">
        <v>20</v>
      </c>
      <c r="J114" s="74"/>
      <c r="K114" s="74" t="s">
        <v>20</v>
      </c>
      <c r="L114" s="74"/>
      <c r="M114" s="74" t="s">
        <v>20</v>
      </c>
      <c r="N114" s="74"/>
      <c r="O114" s="74" t="s">
        <v>20</v>
      </c>
      <c r="P114" s="74"/>
      <c r="Q114" s="74" t="s">
        <v>20</v>
      </c>
      <c r="R114" s="74"/>
      <c r="S114" s="74" t="s">
        <v>20</v>
      </c>
      <c r="T114" s="74"/>
      <c r="U114" s="74" t="s">
        <v>20</v>
      </c>
      <c r="V114" s="74"/>
      <c r="W114" s="74" t="s">
        <v>20</v>
      </c>
      <c r="X114" s="74"/>
      <c r="Y114" s="74" t="s">
        <v>20</v>
      </c>
      <c r="Z114" s="74"/>
      <c r="AA114" s="74" t="s">
        <v>20</v>
      </c>
      <c r="AB114" s="74"/>
      <c r="AC114" s="74" t="s">
        <v>20</v>
      </c>
      <c r="AD114" s="74"/>
      <c r="AE114" s="74" t="s">
        <v>20</v>
      </c>
      <c r="AF114" s="74"/>
      <c r="AG114" s="74" t="s">
        <v>20</v>
      </c>
      <c r="AH114" s="74"/>
      <c r="AI114" s="108" t="s">
        <v>20</v>
      </c>
      <c r="AJ114" s="108"/>
      <c r="AK114" s="108" t="s">
        <v>20</v>
      </c>
      <c r="AL114" s="108"/>
      <c r="AM114" s="108" t="s">
        <v>20</v>
      </c>
      <c r="AN114" s="108"/>
      <c r="AO114" s="108" t="s">
        <v>20</v>
      </c>
      <c r="AP114" s="108"/>
      <c r="AQ114" s="108" t="s">
        <v>20</v>
      </c>
      <c r="AR114" s="108"/>
      <c r="AS114" s="76" t="s">
        <v>20</v>
      </c>
      <c r="AT114" s="119"/>
      <c r="AU114" s="78">
        <f t="shared" ref="AU114" si="51">C115+E115</f>
        <v>0</v>
      </c>
      <c r="AV114" s="79">
        <f t="shared" si="50"/>
        <v>0</v>
      </c>
      <c r="AW114" s="80">
        <f t="shared" ref="AW114" si="52">D115+F115</f>
        <v>0</v>
      </c>
      <c r="AX114" s="24"/>
      <c r="AY114" s="24"/>
      <c r="AZ114" s="24"/>
      <c r="BA114" s="24"/>
      <c r="BB114" s="24"/>
      <c r="BC114" s="24"/>
      <c r="BD114" s="24"/>
      <c r="BE114" s="24"/>
      <c r="BF114" s="24"/>
    </row>
    <row r="115" spans="1:58" x14ac:dyDescent="0.25">
      <c r="A115" s="125"/>
      <c r="B115" s="130"/>
      <c r="C115" s="55">
        <v>0</v>
      </c>
      <c r="D115" s="54">
        <v>0</v>
      </c>
      <c r="E115" s="54">
        <v>0</v>
      </c>
      <c r="F115" s="54">
        <v>0</v>
      </c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76"/>
      <c r="AT115" s="119"/>
      <c r="AU115" s="78"/>
      <c r="AV115" s="79"/>
      <c r="AW115" s="80"/>
      <c r="AX115" s="24"/>
      <c r="AY115" s="24"/>
      <c r="AZ115" s="24"/>
      <c r="BA115" s="24"/>
      <c r="BB115" s="24"/>
      <c r="BC115" s="24"/>
      <c r="BD115" s="24"/>
      <c r="BE115" s="24"/>
      <c r="BF115" s="24"/>
    </row>
    <row r="116" spans="1:58" x14ac:dyDescent="0.25">
      <c r="A116" s="125"/>
      <c r="B116" s="130">
        <v>46</v>
      </c>
      <c r="C116" s="132" t="s">
        <v>25</v>
      </c>
      <c r="D116" s="73"/>
      <c r="E116" s="73" t="s">
        <v>46</v>
      </c>
      <c r="F116" s="73"/>
      <c r="G116" s="74" t="s">
        <v>20</v>
      </c>
      <c r="H116" s="74"/>
      <c r="I116" s="74" t="s">
        <v>20</v>
      </c>
      <c r="J116" s="74"/>
      <c r="K116" s="74" t="s">
        <v>20</v>
      </c>
      <c r="L116" s="74"/>
      <c r="M116" s="74" t="s">
        <v>20</v>
      </c>
      <c r="N116" s="74"/>
      <c r="O116" s="74" t="s">
        <v>20</v>
      </c>
      <c r="P116" s="74"/>
      <c r="Q116" s="74" t="s">
        <v>20</v>
      </c>
      <c r="R116" s="74"/>
      <c r="S116" s="74" t="s">
        <v>20</v>
      </c>
      <c r="T116" s="74"/>
      <c r="U116" s="74" t="s">
        <v>20</v>
      </c>
      <c r="V116" s="74"/>
      <c r="W116" s="74" t="s">
        <v>20</v>
      </c>
      <c r="X116" s="74"/>
      <c r="Y116" s="74" t="s">
        <v>20</v>
      </c>
      <c r="Z116" s="74"/>
      <c r="AA116" s="74" t="s">
        <v>20</v>
      </c>
      <c r="AB116" s="74"/>
      <c r="AC116" s="74" t="s">
        <v>20</v>
      </c>
      <c r="AD116" s="74"/>
      <c r="AE116" s="74" t="s">
        <v>20</v>
      </c>
      <c r="AF116" s="74"/>
      <c r="AG116" s="74" t="s">
        <v>20</v>
      </c>
      <c r="AH116" s="74"/>
      <c r="AI116" s="108" t="s">
        <v>20</v>
      </c>
      <c r="AJ116" s="108"/>
      <c r="AK116" s="108" t="s">
        <v>20</v>
      </c>
      <c r="AL116" s="108"/>
      <c r="AM116" s="108" t="s">
        <v>20</v>
      </c>
      <c r="AN116" s="108"/>
      <c r="AO116" s="108" t="s">
        <v>20</v>
      </c>
      <c r="AP116" s="108"/>
      <c r="AQ116" s="108" t="s">
        <v>20</v>
      </c>
      <c r="AR116" s="108"/>
      <c r="AS116" s="76" t="s">
        <v>20</v>
      </c>
      <c r="AT116" s="119"/>
      <c r="AU116" s="78">
        <f t="shared" ref="AU116" si="53">C117+E117</f>
        <v>0</v>
      </c>
      <c r="AV116" s="79">
        <f t="shared" si="50"/>
        <v>0</v>
      </c>
      <c r="AW116" s="80">
        <f t="shared" ref="AW116" si="54">D117+F117</f>
        <v>0</v>
      </c>
    </row>
    <row r="117" spans="1:58" x14ac:dyDescent="0.25">
      <c r="A117" s="125"/>
      <c r="B117" s="130"/>
      <c r="C117" s="55">
        <v>0</v>
      </c>
      <c r="D117" s="54">
        <v>0</v>
      </c>
      <c r="E117" s="54">
        <v>0</v>
      </c>
      <c r="F117" s="54">
        <v>0</v>
      </c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76"/>
      <c r="AT117" s="119"/>
      <c r="AU117" s="78"/>
      <c r="AV117" s="79"/>
      <c r="AW117" s="80"/>
    </row>
    <row r="118" spans="1:58" x14ac:dyDescent="0.25">
      <c r="A118" s="125"/>
      <c r="B118" s="130">
        <v>47</v>
      </c>
      <c r="C118" s="132" t="s">
        <v>35</v>
      </c>
      <c r="D118" s="73"/>
      <c r="E118" s="73" t="s">
        <v>39</v>
      </c>
      <c r="F118" s="73"/>
      <c r="G118" s="74" t="s">
        <v>20</v>
      </c>
      <c r="H118" s="74"/>
      <c r="I118" s="74" t="s">
        <v>20</v>
      </c>
      <c r="J118" s="74"/>
      <c r="K118" s="74" t="s">
        <v>20</v>
      </c>
      <c r="L118" s="74"/>
      <c r="M118" s="74" t="s">
        <v>20</v>
      </c>
      <c r="N118" s="74"/>
      <c r="O118" s="74" t="s">
        <v>20</v>
      </c>
      <c r="P118" s="74"/>
      <c r="Q118" s="74" t="s">
        <v>20</v>
      </c>
      <c r="R118" s="74"/>
      <c r="S118" s="74" t="s">
        <v>20</v>
      </c>
      <c r="T118" s="74"/>
      <c r="U118" s="74" t="s">
        <v>20</v>
      </c>
      <c r="V118" s="74"/>
      <c r="W118" s="74" t="s">
        <v>20</v>
      </c>
      <c r="X118" s="74"/>
      <c r="Y118" s="74" t="s">
        <v>20</v>
      </c>
      <c r="Z118" s="74"/>
      <c r="AA118" s="74" t="s">
        <v>20</v>
      </c>
      <c r="AB118" s="74"/>
      <c r="AC118" s="74" t="s">
        <v>20</v>
      </c>
      <c r="AD118" s="74"/>
      <c r="AE118" s="74" t="s">
        <v>20</v>
      </c>
      <c r="AF118" s="74"/>
      <c r="AG118" s="74" t="s">
        <v>20</v>
      </c>
      <c r="AH118" s="74"/>
      <c r="AI118" s="108" t="s">
        <v>20</v>
      </c>
      <c r="AJ118" s="108"/>
      <c r="AK118" s="108" t="s">
        <v>20</v>
      </c>
      <c r="AL118" s="108"/>
      <c r="AM118" s="108" t="s">
        <v>20</v>
      </c>
      <c r="AN118" s="108"/>
      <c r="AO118" s="108" t="s">
        <v>20</v>
      </c>
      <c r="AP118" s="108"/>
      <c r="AQ118" s="108" t="s">
        <v>20</v>
      </c>
      <c r="AR118" s="108"/>
      <c r="AS118" s="76" t="s">
        <v>20</v>
      </c>
      <c r="AT118" s="119"/>
      <c r="AU118" s="78">
        <f t="shared" ref="AU118" si="55">C119+E119</f>
        <v>0</v>
      </c>
      <c r="AV118" s="79">
        <f t="shared" si="50"/>
        <v>0</v>
      </c>
      <c r="AW118" s="80">
        <f t="shared" ref="AW118" si="56">D119+F119</f>
        <v>0</v>
      </c>
    </row>
    <row r="119" spans="1:58" x14ac:dyDescent="0.25">
      <c r="A119" s="125"/>
      <c r="B119" s="130"/>
      <c r="C119" s="55">
        <v>0</v>
      </c>
      <c r="D119" s="54">
        <v>0</v>
      </c>
      <c r="E119" s="54">
        <v>0</v>
      </c>
      <c r="F119" s="54">
        <v>0</v>
      </c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76"/>
      <c r="AT119" s="119"/>
      <c r="AU119" s="78"/>
      <c r="AV119" s="79"/>
      <c r="AW119" s="80"/>
    </row>
    <row r="120" spans="1:58" x14ac:dyDescent="0.25">
      <c r="A120" s="125"/>
      <c r="B120" s="130">
        <v>48</v>
      </c>
      <c r="C120" s="132" t="s">
        <v>12</v>
      </c>
      <c r="D120" s="73"/>
      <c r="E120" s="73" t="s">
        <v>40</v>
      </c>
      <c r="F120" s="73"/>
      <c r="G120" s="74" t="s">
        <v>20</v>
      </c>
      <c r="H120" s="74"/>
      <c r="I120" s="74" t="s">
        <v>20</v>
      </c>
      <c r="J120" s="74"/>
      <c r="K120" s="74" t="s">
        <v>20</v>
      </c>
      <c r="L120" s="74"/>
      <c r="M120" s="74" t="s">
        <v>20</v>
      </c>
      <c r="N120" s="74"/>
      <c r="O120" s="74" t="s">
        <v>20</v>
      </c>
      <c r="P120" s="74"/>
      <c r="Q120" s="74" t="s">
        <v>20</v>
      </c>
      <c r="R120" s="74"/>
      <c r="S120" s="74" t="s">
        <v>20</v>
      </c>
      <c r="T120" s="74"/>
      <c r="U120" s="74" t="s">
        <v>20</v>
      </c>
      <c r="V120" s="74"/>
      <c r="W120" s="74" t="s">
        <v>20</v>
      </c>
      <c r="X120" s="74"/>
      <c r="Y120" s="74" t="s">
        <v>20</v>
      </c>
      <c r="Z120" s="74"/>
      <c r="AA120" s="74" t="s">
        <v>20</v>
      </c>
      <c r="AB120" s="74"/>
      <c r="AC120" s="74" t="s">
        <v>20</v>
      </c>
      <c r="AD120" s="74"/>
      <c r="AE120" s="74" t="s">
        <v>20</v>
      </c>
      <c r="AF120" s="74"/>
      <c r="AG120" s="74" t="s">
        <v>20</v>
      </c>
      <c r="AH120" s="74"/>
      <c r="AI120" s="108" t="s">
        <v>20</v>
      </c>
      <c r="AJ120" s="108"/>
      <c r="AK120" s="108" t="s">
        <v>20</v>
      </c>
      <c r="AL120" s="108"/>
      <c r="AM120" s="108" t="s">
        <v>20</v>
      </c>
      <c r="AN120" s="108"/>
      <c r="AO120" s="108" t="s">
        <v>20</v>
      </c>
      <c r="AP120" s="108"/>
      <c r="AQ120" s="108" t="s">
        <v>20</v>
      </c>
      <c r="AR120" s="108"/>
      <c r="AS120" s="76" t="s">
        <v>20</v>
      </c>
      <c r="AT120" s="119"/>
      <c r="AU120" s="78">
        <f t="shared" ref="AU120" si="57">C121+E121</f>
        <v>0</v>
      </c>
      <c r="AV120" s="79">
        <f t="shared" si="50"/>
        <v>0</v>
      </c>
      <c r="AW120" s="80">
        <f t="shared" ref="AW120" si="58">D121+F121</f>
        <v>0</v>
      </c>
    </row>
    <row r="121" spans="1:58" x14ac:dyDescent="0.25">
      <c r="A121" s="125"/>
      <c r="B121" s="130"/>
      <c r="C121" s="55">
        <v>0</v>
      </c>
      <c r="D121" s="54">
        <v>0</v>
      </c>
      <c r="E121" s="54">
        <v>0</v>
      </c>
      <c r="F121" s="54">
        <v>0</v>
      </c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76"/>
      <c r="AT121" s="119"/>
      <c r="AU121" s="78"/>
      <c r="AV121" s="79"/>
      <c r="AW121" s="80"/>
    </row>
    <row r="122" spans="1:58" x14ac:dyDescent="0.25">
      <c r="A122" s="125"/>
      <c r="B122" s="130">
        <v>49</v>
      </c>
      <c r="C122" s="132" t="s">
        <v>12</v>
      </c>
      <c r="D122" s="73"/>
      <c r="E122" s="73" t="s">
        <v>40</v>
      </c>
      <c r="F122" s="73"/>
      <c r="G122" s="74" t="s">
        <v>20</v>
      </c>
      <c r="H122" s="74"/>
      <c r="I122" s="74" t="s">
        <v>20</v>
      </c>
      <c r="J122" s="74"/>
      <c r="K122" s="74" t="s">
        <v>20</v>
      </c>
      <c r="L122" s="74"/>
      <c r="M122" s="74" t="s">
        <v>20</v>
      </c>
      <c r="N122" s="74"/>
      <c r="O122" s="74" t="s">
        <v>20</v>
      </c>
      <c r="P122" s="74"/>
      <c r="Q122" s="74" t="s">
        <v>20</v>
      </c>
      <c r="R122" s="74"/>
      <c r="S122" s="74" t="s">
        <v>20</v>
      </c>
      <c r="T122" s="74"/>
      <c r="U122" s="74" t="s">
        <v>20</v>
      </c>
      <c r="V122" s="74"/>
      <c r="W122" s="74" t="s">
        <v>20</v>
      </c>
      <c r="X122" s="74"/>
      <c r="Y122" s="74" t="s">
        <v>20</v>
      </c>
      <c r="Z122" s="74"/>
      <c r="AA122" s="74" t="s">
        <v>20</v>
      </c>
      <c r="AB122" s="74"/>
      <c r="AC122" s="74" t="s">
        <v>20</v>
      </c>
      <c r="AD122" s="74"/>
      <c r="AE122" s="74" t="s">
        <v>20</v>
      </c>
      <c r="AF122" s="74"/>
      <c r="AG122" s="74" t="s">
        <v>20</v>
      </c>
      <c r="AH122" s="74"/>
      <c r="AI122" s="108" t="s">
        <v>20</v>
      </c>
      <c r="AJ122" s="108"/>
      <c r="AK122" s="108" t="s">
        <v>20</v>
      </c>
      <c r="AL122" s="108"/>
      <c r="AM122" s="108" t="s">
        <v>20</v>
      </c>
      <c r="AN122" s="108"/>
      <c r="AO122" s="108" t="s">
        <v>20</v>
      </c>
      <c r="AP122" s="108"/>
      <c r="AQ122" s="108" t="s">
        <v>20</v>
      </c>
      <c r="AR122" s="108"/>
      <c r="AS122" s="76" t="s">
        <v>20</v>
      </c>
      <c r="AT122" s="119"/>
      <c r="AU122" s="78">
        <f t="shared" ref="AU122" si="59">C123+E123</f>
        <v>0</v>
      </c>
      <c r="AV122" s="79">
        <f t="shared" si="50"/>
        <v>0</v>
      </c>
      <c r="AW122" s="80">
        <f t="shared" ref="AW122" si="60">D123+F123</f>
        <v>0</v>
      </c>
    </row>
    <row r="123" spans="1:58" x14ac:dyDescent="0.25">
      <c r="A123" s="125"/>
      <c r="B123" s="130"/>
      <c r="C123" s="55">
        <v>0</v>
      </c>
      <c r="D123" s="54">
        <v>0</v>
      </c>
      <c r="E123" s="54">
        <v>0</v>
      </c>
      <c r="F123" s="54">
        <v>0</v>
      </c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76"/>
      <c r="AT123" s="119"/>
      <c r="AU123" s="78"/>
      <c r="AV123" s="79"/>
      <c r="AW123" s="80"/>
    </row>
    <row r="124" spans="1:58" x14ac:dyDescent="0.25">
      <c r="A124" s="125"/>
      <c r="B124" s="130">
        <v>50</v>
      </c>
      <c r="C124" s="132" t="s">
        <v>36</v>
      </c>
      <c r="D124" s="73"/>
      <c r="E124" s="73" t="s">
        <v>41</v>
      </c>
      <c r="F124" s="73"/>
      <c r="G124" s="74" t="s">
        <v>20</v>
      </c>
      <c r="H124" s="74"/>
      <c r="I124" s="74" t="s">
        <v>20</v>
      </c>
      <c r="J124" s="74"/>
      <c r="K124" s="74" t="s">
        <v>20</v>
      </c>
      <c r="L124" s="74"/>
      <c r="M124" s="74" t="s">
        <v>20</v>
      </c>
      <c r="N124" s="74"/>
      <c r="O124" s="74" t="s">
        <v>20</v>
      </c>
      <c r="P124" s="74"/>
      <c r="Q124" s="74" t="s">
        <v>20</v>
      </c>
      <c r="R124" s="74"/>
      <c r="S124" s="74" t="s">
        <v>20</v>
      </c>
      <c r="T124" s="74"/>
      <c r="U124" s="74" t="s">
        <v>20</v>
      </c>
      <c r="V124" s="74"/>
      <c r="W124" s="74" t="s">
        <v>20</v>
      </c>
      <c r="X124" s="74"/>
      <c r="Y124" s="74" t="s">
        <v>20</v>
      </c>
      <c r="Z124" s="74"/>
      <c r="AA124" s="74" t="s">
        <v>20</v>
      </c>
      <c r="AB124" s="74"/>
      <c r="AC124" s="74" t="s">
        <v>20</v>
      </c>
      <c r="AD124" s="74"/>
      <c r="AE124" s="74" t="s">
        <v>20</v>
      </c>
      <c r="AF124" s="74"/>
      <c r="AG124" s="74" t="s">
        <v>20</v>
      </c>
      <c r="AH124" s="74"/>
      <c r="AI124" s="108" t="s">
        <v>20</v>
      </c>
      <c r="AJ124" s="108"/>
      <c r="AK124" s="108" t="s">
        <v>20</v>
      </c>
      <c r="AL124" s="108"/>
      <c r="AM124" s="108" t="s">
        <v>20</v>
      </c>
      <c r="AN124" s="108"/>
      <c r="AO124" s="108" t="s">
        <v>20</v>
      </c>
      <c r="AP124" s="108"/>
      <c r="AQ124" s="108" t="s">
        <v>20</v>
      </c>
      <c r="AR124" s="108"/>
      <c r="AS124" s="76" t="s">
        <v>20</v>
      </c>
      <c r="AT124" s="119"/>
      <c r="AU124" s="78">
        <f t="shared" ref="AU124" si="61">C125+E125</f>
        <v>0</v>
      </c>
      <c r="AV124" s="79">
        <f t="shared" si="50"/>
        <v>0</v>
      </c>
      <c r="AW124" s="80">
        <f t="shared" ref="AW124" si="62">D125+F125</f>
        <v>0</v>
      </c>
    </row>
    <row r="125" spans="1:58" x14ac:dyDescent="0.25">
      <c r="A125" s="125"/>
      <c r="B125" s="130"/>
      <c r="C125" s="55">
        <v>0</v>
      </c>
      <c r="D125" s="54">
        <v>0</v>
      </c>
      <c r="E125" s="54">
        <v>0</v>
      </c>
      <c r="F125" s="54">
        <v>0</v>
      </c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76"/>
      <c r="AT125" s="119"/>
      <c r="AU125" s="78"/>
      <c r="AV125" s="79"/>
      <c r="AW125" s="80"/>
    </row>
    <row r="126" spans="1:58" x14ac:dyDescent="0.25">
      <c r="A126" s="125"/>
      <c r="B126" s="130">
        <v>51</v>
      </c>
      <c r="C126" s="132" t="s">
        <v>36</v>
      </c>
      <c r="D126" s="73"/>
      <c r="E126" s="73" t="s">
        <v>41</v>
      </c>
      <c r="F126" s="73"/>
      <c r="G126" s="74" t="s">
        <v>20</v>
      </c>
      <c r="H126" s="74"/>
      <c r="I126" s="74" t="s">
        <v>20</v>
      </c>
      <c r="J126" s="74"/>
      <c r="K126" s="74" t="s">
        <v>20</v>
      </c>
      <c r="L126" s="74"/>
      <c r="M126" s="74" t="s">
        <v>20</v>
      </c>
      <c r="N126" s="74"/>
      <c r="O126" s="74" t="s">
        <v>20</v>
      </c>
      <c r="P126" s="74"/>
      <c r="Q126" s="74" t="s">
        <v>20</v>
      </c>
      <c r="R126" s="74"/>
      <c r="S126" s="74" t="s">
        <v>20</v>
      </c>
      <c r="T126" s="74"/>
      <c r="U126" s="74" t="s">
        <v>20</v>
      </c>
      <c r="V126" s="74"/>
      <c r="W126" s="74" t="s">
        <v>20</v>
      </c>
      <c r="X126" s="74"/>
      <c r="Y126" s="74" t="s">
        <v>20</v>
      </c>
      <c r="Z126" s="74"/>
      <c r="AA126" s="74" t="s">
        <v>20</v>
      </c>
      <c r="AB126" s="74"/>
      <c r="AC126" s="74" t="s">
        <v>20</v>
      </c>
      <c r="AD126" s="74"/>
      <c r="AE126" s="74" t="s">
        <v>20</v>
      </c>
      <c r="AF126" s="74"/>
      <c r="AG126" s="74" t="s">
        <v>20</v>
      </c>
      <c r="AH126" s="74"/>
      <c r="AI126" s="108" t="s">
        <v>20</v>
      </c>
      <c r="AJ126" s="108"/>
      <c r="AK126" s="108" t="s">
        <v>20</v>
      </c>
      <c r="AL126" s="108"/>
      <c r="AM126" s="108" t="s">
        <v>20</v>
      </c>
      <c r="AN126" s="108"/>
      <c r="AO126" s="108" t="s">
        <v>20</v>
      </c>
      <c r="AP126" s="108"/>
      <c r="AQ126" s="108" t="s">
        <v>20</v>
      </c>
      <c r="AR126" s="108"/>
      <c r="AS126" s="76" t="s">
        <v>20</v>
      </c>
      <c r="AT126" s="119"/>
      <c r="AU126" s="78">
        <f t="shared" ref="AU126" si="63">C127+E127</f>
        <v>0</v>
      </c>
      <c r="AV126" s="79">
        <f t="shared" si="50"/>
        <v>0</v>
      </c>
      <c r="AW126" s="80">
        <f t="shared" ref="AW126" si="64">D127+F127</f>
        <v>0</v>
      </c>
    </row>
    <row r="127" spans="1:58" x14ac:dyDescent="0.25">
      <c r="A127" s="125"/>
      <c r="B127" s="130"/>
      <c r="C127" s="55">
        <v>0</v>
      </c>
      <c r="D127" s="54">
        <v>0</v>
      </c>
      <c r="E127" s="54">
        <v>0</v>
      </c>
      <c r="F127" s="54">
        <v>0</v>
      </c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76"/>
      <c r="AT127" s="119"/>
      <c r="AU127" s="78"/>
      <c r="AV127" s="79"/>
      <c r="AW127" s="80"/>
    </row>
    <row r="128" spans="1:58" x14ac:dyDescent="0.25">
      <c r="A128" s="125"/>
      <c r="B128" s="130">
        <v>52</v>
      </c>
      <c r="C128" s="132" t="s">
        <v>35</v>
      </c>
      <c r="D128" s="73"/>
      <c r="E128" s="73" t="s">
        <v>39</v>
      </c>
      <c r="F128" s="73"/>
      <c r="G128" s="74" t="s">
        <v>20</v>
      </c>
      <c r="H128" s="74"/>
      <c r="I128" s="74" t="s">
        <v>20</v>
      </c>
      <c r="J128" s="74"/>
      <c r="K128" s="74" t="s">
        <v>20</v>
      </c>
      <c r="L128" s="74"/>
      <c r="M128" s="74" t="s">
        <v>20</v>
      </c>
      <c r="N128" s="74"/>
      <c r="O128" s="74" t="s">
        <v>20</v>
      </c>
      <c r="P128" s="74"/>
      <c r="Q128" s="74" t="s">
        <v>20</v>
      </c>
      <c r="R128" s="74"/>
      <c r="S128" s="74" t="s">
        <v>20</v>
      </c>
      <c r="T128" s="74"/>
      <c r="U128" s="74" t="s">
        <v>20</v>
      </c>
      <c r="V128" s="74"/>
      <c r="W128" s="74" t="s">
        <v>20</v>
      </c>
      <c r="X128" s="74"/>
      <c r="Y128" s="74" t="s">
        <v>20</v>
      </c>
      <c r="Z128" s="74"/>
      <c r="AA128" s="74" t="s">
        <v>20</v>
      </c>
      <c r="AB128" s="74"/>
      <c r="AC128" s="74" t="s">
        <v>20</v>
      </c>
      <c r="AD128" s="74"/>
      <c r="AE128" s="74" t="s">
        <v>20</v>
      </c>
      <c r="AF128" s="74"/>
      <c r="AG128" s="74" t="s">
        <v>20</v>
      </c>
      <c r="AH128" s="74"/>
      <c r="AI128" s="108" t="s">
        <v>20</v>
      </c>
      <c r="AJ128" s="108"/>
      <c r="AK128" s="108" t="s">
        <v>20</v>
      </c>
      <c r="AL128" s="108"/>
      <c r="AM128" s="108" t="s">
        <v>20</v>
      </c>
      <c r="AN128" s="108"/>
      <c r="AO128" s="108" t="s">
        <v>20</v>
      </c>
      <c r="AP128" s="108"/>
      <c r="AQ128" s="108" t="s">
        <v>20</v>
      </c>
      <c r="AR128" s="108"/>
      <c r="AS128" s="76" t="s">
        <v>20</v>
      </c>
      <c r="AT128" s="119"/>
      <c r="AU128" s="78">
        <f t="shared" ref="AU128" si="65">C129+E129</f>
        <v>0</v>
      </c>
      <c r="AV128" s="79">
        <f t="shared" si="50"/>
        <v>0</v>
      </c>
      <c r="AW128" s="80">
        <f t="shared" ref="AW128" si="66">D129+F129</f>
        <v>0</v>
      </c>
    </row>
    <row r="129" spans="1:49" ht="15.75" thickBot="1" x14ac:dyDescent="0.3">
      <c r="A129" s="126"/>
      <c r="B129" s="131"/>
      <c r="C129" s="63">
        <v>0</v>
      </c>
      <c r="D129" s="60">
        <v>0</v>
      </c>
      <c r="E129" s="60">
        <v>0</v>
      </c>
      <c r="F129" s="60">
        <v>0</v>
      </c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81"/>
      <c r="AT129" s="120"/>
      <c r="AU129" s="78"/>
      <c r="AV129" s="79"/>
      <c r="AW129" s="80"/>
    </row>
    <row r="130" spans="1:49" ht="15.75" thickBot="1" x14ac:dyDescent="0.3">
      <c r="B130" s="173" t="s">
        <v>21</v>
      </c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28"/>
      <c r="AT130" s="28"/>
      <c r="AU130" s="44">
        <f>SUM(AU102:AU129)</f>
        <v>0</v>
      </c>
      <c r="AV130" s="49" t="s">
        <v>20</v>
      </c>
      <c r="AW130" s="50" t="s">
        <v>20</v>
      </c>
    </row>
    <row r="131" spans="1:49" ht="15.75" thickBot="1" x14ac:dyDescent="0.3">
      <c r="B131" s="189" t="s">
        <v>22</v>
      </c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1"/>
      <c r="AV131" s="44">
        <f>SUM(AV102:AV129)</f>
        <v>0</v>
      </c>
      <c r="AW131" s="51" t="s">
        <v>20</v>
      </c>
    </row>
    <row r="132" spans="1:49" ht="15.75" thickBot="1" x14ac:dyDescent="0.3">
      <c r="B132" s="192" t="s">
        <v>23</v>
      </c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4"/>
      <c r="AW132" s="47">
        <f>SUM(AW102:AW129)</f>
        <v>0</v>
      </c>
    </row>
    <row r="133" spans="1:49" ht="5.0999999999999996" customHeight="1" thickBot="1" x14ac:dyDescent="0.3">
      <c r="A133" s="15"/>
      <c r="B133" s="9"/>
      <c r="C133" s="9"/>
      <c r="D133" s="9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27"/>
      <c r="AR133" s="27"/>
      <c r="AS133" s="27"/>
      <c r="AT133" s="27"/>
      <c r="AU133" s="35"/>
      <c r="AV133" s="35"/>
      <c r="AW133" s="35"/>
    </row>
    <row r="134" spans="1:49" s="23" customFormat="1" ht="15" customHeight="1" x14ac:dyDescent="0.25">
      <c r="A134" s="127" t="s">
        <v>53</v>
      </c>
      <c r="B134" s="175">
        <v>53</v>
      </c>
      <c r="C134" s="116" t="s">
        <v>18</v>
      </c>
      <c r="D134" s="86"/>
      <c r="E134" s="86" t="s">
        <v>29</v>
      </c>
      <c r="F134" s="86"/>
      <c r="G134" s="86" t="s">
        <v>35</v>
      </c>
      <c r="H134" s="86"/>
      <c r="I134" s="86" t="s">
        <v>25</v>
      </c>
      <c r="J134" s="86"/>
      <c r="K134" s="86" t="s">
        <v>19</v>
      </c>
      <c r="L134" s="86"/>
      <c r="M134" s="86" t="s">
        <v>30</v>
      </c>
      <c r="N134" s="86"/>
      <c r="O134" s="86" t="s">
        <v>37</v>
      </c>
      <c r="P134" s="86"/>
      <c r="Q134" s="86" t="s">
        <v>15</v>
      </c>
      <c r="R134" s="86"/>
      <c r="S134" s="86" t="s">
        <v>27</v>
      </c>
      <c r="T134" s="86"/>
      <c r="U134" s="86" t="s">
        <v>49</v>
      </c>
      <c r="V134" s="86"/>
      <c r="W134" s="86" t="s">
        <v>63</v>
      </c>
      <c r="X134" s="86"/>
      <c r="Y134" s="86" t="s">
        <v>47</v>
      </c>
      <c r="Z134" s="86"/>
      <c r="AA134" s="86" t="s">
        <v>39</v>
      </c>
      <c r="AB134" s="86"/>
      <c r="AC134" s="86" t="s">
        <v>46</v>
      </c>
      <c r="AD134" s="86"/>
      <c r="AE134" s="86" t="s">
        <v>62</v>
      </c>
      <c r="AF134" s="86"/>
      <c r="AG134" s="86" t="s">
        <v>48</v>
      </c>
      <c r="AH134" s="86"/>
      <c r="AI134" s="86" t="s">
        <v>43</v>
      </c>
      <c r="AJ134" s="86"/>
      <c r="AK134" s="86" t="s">
        <v>50</v>
      </c>
      <c r="AL134" s="86"/>
      <c r="AM134" s="86" t="s">
        <v>71</v>
      </c>
      <c r="AN134" s="86"/>
      <c r="AO134" s="163" t="s">
        <v>20</v>
      </c>
      <c r="AP134" s="163"/>
      <c r="AQ134" s="163" t="s">
        <v>20</v>
      </c>
      <c r="AR134" s="163"/>
      <c r="AS134" s="198" t="s">
        <v>20</v>
      </c>
      <c r="AT134" s="200"/>
      <c r="AU134" s="160">
        <f>C135+I135+E135+G135+K135+M135+O135+Q135+S135+U135+W135+AA135+AC135+AE135+AG135+AI135+AK135+AM135+Y135</f>
        <v>0</v>
      </c>
      <c r="AV134" s="161">
        <f>AU134*0.2</f>
        <v>0</v>
      </c>
      <c r="AW134" s="159">
        <f>D135+J135+F135+H135+L135+N135+P135+R135+T135+V135+X135+AB135+AD135+AF135+AH135+AJ135+AL135+AN135+Z135</f>
        <v>0</v>
      </c>
    </row>
    <row r="135" spans="1:49" s="23" customFormat="1" x14ac:dyDescent="0.25">
      <c r="A135" s="128"/>
      <c r="B135" s="111"/>
      <c r="C135" s="58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  <c r="X135" s="54">
        <v>0</v>
      </c>
      <c r="Y135" s="54">
        <v>0</v>
      </c>
      <c r="Z135" s="54">
        <v>0</v>
      </c>
      <c r="AA135" s="54">
        <v>0</v>
      </c>
      <c r="AB135" s="54">
        <v>0</v>
      </c>
      <c r="AC135" s="54">
        <v>0</v>
      </c>
      <c r="AD135" s="54">
        <v>0</v>
      </c>
      <c r="AE135" s="54">
        <v>0</v>
      </c>
      <c r="AF135" s="54">
        <v>0</v>
      </c>
      <c r="AG135" s="54">
        <v>0</v>
      </c>
      <c r="AH135" s="54">
        <v>0</v>
      </c>
      <c r="AI135" s="54">
        <v>0</v>
      </c>
      <c r="AJ135" s="54">
        <v>0</v>
      </c>
      <c r="AK135" s="54">
        <v>0</v>
      </c>
      <c r="AL135" s="54">
        <v>0</v>
      </c>
      <c r="AM135" s="54">
        <v>0</v>
      </c>
      <c r="AN135" s="54">
        <v>0</v>
      </c>
      <c r="AO135" s="108"/>
      <c r="AP135" s="108"/>
      <c r="AQ135" s="108"/>
      <c r="AR135" s="108"/>
      <c r="AS135" s="84"/>
      <c r="AT135" s="133"/>
      <c r="AU135" s="106"/>
      <c r="AV135" s="121"/>
      <c r="AW135" s="107"/>
    </row>
    <row r="136" spans="1:49" s="23" customFormat="1" x14ac:dyDescent="0.25">
      <c r="A136" s="128"/>
      <c r="B136" s="111">
        <v>54</v>
      </c>
      <c r="C136" s="88" t="s">
        <v>35</v>
      </c>
      <c r="D136" s="73"/>
      <c r="E136" s="73" t="s">
        <v>36</v>
      </c>
      <c r="F136" s="73"/>
      <c r="G136" s="73" t="s">
        <v>19</v>
      </c>
      <c r="H136" s="73"/>
      <c r="I136" s="73" t="s">
        <v>37</v>
      </c>
      <c r="J136" s="73"/>
      <c r="K136" s="73" t="s">
        <v>49</v>
      </c>
      <c r="L136" s="73"/>
      <c r="M136" s="73" t="s">
        <v>58</v>
      </c>
      <c r="N136" s="73"/>
      <c r="O136" s="73" t="s">
        <v>39</v>
      </c>
      <c r="P136" s="73"/>
      <c r="Q136" s="73" t="s">
        <v>41</v>
      </c>
      <c r="R136" s="73"/>
      <c r="S136" s="73" t="s">
        <v>43</v>
      </c>
      <c r="T136" s="73"/>
      <c r="U136" s="73" t="s">
        <v>51</v>
      </c>
      <c r="V136" s="73"/>
      <c r="W136" s="73" t="s">
        <v>71</v>
      </c>
      <c r="X136" s="73"/>
      <c r="Y136" s="74" t="s">
        <v>20</v>
      </c>
      <c r="Z136" s="74"/>
      <c r="AA136" s="74" t="s">
        <v>20</v>
      </c>
      <c r="AB136" s="74"/>
      <c r="AC136" s="74" t="s">
        <v>20</v>
      </c>
      <c r="AD136" s="74"/>
      <c r="AE136" s="74" t="s">
        <v>20</v>
      </c>
      <c r="AF136" s="74"/>
      <c r="AG136" s="74" t="s">
        <v>20</v>
      </c>
      <c r="AH136" s="74"/>
      <c r="AI136" s="74" t="s">
        <v>20</v>
      </c>
      <c r="AJ136" s="74"/>
      <c r="AK136" s="74" t="s">
        <v>20</v>
      </c>
      <c r="AL136" s="74"/>
      <c r="AM136" s="74" t="s">
        <v>20</v>
      </c>
      <c r="AN136" s="74"/>
      <c r="AO136" s="108" t="s">
        <v>20</v>
      </c>
      <c r="AP136" s="108"/>
      <c r="AQ136" s="108" t="s">
        <v>20</v>
      </c>
      <c r="AR136" s="108"/>
      <c r="AS136" s="84" t="s">
        <v>20</v>
      </c>
      <c r="AT136" s="133"/>
      <c r="AU136" s="106">
        <f>C137+I137+E137+G137+K137+M137+O137+Q137+S137+U137+W137</f>
        <v>0</v>
      </c>
      <c r="AV136" s="121">
        <f t="shared" ref="AV136:AV156" si="67">AU136*0.2</f>
        <v>0</v>
      </c>
      <c r="AW136" s="107">
        <f>D137+J137+F137+H137+L137+N137+P137+R137+T137+V137+X137</f>
        <v>0</v>
      </c>
    </row>
    <row r="137" spans="1:49" s="23" customFormat="1" x14ac:dyDescent="0.25">
      <c r="A137" s="128"/>
      <c r="B137" s="111"/>
      <c r="C137" s="58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</v>
      </c>
      <c r="Q137" s="54">
        <v>0</v>
      </c>
      <c r="R137" s="54">
        <v>0</v>
      </c>
      <c r="S137" s="54">
        <v>0</v>
      </c>
      <c r="T137" s="54">
        <v>0</v>
      </c>
      <c r="U137" s="54">
        <v>0</v>
      </c>
      <c r="V137" s="54">
        <v>0</v>
      </c>
      <c r="W137" s="54">
        <v>0</v>
      </c>
      <c r="X137" s="54">
        <v>0</v>
      </c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108"/>
      <c r="AP137" s="108"/>
      <c r="AQ137" s="108"/>
      <c r="AR137" s="108"/>
      <c r="AS137" s="84"/>
      <c r="AT137" s="133"/>
      <c r="AU137" s="106"/>
      <c r="AV137" s="121"/>
      <c r="AW137" s="107"/>
    </row>
    <row r="138" spans="1:49" s="23" customFormat="1" x14ac:dyDescent="0.25">
      <c r="A138" s="128"/>
      <c r="B138" s="111">
        <v>55</v>
      </c>
      <c r="C138" s="88" t="s">
        <v>10</v>
      </c>
      <c r="D138" s="73"/>
      <c r="E138" s="73" t="s">
        <v>11</v>
      </c>
      <c r="F138" s="73"/>
      <c r="G138" s="73" t="s">
        <v>31</v>
      </c>
      <c r="H138" s="73"/>
      <c r="I138" s="73" t="s">
        <v>25</v>
      </c>
      <c r="J138" s="73"/>
      <c r="K138" s="73" t="s">
        <v>36</v>
      </c>
      <c r="L138" s="73"/>
      <c r="M138" s="73" t="s">
        <v>14</v>
      </c>
      <c r="N138" s="73"/>
      <c r="O138" s="73" t="s">
        <v>32</v>
      </c>
      <c r="P138" s="73"/>
      <c r="Q138" s="73" t="s">
        <v>49</v>
      </c>
      <c r="R138" s="73"/>
      <c r="S138" s="73" t="s">
        <v>38</v>
      </c>
      <c r="T138" s="73"/>
      <c r="U138" s="73" t="s">
        <v>64</v>
      </c>
      <c r="V138" s="73"/>
      <c r="W138" s="73" t="s">
        <v>41</v>
      </c>
      <c r="X138" s="73"/>
      <c r="Y138" s="73" t="s">
        <v>42</v>
      </c>
      <c r="Z138" s="73"/>
      <c r="AA138" s="73" t="s">
        <v>65</v>
      </c>
      <c r="AB138" s="73"/>
      <c r="AC138" s="73" t="s">
        <v>50</v>
      </c>
      <c r="AD138" s="73"/>
      <c r="AE138" s="73" t="s">
        <v>51</v>
      </c>
      <c r="AF138" s="73"/>
      <c r="AG138" s="123" t="s">
        <v>20</v>
      </c>
      <c r="AH138" s="123"/>
      <c r="AI138" s="123" t="s">
        <v>20</v>
      </c>
      <c r="AJ138" s="123"/>
      <c r="AK138" s="123" t="s">
        <v>20</v>
      </c>
      <c r="AL138" s="123"/>
      <c r="AM138" s="123" t="s">
        <v>20</v>
      </c>
      <c r="AN138" s="123"/>
      <c r="AO138" s="108" t="s">
        <v>20</v>
      </c>
      <c r="AP138" s="108"/>
      <c r="AQ138" s="108" t="s">
        <v>20</v>
      </c>
      <c r="AR138" s="108"/>
      <c r="AS138" s="84" t="s">
        <v>20</v>
      </c>
      <c r="AT138" s="133"/>
      <c r="AU138" s="106">
        <f>C139+I139+E139+G139+K139+M139+O139+Q139+S139+U139+W139+AA139+AC139+AE139+Y139</f>
        <v>0</v>
      </c>
      <c r="AV138" s="121">
        <f t="shared" si="67"/>
        <v>0</v>
      </c>
      <c r="AW138" s="107">
        <f>D139+J139+F139+H139+L139+N139+P139+R139+T139+V139+X139+AB139+AD139+Z139+AF139</f>
        <v>0</v>
      </c>
    </row>
    <row r="139" spans="1:49" s="23" customFormat="1" x14ac:dyDescent="0.25">
      <c r="A139" s="128"/>
      <c r="B139" s="111"/>
      <c r="C139" s="58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  <c r="X139" s="54">
        <v>0</v>
      </c>
      <c r="Y139" s="54">
        <v>0</v>
      </c>
      <c r="Z139" s="54">
        <v>0</v>
      </c>
      <c r="AA139" s="54">
        <v>0</v>
      </c>
      <c r="AB139" s="54">
        <v>0</v>
      </c>
      <c r="AC139" s="54">
        <v>0</v>
      </c>
      <c r="AD139" s="54">
        <v>0</v>
      </c>
      <c r="AE139" s="54">
        <v>0</v>
      </c>
      <c r="AF139" s="54">
        <v>0</v>
      </c>
      <c r="AG139" s="123"/>
      <c r="AH139" s="123"/>
      <c r="AI139" s="123"/>
      <c r="AJ139" s="123"/>
      <c r="AK139" s="123"/>
      <c r="AL139" s="123"/>
      <c r="AM139" s="123"/>
      <c r="AN139" s="123"/>
      <c r="AO139" s="108"/>
      <c r="AP139" s="108"/>
      <c r="AQ139" s="108"/>
      <c r="AR139" s="108"/>
      <c r="AS139" s="84"/>
      <c r="AT139" s="133"/>
      <c r="AU139" s="106"/>
      <c r="AV139" s="121"/>
      <c r="AW139" s="107"/>
    </row>
    <row r="140" spans="1:49" s="23" customFormat="1" x14ac:dyDescent="0.25">
      <c r="A140" s="128"/>
      <c r="B140" s="111">
        <v>56</v>
      </c>
      <c r="C140" s="88" t="s">
        <v>10</v>
      </c>
      <c r="D140" s="73"/>
      <c r="E140" s="73" t="s">
        <v>18</v>
      </c>
      <c r="F140" s="73"/>
      <c r="G140" s="73" t="s">
        <v>54</v>
      </c>
      <c r="H140" s="73"/>
      <c r="I140" s="73" t="s">
        <v>29</v>
      </c>
      <c r="J140" s="73"/>
      <c r="K140" s="73" t="s">
        <v>36</v>
      </c>
      <c r="L140" s="73"/>
      <c r="M140" s="73" t="s">
        <v>19</v>
      </c>
      <c r="N140" s="73"/>
      <c r="O140" s="73" t="s">
        <v>55</v>
      </c>
      <c r="P140" s="73"/>
      <c r="Q140" s="73" t="s">
        <v>30</v>
      </c>
      <c r="R140" s="73"/>
      <c r="S140" s="73" t="s">
        <v>49</v>
      </c>
      <c r="T140" s="73"/>
      <c r="U140" s="73" t="s">
        <v>63</v>
      </c>
      <c r="V140" s="73"/>
      <c r="W140" s="73" t="s">
        <v>66</v>
      </c>
      <c r="X140" s="73"/>
      <c r="Y140" s="73" t="s">
        <v>47</v>
      </c>
      <c r="Z140" s="73"/>
      <c r="AA140" s="73" t="s">
        <v>41</v>
      </c>
      <c r="AB140" s="73"/>
      <c r="AC140" s="73" t="s">
        <v>62</v>
      </c>
      <c r="AD140" s="73"/>
      <c r="AE140" s="73" t="s">
        <v>67</v>
      </c>
      <c r="AF140" s="73"/>
      <c r="AG140" s="73" t="s">
        <v>48</v>
      </c>
      <c r="AH140" s="73"/>
      <c r="AI140" s="73" t="s">
        <v>51</v>
      </c>
      <c r="AJ140" s="73"/>
      <c r="AK140" s="74" t="s">
        <v>20</v>
      </c>
      <c r="AL140" s="74"/>
      <c r="AM140" s="74" t="s">
        <v>20</v>
      </c>
      <c r="AN140" s="74"/>
      <c r="AO140" s="108" t="s">
        <v>20</v>
      </c>
      <c r="AP140" s="108"/>
      <c r="AQ140" s="108" t="s">
        <v>20</v>
      </c>
      <c r="AR140" s="108"/>
      <c r="AS140" s="84" t="s">
        <v>20</v>
      </c>
      <c r="AT140" s="133"/>
      <c r="AU140" s="106">
        <f>C141+I141+E141+G141+K141+M141+O141+Q141+S141+U141+W141+AA141+AC141+AE141+AG141+AI141+Y141</f>
        <v>0</v>
      </c>
      <c r="AV140" s="121">
        <f t="shared" si="67"/>
        <v>0</v>
      </c>
      <c r="AW140" s="107">
        <f>D141+J141+F141+H141+L141+N141+P141+R141+T141+V141+X141+AB141+AD141+AF141+AH141+AJ141+Z141</f>
        <v>0</v>
      </c>
    </row>
    <row r="141" spans="1:49" s="23" customFormat="1" x14ac:dyDescent="0.25">
      <c r="A141" s="128"/>
      <c r="B141" s="111"/>
      <c r="C141" s="58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0</v>
      </c>
      <c r="X141" s="54">
        <v>0</v>
      </c>
      <c r="Y141" s="54">
        <v>0</v>
      </c>
      <c r="Z141" s="54">
        <v>0</v>
      </c>
      <c r="AA141" s="54">
        <v>0</v>
      </c>
      <c r="AB141" s="54">
        <v>0</v>
      </c>
      <c r="AC141" s="54">
        <v>0</v>
      </c>
      <c r="AD141" s="54">
        <v>0</v>
      </c>
      <c r="AE141" s="54">
        <v>0</v>
      </c>
      <c r="AF141" s="54">
        <v>0</v>
      </c>
      <c r="AG141" s="54">
        <v>0</v>
      </c>
      <c r="AH141" s="54">
        <v>0</v>
      </c>
      <c r="AI141" s="54">
        <v>0</v>
      </c>
      <c r="AJ141" s="54">
        <v>0</v>
      </c>
      <c r="AK141" s="74"/>
      <c r="AL141" s="74"/>
      <c r="AM141" s="74"/>
      <c r="AN141" s="74"/>
      <c r="AO141" s="108"/>
      <c r="AP141" s="108"/>
      <c r="AQ141" s="108"/>
      <c r="AR141" s="108"/>
      <c r="AS141" s="84"/>
      <c r="AT141" s="133"/>
      <c r="AU141" s="106"/>
      <c r="AV141" s="121"/>
      <c r="AW141" s="107"/>
    </row>
    <row r="142" spans="1:49" s="23" customFormat="1" x14ac:dyDescent="0.25">
      <c r="A142" s="128"/>
      <c r="B142" s="111">
        <v>57</v>
      </c>
      <c r="C142" s="88" t="s">
        <v>18</v>
      </c>
      <c r="D142" s="73"/>
      <c r="E142" s="73" t="s">
        <v>12</v>
      </c>
      <c r="F142" s="73"/>
      <c r="G142" s="73" t="s">
        <v>25</v>
      </c>
      <c r="H142" s="73"/>
      <c r="I142" s="73" t="s">
        <v>19</v>
      </c>
      <c r="J142" s="73"/>
      <c r="K142" s="73" t="s">
        <v>15</v>
      </c>
      <c r="L142" s="73"/>
      <c r="M142" s="73" t="s">
        <v>27</v>
      </c>
      <c r="N142" s="73"/>
      <c r="O142" s="73" t="s">
        <v>63</v>
      </c>
      <c r="P142" s="73"/>
      <c r="Q142" s="73" t="s">
        <v>40</v>
      </c>
      <c r="R142" s="73"/>
      <c r="S142" s="73" t="s">
        <v>46</v>
      </c>
      <c r="T142" s="73"/>
      <c r="U142" s="73" t="s">
        <v>62</v>
      </c>
      <c r="V142" s="73"/>
      <c r="W142" s="73" t="s">
        <v>44</v>
      </c>
      <c r="X142" s="73"/>
      <c r="Y142" s="73" t="s">
        <v>50</v>
      </c>
      <c r="Z142" s="73"/>
      <c r="AA142" s="74" t="s">
        <v>20</v>
      </c>
      <c r="AB142" s="74"/>
      <c r="AC142" s="74" t="s">
        <v>20</v>
      </c>
      <c r="AD142" s="74"/>
      <c r="AE142" s="74" t="s">
        <v>20</v>
      </c>
      <c r="AF142" s="74"/>
      <c r="AG142" s="74" t="s">
        <v>20</v>
      </c>
      <c r="AH142" s="74"/>
      <c r="AI142" s="74" t="s">
        <v>20</v>
      </c>
      <c r="AJ142" s="74"/>
      <c r="AK142" s="74" t="s">
        <v>20</v>
      </c>
      <c r="AL142" s="74"/>
      <c r="AM142" s="74" t="s">
        <v>20</v>
      </c>
      <c r="AN142" s="74"/>
      <c r="AO142" s="108" t="s">
        <v>20</v>
      </c>
      <c r="AP142" s="108"/>
      <c r="AQ142" s="108" t="s">
        <v>20</v>
      </c>
      <c r="AR142" s="108"/>
      <c r="AS142" s="84" t="s">
        <v>20</v>
      </c>
      <c r="AT142" s="133"/>
      <c r="AU142" s="106">
        <f>C143+I143+E143+G143+K143+M143+O143+Q143+S143+U143+W143+Y143</f>
        <v>0</v>
      </c>
      <c r="AV142" s="121">
        <f t="shared" si="67"/>
        <v>0</v>
      </c>
      <c r="AW142" s="107">
        <f>D143+J143+F143+H143+L143+N143+P143+R143+T143+V143+X143+Y143</f>
        <v>0</v>
      </c>
    </row>
    <row r="143" spans="1:49" s="23" customFormat="1" x14ac:dyDescent="0.25">
      <c r="A143" s="128"/>
      <c r="B143" s="111"/>
      <c r="C143" s="58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0</v>
      </c>
      <c r="X143" s="54">
        <v>0</v>
      </c>
      <c r="Y143" s="54">
        <v>0</v>
      </c>
      <c r="Z143" s="54">
        <v>0</v>
      </c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108"/>
      <c r="AP143" s="108"/>
      <c r="AQ143" s="108"/>
      <c r="AR143" s="108"/>
      <c r="AS143" s="84"/>
      <c r="AT143" s="133"/>
      <c r="AU143" s="106"/>
      <c r="AV143" s="121"/>
      <c r="AW143" s="107"/>
    </row>
    <row r="144" spans="1:49" s="23" customFormat="1" x14ac:dyDescent="0.25">
      <c r="A144" s="128"/>
      <c r="B144" s="111">
        <v>58</v>
      </c>
      <c r="C144" s="88" t="s">
        <v>54</v>
      </c>
      <c r="D144" s="73"/>
      <c r="E144" s="73" t="s">
        <v>29</v>
      </c>
      <c r="F144" s="73"/>
      <c r="G144" s="73" t="s">
        <v>12</v>
      </c>
      <c r="H144" s="73"/>
      <c r="I144" s="73" t="s">
        <v>36</v>
      </c>
      <c r="J144" s="73"/>
      <c r="K144" s="73" t="s">
        <v>55</v>
      </c>
      <c r="L144" s="73"/>
      <c r="M144" s="73" t="s">
        <v>30</v>
      </c>
      <c r="N144" s="73"/>
      <c r="O144" s="73" t="s">
        <v>15</v>
      </c>
      <c r="P144" s="73"/>
      <c r="Q144" s="73" t="s">
        <v>49</v>
      </c>
      <c r="R144" s="73"/>
      <c r="S144" s="73" t="s">
        <v>58</v>
      </c>
      <c r="T144" s="73"/>
      <c r="U144" s="73" t="s">
        <v>66</v>
      </c>
      <c r="V144" s="73"/>
      <c r="W144" s="73" t="s">
        <v>47</v>
      </c>
      <c r="X144" s="73"/>
      <c r="Y144" s="73" t="s">
        <v>40</v>
      </c>
      <c r="Z144" s="73"/>
      <c r="AA144" s="73" t="s">
        <v>41</v>
      </c>
      <c r="AB144" s="73"/>
      <c r="AC144" s="73" t="s">
        <v>67</v>
      </c>
      <c r="AD144" s="73"/>
      <c r="AE144" s="73" t="s">
        <v>48</v>
      </c>
      <c r="AF144" s="73"/>
      <c r="AG144" s="73" t="s">
        <v>44</v>
      </c>
      <c r="AH144" s="73"/>
      <c r="AI144" s="73" t="s">
        <v>51</v>
      </c>
      <c r="AJ144" s="73"/>
      <c r="AK144" s="73" t="s">
        <v>71</v>
      </c>
      <c r="AL144" s="73"/>
      <c r="AM144" s="74" t="s">
        <v>20</v>
      </c>
      <c r="AN144" s="74"/>
      <c r="AO144" s="108" t="s">
        <v>20</v>
      </c>
      <c r="AP144" s="108"/>
      <c r="AQ144" s="108" t="s">
        <v>20</v>
      </c>
      <c r="AR144" s="108"/>
      <c r="AS144" s="84" t="s">
        <v>20</v>
      </c>
      <c r="AT144" s="133"/>
      <c r="AU144" s="106">
        <f>C145+I145+E145+G145+K145+M145+O145+Q145+S145+U145+W145+AA145+AC145+AE145+AG145+AI145+AK145+Y145</f>
        <v>0</v>
      </c>
      <c r="AV144" s="121">
        <f t="shared" si="67"/>
        <v>0</v>
      </c>
      <c r="AW144" s="107">
        <f>D145+J145+F145+H145+L145+N145+P145+R145+T145+V145+X145+AB145+AD145+AF145+AH145+AJ145+AL145+Z145</f>
        <v>0</v>
      </c>
    </row>
    <row r="145" spans="1:49" s="23" customFormat="1" x14ac:dyDescent="0.25">
      <c r="A145" s="128"/>
      <c r="B145" s="111"/>
      <c r="C145" s="58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  <c r="W145" s="54">
        <v>0</v>
      </c>
      <c r="X145" s="54">
        <v>0</v>
      </c>
      <c r="Y145" s="54">
        <v>0</v>
      </c>
      <c r="Z145" s="54">
        <v>0</v>
      </c>
      <c r="AA145" s="54">
        <v>0</v>
      </c>
      <c r="AB145" s="54">
        <v>0</v>
      </c>
      <c r="AC145" s="54">
        <v>0</v>
      </c>
      <c r="AD145" s="54">
        <v>0</v>
      </c>
      <c r="AE145" s="54">
        <v>0</v>
      </c>
      <c r="AF145" s="54">
        <v>0</v>
      </c>
      <c r="AG145" s="54">
        <v>0</v>
      </c>
      <c r="AH145" s="54">
        <v>0</v>
      </c>
      <c r="AI145" s="54">
        <v>0</v>
      </c>
      <c r="AJ145" s="54">
        <v>0</v>
      </c>
      <c r="AK145" s="54">
        <v>0</v>
      </c>
      <c r="AL145" s="54">
        <v>0</v>
      </c>
      <c r="AM145" s="74"/>
      <c r="AN145" s="74"/>
      <c r="AO145" s="108"/>
      <c r="AP145" s="108"/>
      <c r="AQ145" s="108"/>
      <c r="AR145" s="108"/>
      <c r="AS145" s="84"/>
      <c r="AT145" s="133"/>
      <c r="AU145" s="106"/>
      <c r="AV145" s="121"/>
      <c r="AW145" s="107"/>
    </row>
    <row r="146" spans="1:49" s="23" customFormat="1" x14ac:dyDescent="0.25">
      <c r="A146" s="128"/>
      <c r="B146" s="111">
        <v>59</v>
      </c>
      <c r="C146" s="88" t="s">
        <v>18</v>
      </c>
      <c r="D146" s="73"/>
      <c r="E146" s="73" t="s">
        <v>18</v>
      </c>
      <c r="F146" s="73"/>
      <c r="G146" s="73" t="s">
        <v>19</v>
      </c>
      <c r="H146" s="73"/>
      <c r="I146" s="73" t="s">
        <v>63</v>
      </c>
      <c r="J146" s="73"/>
      <c r="K146" s="73" t="s">
        <v>62</v>
      </c>
      <c r="L146" s="73"/>
      <c r="M146" s="74" t="s">
        <v>20</v>
      </c>
      <c r="N146" s="74"/>
      <c r="O146" s="74" t="s">
        <v>20</v>
      </c>
      <c r="P146" s="74"/>
      <c r="Q146" s="74" t="s">
        <v>20</v>
      </c>
      <c r="R146" s="74"/>
      <c r="S146" s="74" t="s">
        <v>20</v>
      </c>
      <c r="T146" s="74"/>
      <c r="U146" s="74" t="s">
        <v>20</v>
      </c>
      <c r="V146" s="74"/>
      <c r="W146" s="74" t="s">
        <v>20</v>
      </c>
      <c r="X146" s="74"/>
      <c r="Y146" s="74" t="s">
        <v>20</v>
      </c>
      <c r="Z146" s="74"/>
      <c r="AA146" s="74" t="s">
        <v>20</v>
      </c>
      <c r="AB146" s="74"/>
      <c r="AC146" s="74" t="s">
        <v>20</v>
      </c>
      <c r="AD146" s="74"/>
      <c r="AE146" s="74" t="s">
        <v>20</v>
      </c>
      <c r="AF146" s="74"/>
      <c r="AG146" s="74" t="s">
        <v>20</v>
      </c>
      <c r="AH146" s="74"/>
      <c r="AI146" s="74" t="s">
        <v>20</v>
      </c>
      <c r="AJ146" s="74"/>
      <c r="AK146" s="74" t="s">
        <v>20</v>
      </c>
      <c r="AL146" s="74"/>
      <c r="AM146" s="74" t="s">
        <v>20</v>
      </c>
      <c r="AN146" s="74"/>
      <c r="AO146" s="108" t="s">
        <v>20</v>
      </c>
      <c r="AP146" s="108"/>
      <c r="AQ146" s="108" t="s">
        <v>20</v>
      </c>
      <c r="AR146" s="108"/>
      <c r="AS146" s="76" t="s">
        <v>20</v>
      </c>
      <c r="AT146" s="119"/>
      <c r="AU146" s="78">
        <f>SUM(C147,E147,G147,I147,K147)</f>
        <v>0</v>
      </c>
      <c r="AV146" s="121">
        <f t="shared" si="67"/>
        <v>0</v>
      </c>
      <c r="AW146" s="80">
        <f>SUM(L147,J147,H147,F147,D147)</f>
        <v>0</v>
      </c>
    </row>
    <row r="147" spans="1:49" s="23" customFormat="1" x14ac:dyDescent="0.25">
      <c r="A147" s="128"/>
      <c r="B147" s="111"/>
      <c r="C147" s="58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4">
        <v>0</v>
      </c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108"/>
      <c r="AP147" s="108"/>
      <c r="AQ147" s="108"/>
      <c r="AR147" s="108"/>
      <c r="AS147" s="76"/>
      <c r="AT147" s="119"/>
      <c r="AU147" s="78"/>
      <c r="AV147" s="121"/>
      <c r="AW147" s="80"/>
    </row>
    <row r="148" spans="1:49" s="23" customFormat="1" x14ac:dyDescent="0.25">
      <c r="A148" s="128"/>
      <c r="B148" s="111">
        <v>60</v>
      </c>
      <c r="C148" s="88" t="s">
        <v>29</v>
      </c>
      <c r="D148" s="73"/>
      <c r="E148" s="73" t="s">
        <v>47</v>
      </c>
      <c r="F148" s="73"/>
      <c r="G148" s="74" t="s">
        <v>20</v>
      </c>
      <c r="H148" s="74"/>
      <c r="I148" s="74" t="s">
        <v>20</v>
      </c>
      <c r="J148" s="74"/>
      <c r="K148" s="74" t="s">
        <v>20</v>
      </c>
      <c r="L148" s="74"/>
      <c r="M148" s="74" t="s">
        <v>20</v>
      </c>
      <c r="N148" s="74"/>
      <c r="O148" s="74" t="s">
        <v>20</v>
      </c>
      <c r="P148" s="74"/>
      <c r="Q148" s="74" t="s">
        <v>20</v>
      </c>
      <c r="R148" s="74"/>
      <c r="S148" s="74" t="s">
        <v>20</v>
      </c>
      <c r="T148" s="74"/>
      <c r="U148" s="74" t="s">
        <v>20</v>
      </c>
      <c r="V148" s="74"/>
      <c r="W148" s="74" t="s">
        <v>20</v>
      </c>
      <c r="X148" s="74"/>
      <c r="Y148" s="74" t="s">
        <v>20</v>
      </c>
      <c r="Z148" s="74"/>
      <c r="AA148" s="74" t="s">
        <v>20</v>
      </c>
      <c r="AB148" s="74"/>
      <c r="AC148" s="74" t="s">
        <v>20</v>
      </c>
      <c r="AD148" s="74"/>
      <c r="AE148" s="74" t="s">
        <v>20</v>
      </c>
      <c r="AF148" s="74"/>
      <c r="AG148" s="74" t="s">
        <v>20</v>
      </c>
      <c r="AH148" s="74"/>
      <c r="AI148" s="74" t="s">
        <v>20</v>
      </c>
      <c r="AJ148" s="74"/>
      <c r="AK148" s="74" t="s">
        <v>20</v>
      </c>
      <c r="AL148" s="74"/>
      <c r="AM148" s="74" t="s">
        <v>20</v>
      </c>
      <c r="AN148" s="74"/>
      <c r="AO148" s="108" t="s">
        <v>20</v>
      </c>
      <c r="AP148" s="108"/>
      <c r="AQ148" s="108" t="s">
        <v>20</v>
      </c>
      <c r="AR148" s="108"/>
      <c r="AS148" s="76" t="s">
        <v>20</v>
      </c>
      <c r="AT148" s="119"/>
      <c r="AU148" s="78">
        <f>C149+E149</f>
        <v>0</v>
      </c>
      <c r="AV148" s="121">
        <f t="shared" si="67"/>
        <v>0</v>
      </c>
      <c r="AW148" s="80">
        <f>D149+F149</f>
        <v>0</v>
      </c>
    </row>
    <row r="149" spans="1:49" s="23" customFormat="1" x14ac:dyDescent="0.25">
      <c r="A149" s="128"/>
      <c r="B149" s="111"/>
      <c r="C149" s="58">
        <v>0</v>
      </c>
      <c r="D149" s="54">
        <v>0</v>
      </c>
      <c r="E149" s="54">
        <v>0</v>
      </c>
      <c r="F149" s="54">
        <v>0</v>
      </c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108"/>
      <c r="AP149" s="108"/>
      <c r="AQ149" s="108"/>
      <c r="AR149" s="108"/>
      <c r="AS149" s="76"/>
      <c r="AT149" s="119"/>
      <c r="AU149" s="78"/>
      <c r="AV149" s="121"/>
      <c r="AW149" s="80"/>
    </row>
    <row r="150" spans="1:49" s="23" customFormat="1" x14ac:dyDescent="0.25">
      <c r="A150" s="128"/>
      <c r="B150" s="111">
        <v>61</v>
      </c>
      <c r="C150" s="88" t="s">
        <v>49</v>
      </c>
      <c r="D150" s="73"/>
      <c r="E150" s="73" t="s">
        <v>51</v>
      </c>
      <c r="F150" s="73"/>
      <c r="G150" s="74" t="s">
        <v>20</v>
      </c>
      <c r="H150" s="74"/>
      <c r="I150" s="74" t="s">
        <v>20</v>
      </c>
      <c r="J150" s="74"/>
      <c r="K150" s="74" t="s">
        <v>20</v>
      </c>
      <c r="L150" s="74"/>
      <c r="M150" s="74" t="s">
        <v>20</v>
      </c>
      <c r="N150" s="74"/>
      <c r="O150" s="74" t="s">
        <v>20</v>
      </c>
      <c r="P150" s="74"/>
      <c r="Q150" s="74" t="s">
        <v>20</v>
      </c>
      <c r="R150" s="74"/>
      <c r="S150" s="74" t="s">
        <v>20</v>
      </c>
      <c r="T150" s="74"/>
      <c r="U150" s="74" t="s">
        <v>20</v>
      </c>
      <c r="V150" s="74"/>
      <c r="W150" s="74" t="s">
        <v>20</v>
      </c>
      <c r="X150" s="74"/>
      <c r="Y150" s="74" t="s">
        <v>20</v>
      </c>
      <c r="Z150" s="74"/>
      <c r="AA150" s="74" t="s">
        <v>20</v>
      </c>
      <c r="AB150" s="74"/>
      <c r="AC150" s="74" t="s">
        <v>20</v>
      </c>
      <c r="AD150" s="74"/>
      <c r="AE150" s="74" t="s">
        <v>20</v>
      </c>
      <c r="AF150" s="74"/>
      <c r="AG150" s="74" t="s">
        <v>20</v>
      </c>
      <c r="AH150" s="74"/>
      <c r="AI150" s="74" t="s">
        <v>20</v>
      </c>
      <c r="AJ150" s="74"/>
      <c r="AK150" s="74" t="s">
        <v>20</v>
      </c>
      <c r="AL150" s="74"/>
      <c r="AM150" s="74" t="s">
        <v>20</v>
      </c>
      <c r="AN150" s="74"/>
      <c r="AO150" s="108" t="s">
        <v>20</v>
      </c>
      <c r="AP150" s="108"/>
      <c r="AQ150" s="108" t="s">
        <v>20</v>
      </c>
      <c r="AR150" s="108"/>
      <c r="AS150" s="76" t="s">
        <v>20</v>
      </c>
      <c r="AT150" s="119"/>
      <c r="AU150" s="78">
        <f t="shared" ref="AU150" si="68">C151+E151</f>
        <v>0</v>
      </c>
      <c r="AV150" s="121">
        <f t="shared" si="67"/>
        <v>0</v>
      </c>
      <c r="AW150" s="80">
        <f t="shared" ref="AW150" si="69">D151+F151</f>
        <v>0</v>
      </c>
    </row>
    <row r="151" spans="1:49" s="23" customFormat="1" x14ac:dyDescent="0.25">
      <c r="A151" s="128"/>
      <c r="B151" s="111"/>
      <c r="C151" s="58">
        <v>0</v>
      </c>
      <c r="D151" s="54">
        <v>0</v>
      </c>
      <c r="E151" s="54">
        <v>0</v>
      </c>
      <c r="F151" s="54">
        <v>0</v>
      </c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108"/>
      <c r="AP151" s="108"/>
      <c r="AQ151" s="108"/>
      <c r="AR151" s="108"/>
      <c r="AS151" s="76"/>
      <c r="AT151" s="119"/>
      <c r="AU151" s="78"/>
      <c r="AV151" s="121"/>
      <c r="AW151" s="80"/>
    </row>
    <row r="152" spans="1:49" s="23" customFormat="1" x14ac:dyDescent="0.25">
      <c r="A152" s="128"/>
      <c r="B152" s="111">
        <v>62</v>
      </c>
      <c r="C152" s="122" t="s">
        <v>16</v>
      </c>
      <c r="D152" s="88"/>
      <c r="E152" s="87" t="s">
        <v>17</v>
      </c>
      <c r="F152" s="88"/>
      <c r="G152" s="87" t="s">
        <v>45</v>
      </c>
      <c r="H152" s="88"/>
      <c r="I152" s="87" t="s">
        <v>52</v>
      </c>
      <c r="J152" s="88"/>
      <c r="K152" s="74" t="s">
        <v>20</v>
      </c>
      <c r="L152" s="74"/>
      <c r="M152" s="74" t="s">
        <v>20</v>
      </c>
      <c r="N152" s="74"/>
      <c r="O152" s="74" t="s">
        <v>20</v>
      </c>
      <c r="P152" s="74"/>
      <c r="Q152" s="74" t="s">
        <v>20</v>
      </c>
      <c r="R152" s="74"/>
      <c r="S152" s="74" t="s">
        <v>20</v>
      </c>
      <c r="T152" s="74"/>
      <c r="U152" s="74" t="s">
        <v>20</v>
      </c>
      <c r="V152" s="74"/>
      <c r="W152" s="74" t="s">
        <v>20</v>
      </c>
      <c r="X152" s="74"/>
      <c r="Y152" s="74" t="s">
        <v>20</v>
      </c>
      <c r="Z152" s="74"/>
      <c r="AA152" s="74" t="s">
        <v>20</v>
      </c>
      <c r="AB152" s="74"/>
      <c r="AC152" s="74" t="s">
        <v>20</v>
      </c>
      <c r="AD152" s="74"/>
      <c r="AE152" s="74" t="s">
        <v>20</v>
      </c>
      <c r="AF152" s="74"/>
      <c r="AG152" s="74" t="s">
        <v>20</v>
      </c>
      <c r="AH152" s="74"/>
      <c r="AI152" s="74" t="s">
        <v>20</v>
      </c>
      <c r="AJ152" s="74"/>
      <c r="AK152" s="74" t="s">
        <v>20</v>
      </c>
      <c r="AL152" s="74"/>
      <c r="AM152" s="74" t="s">
        <v>20</v>
      </c>
      <c r="AN152" s="74"/>
      <c r="AO152" s="108" t="s">
        <v>20</v>
      </c>
      <c r="AP152" s="108"/>
      <c r="AQ152" s="108" t="s">
        <v>20</v>
      </c>
      <c r="AR152" s="108"/>
      <c r="AS152" s="76" t="s">
        <v>20</v>
      </c>
      <c r="AT152" s="119"/>
      <c r="AU152" s="78">
        <f>C153+E153+G153+I153</f>
        <v>0</v>
      </c>
      <c r="AV152" s="121">
        <f t="shared" si="67"/>
        <v>0</v>
      </c>
      <c r="AW152" s="80">
        <f>D153+F153+H153+J153</f>
        <v>0</v>
      </c>
    </row>
    <row r="153" spans="1:49" s="23" customFormat="1" x14ac:dyDescent="0.25">
      <c r="A153" s="128"/>
      <c r="B153" s="111"/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108"/>
      <c r="AP153" s="108"/>
      <c r="AQ153" s="108"/>
      <c r="AR153" s="108"/>
      <c r="AS153" s="76"/>
      <c r="AT153" s="119"/>
      <c r="AU153" s="78"/>
      <c r="AV153" s="121"/>
      <c r="AW153" s="80"/>
    </row>
    <row r="154" spans="1:49" s="23" customFormat="1" x14ac:dyDescent="0.25">
      <c r="A154" s="128"/>
      <c r="B154" s="111">
        <v>63</v>
      </c>
      <c r="C154" s="122" t="s">
        <v>16</v>
      </c>
      <c r="D154" s="88"/>
      <c r="E154" s="87" t="s">
        <v>17</v>
      </c>
      <c r="F154" s="88"/>
      <c r="G154" s="87" t="s">
        <v>45</v>
      </c>
      <c r="H154" s="88"/>
      <c r="I154" s="87" t="s">
        <v>52</v>
      </c>
      <c r="J154" s="88"/>
      <c r="K154" s="74" t="s">
        <v>20</v>
      </c>
      <c r="L154" s="74"/>
      <c r="M154" s="74" t="s">
        <v>20</v>
      </c>
      <c r="N154" s="74"/>
      <c r="O154" s="74" t="s">
        <v>20</v>
      </c>
      <c r="P154" s="74"/>
      <c r="Q154" s="74" t="s">
        <v>20</v>
      </c>
      <c r="R154" s="74"/>
      <c r="S154" s="74" t="s">
        <v>20</v>
      </c>
      <c r="T154" s="74"/>
      <c r="U154" s="74" t="s">
        <v>20</v>
      </c>
      <c r="V154" s="74"/>
      <c r="W154" s="74" t="s">
        <v>20</v>
      </c>
      <c r="X154" s="74"/>
      <c r="Y154" s="74" t="s">
        <v>20</v>
      </c>
      <c r="Z154" s="74"/>
      <c r="AA154" s="74" t="s">
        <v>20</v>
      </c>
      <c r="AB154" s="74"/>
      <c r="AC154" s="74" t="s">
        <v>20</v>
      </c>
      <c r="AD154" s="74"/>
      <c r="AE154" s="74" t="s">
        <v>20</v>
      </c>
      <c r="AF154" s="74"/>
      <c r="AG154" s="74" t="s">
        <v>20</v>
      </c>
      <c r="AH154" s="74"/>
      <c r="AI154" s="74" t="s">
        <v>20</v>
      </c>
      <c r="AJ154" s="74"/>
      <c r="AK154" s="74" t="s">
        <v>20</v>
      </c>
      <c r="AL154" s="74"/>
      <c r="AM154" s="74" t="s">
        <v>20</v>
      </c>
      <c r="AN154" s="74"/>
      <c r="AO154" s="108" t="s">
        <v>20</v>
      </c>
      <c r="AP154" s="108"/>
      <c r="AQ154" s="108" t="s">
        <v>20</v>
      </c>
      <c r="AR154" s="108"/>
      <c r="AS154" s="76" t="s">
        <v>20</v>
      </c>
      <c r="AT154" s="119"/>
      <c r="AU154" s="78">
        <f>C155+E155+G155+I155</f>
        <v>0</v>
      </c>
      <c r="AV154" s="121">
        <f t="shared" si="67"/>
        <v>0</v>
      </c>
      <c r="AW154" s="80">
        <f>D155+F155+H155+J155</f>
        <v>0</v>
      </c>
    </row>
    <row r="155" spans="1:49" s="23" customFormat="1" x14ac:dyDescent="0.25">
      <c r="A155" s="128"/>
      <c r="B155" s="111"/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  <c r="AK155" s="74"/>
      <c r="AL155" s="74"/>
      <c r="AM155" s="74"/>
      <c r="AN155" s="74"/>
      <c r="AO155" s="108"/>
      <c r="AP155" s="108"/>
      <c r="AQ155" s="108"/>
      <c r="AR155" s="108"/>
      <c r="AS155" s="76"/>
      <c r="AT155" s="119"/>
      <c r="AU155" s="78"/>
      <c r="AV155" s="121"/>
      <c r="AW155" s="80"/>
    </row>
    <row r="156" spans="1:49" s="23" customFormat="1" x14ac:dyDescent="0.25">
      <c r="A156" s="128"/>
      <c r="B156" s="111">
        <v>64</v>
      </c>
      <c r="C156" s="88" t="s">
        <v>29</v>
      </c>
      <c r="D156" s="73"/>
      <c r="E156" s="73" t="s">
        <v>47</v>
      </c>
      <c r="F156" s="73"/>
      <c r="G156" s="74" t="s">
        <v>20</v>
      </c>
      <c r="H156" s="74"/>
      <c r="I156" s="74" t="s">
        <v>20</v>
      </c>
      <c r="J156" s="74"/>
      <c r="K156" s="74" t="s">
        <v>20</v>
      </c>
      <c r="L156" s="74"/>
      <c r="M156" s="74" t="s">
        <v>20</v>
      </c>
      <c r="N156" s="74"/>
      <c r="O156" s="74" t="s">
        <v>20</v>
      </c>
      <c r="P156" s="74"/>
      <c r="Q156" s="74" t="s">
        <v>20</v>
      </c>
      <c r="R156" s="74"/>
      <c r="S156" s="74" t="s">
        <v>20</v>
      </c>
      <c r="T156" s="74"/>
      <c r="U156" s="74" t="s">
        <v>20</v>
      </c>
      <c r="V156" s="74"/>
      <c r="W156" s="74" t="s">
        <v>20</v>
      </c>
      <c r="X156" s="74"/>
      <c r="Y156" s="74" t="s">
        <v>20</v>
      </c>
      <c r="Z156" s="74"/>
      <c r="AA156" s="74" t="s">
        <v>20</v>
      </c>
      <c r="AB156" s="74"/>
      <c r="AC156" s="74" t="s">
        <v>20</v>
      </c>
      <c r="AD156" s="74"/>
      <c r="AE156" s="74" t="s">
        <v>20</v>
      </c>
      <c r="AF156" s="74"/>
      <c r="AG156" s="74" t="s">
        <v>20</v>
      </c>
      <c r="AH156" s="74"/>
      <c r="AI156" s="74" t="s">
        <v>20</v>
      </c>
      <c r="AJ156" s="74"/>
      <c r="AK156" s="74" t="s">
        <v>20</v>
      </c>
      <c r="AL156" s="74"/>
      <c r="AM156" s="74" t="s">
        <v>20</v>
      </c>
      <c r="AN156" s="74"/>
      <c r="AO156" s="108" t="s">
        <v>20</v>
      </c>
      <c r="AP156" s="108"/>
      <c r="AQ156" s="108" t="s">
        <v>20</v>
      </c>
      <c r="AR156" s="108"/>
      <c r="AS156" s="76" t="s">
        <v>20</v>
      </c>
      <c r="AT156" s="119"/>
      <c r="AU156" s="78">
        <f t="shared" ref="AU156" si="70">C157+E157</f>
        <v>0</v>
      </c>
      <c r="AV156" s="121">
        <f t="shared" si="67"/>
        <v>0</v>
      </c>
      <c r="AW156" s="80">
        <f t="shared" ref="AW156" si="71">D157+F157</f>
        <v>0</v>
      </c>
    </row>
    <row r="157" spans="1:49" s="23" customFormat="1" ht="15.75" thickBot="1" x14ac:dyDescent="0.3">
      <c r="A157" s="129"/>
      <c r="B157" s="112"/>
      <c r="C157" s="59">
        <v>0</v>
      </c>
      <c r="D157" s="60">
        <v>0</v>
      </c>
      <c r="E157" s="60">
        <v>0</v>
      </c>
      <c r="F157" s="60">
        <v>0</v>
      </c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75"/>
      <c r="AO157" s="109"/>
      <c r="AP157" s="109"/>
      <c r="AQ157" s="109"/>
      <c r="AR157" s="109"/>
      <c r="AS157" s="81"/>
      <c r="AT157" s="120"/>
      <c r="AU157" s="78"/>
      <c r="AV157" s="121"/>
      <c r="AW157" s="80"/>
    </row>
    <row r="158" spans="1:49" ht="15.75" thickBot="1" x14ac:dyDescent="0.3">
      <c r="B158" s="173" t="s">
        <v>21</v>
      </c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4"/>
      <c r="Z158" s="174"/>
      <c r="AA158" s="174"/>
      <c r="AB158" s="174"/>
      <c r="AC158" s="174"/>
      <c r="AD158" s="174"/>
      <c r="AE158" s="174"/>
      <c r="AF158" s="174"/>
      <c r="AG158" s="174"/>
      <c r="AH158" s="174"/>
      <c r="AI158" s="174"/>
      <c r="AJ158" s="174"/>
      <c r="AK158" s="174"/>
      <c r="AL158" s="174"/>
      <c r="AM158" s="174"/>
      <c r="AN158" s="174"/>
      <c r="AO158" s="174"/>
      <c r="AP158" s="174"/>
      <c r="AQ158" s="174"/>
      <c r="AR158" s="174"/>
      <c r="AS158" s="28"/>
      <c r="AT158" s="28"/>
      <c r="AU158" s="47">
        <f>SUM(AU134:AU157)</f>
        <v>0</v>
      </c>
      <c r="AV158" s="45" t="s">
        <v>20</v>
      </c>
      <c r="AW158" s="46" t="s">
        <v>20</v>
      </c>
    </row>
    <row r="159" spans="1:49" ht="15.75" thickBot="1" x14ac:dyDescent="0.3">
      <c r="B159" s="189"/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1"/>
      <c r="AV159" s="47">
        <f>SUM(AV134:AV157)</f>
        <v>0</v>
      </c>
      <c r="AW159" s="48" t="s">
        <v>20</v>
      </c>
    </row>
    <row r="160" spans="1:49" ht="15.75" thickBot="1" x14ac:dyDescent="0.3">
      <c r="B160" s="192" t="s">
        <v>23</v>
      </c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  <c r="AO160" s="193"/>
      <c r="AP160" s="193"/>
      <c r="AQ160" s="193"/>
      <c r="AR160" s="193"/>
      <c r="AS160" s="193"/>
      <c r="AT160" s="193"/>
      <c r="AU160" s="193"/>
      <c r="AV160" s="194"/>
      <c r="AW160" s="47">
        <f>SUM(AW134:AW157)</f>
        <v>0</v>
      </c>
    </row>
    <row r="161" spans="1:49" ht="5.0999999999999996" customHeight="1" thickBot="1" x14ac:dyDescent="0.3">
      <c r="A161" s="15"/>
      <c r="B161" s="9"/>
      <c r="C161" s="9"/>
      <c r="D161" s="9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30"/>
      <c r="AV161" s="30"/>
      <c r="AW161" s="30"/>
    </row>
    <row r="162" spans="1:49" s="23" customFormat="1" ht="15" customHeight="1" x14ac:dyDescent="0.25">
      <c r="A162" s="89" t="s">
        <v>56</v>
      </c>
      <c r="B162" s="175">
        <v>65</v>
      </c>
      <c r="C162" s="116" t="s">
        <v>16</v>
      </c>
      <c r="D162" s="86"/>
      <c r="E162" s="86" t="s">
        <v>11</v>
      </c>
      <c r="F162" s="86"/>
      <c r="G162" s="86" t="s">
        <v>12</v>
      </c>
      <c r="H162" s="86"/>
      <c r="I162" s="118" t="s">
        <v>25</v>
      </c>
      <c r="J162" s="116"/>
      <c r="K162" s="118" t="s">
        <v>36</v>
      </c>
      <c r="L162" s="116"/>
      <c r="M162" s="116" t="s">
        <v>17</v>
      </c>
      <c r="N162" s="86"/>
      <c r="O162" s="118" t="s">
        <v>14</v>
      </c>
      <c r="P162" s="116"/>
      <c r="Q162" s="118" t="s">
        <v>55</v>
      </c>
      <c r="R162" s="116"/>
      <c r="S162" s="118" t="s">
        <v>15</v>
      </c>
      <c r="T162" s="116"/>
      <c r="U162" s="118" t="s">
        <v>27</v>
      </c>
      <c r="V162" s="116"/>
      <c r="W162" s="118" t="s">
        <v>49</v>
      </c>
      <c r="X162" s="116"/>
      <c r="Y162" s="118" t="s">
        <v>58</v>
      </c>
      <c r="Z162" s="116"/>
      <c r="AA162" s="118" t="s">
        <v>45</v>
      </c>
      <c r="AB162" s="116"/>
      <c r="AC162" s="118" t="s">
        <v>38</v>
      </c>
      <c r="AD162" s="116"/>
      <c r="AE162" s="118" t="s">
        <v>40</v>
      </c>
      <c r="AF162" s="116"/>
      <c r="AG162" s="118" t="s">
        <v>46</v>
      </c>
      <c r="AH162" s="116"/>
      <c r="AI162" s="118" t="s">
        <v>41</v>
      </c>
      <c r="AJ162" s="116"/>
      <c r="AK162" s="118" t="s">
        <v>52</v>
      </c>
      <c r="AL162" s="116"/>
      <c r="AM162" s="118" t="s">
        <v>42</v>
      </c>
      <c r="AN162" s="116"/>
      <c r="AO162" s="113" t="s">
        <v>44</v>
      </c>
      <c r="AP162" s="117"/>
      <c r="AQ162" s="113" t="s">
        <v>50</v>
      </c>
      <c r="AR162" s="117"/>
      <c r="AS162" s="113" t="s">
        <v>51</v>
      </c>
      <c r="AT162" s="114"/>
      <c r="AU162" s="160">
        <f>C163+E163+G163+I163+K163+M163+O163+Q163+S163+U163+W163+Y163+AA163+AC163+AE163+AG163+AI163+AK163+AM163+AO163+AQ163+AS163</f>
        <v>0</v>
      </c>
      <c r="AV162" s="161">
        <f t="shared" ref="AV162" si="72">AU162*0.2</f>
        <v>0</v>
      </c>
      <c r="AW162" s="159">
        <f>D163+F163+H163+J163+L163+N163+P163+R163+T163+V163+X163+Z163+AB163+AD163+AF163+AH163+AJ163+AL163+AN163+AP163+AR163+AT163</f>
        <v>0</v>
      </c>
    </row>
    <row r="163" spans="1:49" s="23" customFormat="1" x14ac:dyDescent="0.25">
      <c r="A163" s="90"/>
      <c r="B163" s="111"/>
      <c r="C163" s="58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4">
        <v>0</v>
      </c>
      <c r="M163" s="58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  <c r="X163" s="54">
        <v>0</v>
      </c>
      <c r="Y163" s="54">
        <v>0</v>
      </c>
      <c r="Z163" s="54">
        <v>0</v>
      </c>
      <c r="AA163" s="54">
        <v>0</v>
      </c>
      <c r="AB163" s="54">
        <v>0</v>
      </c>
      <c r="AC163" s="54">
        <v>0</v>
      </c>
      <c r="AD163" s="54">
        <v>0</v>
      </c>
      <c r="AE163" s="54">
        <v>0</v>
      </c>
      <c r="AF163" s="54">
        <v>0</v>
      </c>
      <c r="AG163" s="54">
        <v>0</v>
      </c>
      <c r="AH163" s="54">
        <v>0</v>
      </c>
      <c r="AI163" s="54">
        <v>0</v>
      </c>
      <c r="AJ163" s="54">
        <v>0</v>
      </c>
      <c r="AK163" s="54">
        <v>0</v>
      </c>
      <c r="AL163" s="54">
        <v>0</v>
      </c>
      <c r="AM163" s="54">
        <v>0</v>
      </c>
      <c r="AN163" s="54">
        <v>0</v>
      </c>
      <c r="AO163" s="18">
        <v>0</v>
      </c>
      <c r="AP163" s="18">
        <v>0</v>
      </c>
      <c r="AQ163" s="18">
        <v>0</v>
      </c>
      <c r="AR163" s="18">
        <v>0</v>
      </c>
      <c r="AS163" s="18">
        <v>0</v>
      </c>
      <c r="AT163" s="25">
        <v>0</v>
      </c>
      <c r="AU163" s="106"/>
      <c r="AV163" s="121"/>
      <c r="AW163" s="107"/>
    </row>
    <row r="164" spans="1:49" s="23" customFormat="1" x14ac:dyDescent="0.25">
      <c r="A164" s="90"/>
      <c r="B164" s="145">
        <v>66</v>
      </c>
      <c r="C164" s="88" t="s">
        <v>10</v>
      </c>
      <c r="D164" s="73"/>
      <c r="E164" s="115" t="s">
        <v>31</v>
      </c>
      <c r="F164" s="115"/>
      <c r="G164" s="115" t="s">
        <v>29</v>
      </c>
      <c r="H164" s="115"/>
      <c r="I164" s="115" t="s">
        <v>35</v>
      </c>
      <c r="J164" s="115"/>
      <c r="K164" s="115" t="s">
        <v>12</v>
      </c>
      <c r="L164" s="115"/>
      <c r="M164" s="88" t="s">
        <v>13</v>
      </c>
      <c r="N164" s="73"/>
      <c r="O164" s="115" t="s">
        <v>32</v>
      </c>
      <c r="P164" s="115"/>
      <c r="Q164" s="87" t="s">
        <v>37</v>
      </c>
      <c r="R164" s="88"/>
      <c r="S164" s="88" t="s">
        <v>59</v>
      </c>
      <c r="T164" s="73"/>
      <c r="U164" s="87" t="s">
        <v>64</v>
      </c>
      <c r="V164" s="88"/>
      <c r="W164" s="87" t="s">
        <v>39</v>
      </c>
      <c r="X164" s="88"/>
      <c r="Y164" s="88" t="s">
        <v>61</v>
      </c>
      <c r="Z164" s="73"/>
      <c r="AA164" s="87" t="s">
        <v>65</v>
      </c>
      <c r="AB164" s="88"/>
      <c r="AC164" s="87" t="s">
        <v>43</v>
      </c>
      <c r="AD164" s="88"/>
      <c r="AE164" s="98" t="s">
        <v>20</v>
      </c>
      <c r="AF164" s="99"/>
      <c r="AG164" s="98" t="s">
        <v>20</v>
      </c>
      <c r="AH164" s="99"/>
      <c r="AI164" s="98" t="s">
        <v>20</v>
      </c>
      <c r="AJ164" s="99"/>
      <c r="AK164" s="98" t="s">
        <v>20</v>
      </c>
      <c r="AL164" s="99"/>
      <c r="AM164" s="98" t="s">
        <v>20</v>
      </c>
      <c r="AN164" s="99"/>
      <c r="AO164" s="102" t="s">
        <v>20</v>
      </c>
      <c r="AP164" s="103"/>
      <c r="AQ164" s="102" t="s">
        <v>20</v>
      </c>
      <c r="AR164" s="103"/>
      <c r="AS164" s="84" t="s">
        <v>20</v>
      </c>
      <c r="AT164" s="85"/>
      <c r="AU164" s="78">
        <f>SUM(C165,E165,G165,I165,K165,M165,O165,Q165,S165,U165,W165,Y165,AA165,AC165)</f>
        <v>0</v>
      </c>
      <c r="AV164" s="79">
        <f>AU164*0.2</f>
        <v>0</v>
      </c>
      <c r="AW164" s="80">
        <f>SUM(D165,F165,H165,J165,L165,N165,P165,R165,T165,V165,X165,Z165,AB165,AD165)</f>
        <v>0</v>
      </c>
    </row>
    <row r="165" spans="1:49" s="23" customFormat="1" x14ac:dyDescent="0.25">
      <c r="A165" s="90"/>
      <c r="B165" s="146"/>
      <c r="C165" s="58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4">
        <v>0</v>
      </c>
      <c r="M165" s="58">
        <v>0</v>
      </c>
      <c r="N165" s="54">
        <v>0</v>
      </c>
      <c r="O165" s="54">
        <v>0</v>
      </c>
      <c r="P165" s="54">
        <v>0</v>
      </c>
      <c r="Q165" s="54">
        <v>0</v>
      </c>
      <c r="R165" s="54">
        <v>0</v>
      </c>
      <c r="S165" s="58">
        <v>0</v>
      </c>
      <c r="T165" s="54">
        <v>0</v>
      </c>
      <c r="U165" s="54">
        <v>0</v>
      </c>
      <c r="V165" s="54">
        <v>0</v>
      </c>
      <c r="W165" s="54">
        <v>0</v>
      </c>
      <c r="X165" s="54">
        <v>0</v>
      </c>
      <c r="Y165" s="58">
        <v>0</v>
      </c>
      <c r="Z165" s="54">
        <v>0</v>
      </c>
      <c r="AA165" s="54">
        <v>0</v>
      </c>
      <c r="AB165" s="54">
        <v>0</v>
      </c>
      <c r="AC165" s="54">
        <v>0</v>
      </c>
      <c r="AD165" s="54">
        <v>0</v>
      </c>
      <c r="AE165" s="100"/>
      <c r="AF165" s="101"/>
      <c r="AG165" s="100"/>
      <c r="AH165" s="101"/>
      <c r="AI165" s="100"/>
      <c r="AJ165" s="101"/>
      <c r="AK165" s="100"/>
      <c r="AL165" s="101"/>
      <c r="AM165" s="100"/>
      <c r="AN165" s="101"/>
      <c r="AO165" s="104"/>
      <c r="AP165" s="105"/>
      <c r="AQ165" s="104"/>
      <c r="AR165" s="105"/>
      <c r="AS165" s="84"/>
      <c r="AT165" s="85"/>
      <c r="AU165" s="78"/>
      <c r="AV165" s="79"/>
      <c r="AW165" s="80"/>
    </row>
    <row r="166" spans="1:49" s="23" customFormat="1" x14ac:dyDescent="0.25">
      <c r="A166" s="90"/>
      <c r="B166" s="145">
        <v>67</v>
      </c>
      <c r="C166" s="88" t="s">
        <v>49</v>
      </c>
      <c r="D166" s="73"/>
      <c r="E166" s="87" t="s">
        <v>51</v>
      </c>
      <c r="F166" s="88"/>
      <c r="G166" s="74" t="s">
        <v>20</v>
      </c>
      <c r="H166" s="74"/>
      <c r="I166" s="74" t="s">
        <v>20</v>
      </c>
      <c r="J166" s="74"/>
      <c r="K166" s="74" t="s">
        <v>20</v>
      </c>
      <c r="L166" s="74"/>
      <c r="M166" s="74" t="s">
        <v>20</v>
      </c>
      <c r="N166" s="74"/>
      <c r="O166" s="74" t="s">
        <v>20</v>
      </c>
      <c r="P166" s="74"/>
      <c r="Q166" s="74" t="s">
        <v>20</v>
      </c>
      <c r="R166" s="74"/>
      <c r="S166" s="74" t="s">
        <v>20</v>
      </c>
      <c r="T166" s="74"/>
      <c r="U166" s="74" t="s">
        <v>20</v>
      </c>
      <c r="V166" s="74"/>
      <c r="W166" s="74" t="s">
        <v>20</v>
      </c>
      <c r="X166" s="74"/>
      <c r="Y166" s="74" t="s">
        <v>20</v>
      </c>
      <c r="Z166" s="74"/>
      <c r="AA166" s="74" t="s">
        <v>20</v>
      </c>
      <c r="AB166" s="74"/>
      <c r="AC166" s="74" t="s">
        <v>20</v>
      </c>
      <c r="AD166" s="74"/>
      <c r="AE166" s="74" t="s">
        <v>20</v>
      </c>
      <c r="AF166" s="74"/>
      <c r="AG166" s="74" t="s">
        <v>20</v>
      </c>
      <c r="AH166" s="74"/>
      <c r="AI166" s="74" t="s">
        <v>20</v>
      </c>
      <c r="AJ166" s="74"/>
      <c r="AK166" s="74" t="s">
        <v>20</v>
      </c>
      <c r="AL166" s="74"/>
      <c r="AM166" s="74" t="s">
        <v>20</v>
      </c>
      <c r="AN166" s="74"/>
      <c r="AO166" s="108" t="s">
        <v>20</v>
      </c>
      <c r="AP166" s="108"/>
      <c r="AQ166" s="108" t="s">
        <v>20</v>
      </c>
      <c r="AR166" s="108"/>
      <c r="AS166" s="76" t="s">
        <v>20</v>
      </c>
      <c r="AT166" s="77"/>
      <c r="AU166" s="78">
        <f>C167+E167</f>
        <v>0</v>
      </c>
      <c r="AV166" s="79">
        <f t="shared" ref="AV166" si="73">AU166*0.2</f>
        <v>0</v>
      </c>
      <c r="AW166" s="80">
        <f>D167+F167</f>
        <v>0</v>
      </c>
    </row>
    <row r="167" spans="1:49" s="23" customFormat="1" x14ac:dyDescent="0.25">
      <c r="A167" s="90"/>
      <c r="B167" s="146"/>
      <c r="C167" s="58">
        <v>0</v>
      </c>
      <c r="D167" s="54">
        <v>0</v>
      </c>
      <c r="E167" s="54">
        <v>0</v>
      </c>
      <c r="F167" s="54">
        <v>0</v>
      </c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108"/>
      <c r="AP167" s="108"/>
      <c r="AQ167" s="108"/>
      <c r="AR167" s="108"/>
      <c r="AS167" s="76"/>
      <c r="AT167" s="77"/>
      <c r="AU167" s="78"/>
      <c r="AV167" s="79"/>
      <c r="AW167" s="80"/>
    </row>
    <row r="168" spans="1:49" s="23" customFormat="1" x14ac:dyDescent="0.25">
      <c r="A168" s="90"/>
      <c r="B168" s="145">
        <v>68</v>
      </c>
      <c r="C168" s="115" t="s">
        <v>54</v>
      </c>
      <c r="D168" s="115"/>
      <c r="E168" s="73" t="s">
        <v>12</v>
      </c>
      <c r="F168" s="73"/>
      <c r="G168" s="73" t="s">
        <v>25</v>
      </c>
      <c r="H168" s="73"/>
      <c r="I168" s="115" t="s">
        <v>36</v>
      </c>
      <c r="J168" s="115"/>
      <c r="K168" s="115" t="s">
        <v>26</v>
      </c>
      <c r="L168" s="115"/>
      <c r="M168" s="115" t="s">
        <v>55</v>
      </c>
      <c r="N168" s="115"/>
      <c r="O168" s="115" t="s">
        <v>49</v>
      </c>
      <c r="P168" s="115"/>
      <c r="Q168" s="115" t="s">
        <v>58</v>
      </c>
      <c r="R168" s="115"/>
      <c r="S168" s="115" t="s">
        <v>66</v>
      </c>
      <c r="T168" s="115"/>
      <c r="U168" s="73" t="s">
        <v>40</v>
      </c>
      <c r="V168" s="73"/>
      <c r="W168" s="115" t="s">
        <v>41</v>
      </c>
      <c r="X168" s="115"/>
      <c r="Y168" s="87" t="s">
        <v>60</v>
      </c>
      <c r="Z168" s="88"/>
      <c r="AA168" s="87" t="s">
        <v>67</v>
      </c>
      <c r="AB168" s="88"/>
      <c r="AC168" s="87" t="s">
        <v>51</v>
      </c>
      <c r="AD168" s="88"/>
      <c r="AE168" s="87" t="s">
        <v>71</v>
      </c>
      <c r="AF168" s="88"/>
      <c r="AG168" s="98" t="s">
        <v>20</v>
      </c>
      <c r="AH168" s="99"/>
      <c r="AI168" s="98" t="s">
        <v>20</v>
      </c>
      <c r="AJ168" s="99"/>
      <c r="AK168" s="98" t="s">
        <v>20</v>
      </c>
      <c r="AL168" s="99"/>
      <c r="AM168" s="98" t="s">
        <v>20</v>
      </c>
      <c r="AN168" s="99"/>
      <c r="AO168" s="102" t="s">
        <v>20</v>
      </c>
      <c r="AP168" s="103"/>
      <c r="AQ168" s="102" t="s">
        <v>20</v>
      </c>
      <c r="AR168" s="103"/>
      <c r="AS168" s="84" t="s">
        <v>20</v>
      </c>
      <c r="AT168" s="85"/>
      <c r="AU168" s="106">
        <f>C169+E169+G169+I169+K169+M169+O169+Q169+S169+U169+W169+Y169+AA169+AC169+AE169</f>
        <v>0</v>
      </c>
      <c r="AV168" s="79">
        <f t="shared" ref="AV168" si="74">AU168*0.2</f>
        <v>0</v>
      </c>
      <c r="AW168" s="107">
        <f>D169+F169+H169+J169+L169+N169+P169+R169+T169+V169+X169+Z169+AB169+AD169+AF169</f>
        <v>0</v>
      </c>
    </row>
    <row r="169" spans="1:49" s="23" customFormat="1" x14ac:dyDescent="0.25">
      <c r="A169" s="90"/>
      <c r="B169" s="146"/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0</v>
      </c>
      <c r="Q169" s="54">
        <v>0</v>
      </c>
      <c r="R169" s="54">
        <v>0</v>
      </c>
      <c r="S169" s="54">
        <v>0</v>
      </c>
      <c r="T169" s="54">
        <v>0</v>
      </c>
      <c r="U169" s="54">
        <v>0</v>
      </c>
      <c r="V169" s="54">
        <v>0</v>
      </c>
      <c r="W169" s="54">
        <v>0</v>
      </c>
      <c r="X169" s="54">
        <v>0</v>
      </c>
      <c r="Y169" s="54">
        <v>0</v>
      </c>
      <c r="Z169" s="54">
        <v>0</v>
      </c>
      <c r="AA169" s="54">
        <v>0</v>
      </c>
      <c r="AB169" s="54">
        <v>0</v>
      </c>
      <c r="AC169" s="54">
        <v>0</v>
      </c>
      <c r="AD169" s="54">
        <v>0</v>
      </c>
      <c r="AE169" s="54">
        <v>0</v>
      </c>
      <c r="AF169" s="54">
        <v>0</v>
      </c>
      <c r="AG169" s="100"/>
      <c r="AH169" s="101"/>
      <c r="AI169" s="100"/>
      <c r="AJ169" s="101"/>
      <c r="AK169" s="100"/>
      <c r="AL169" s="101"/>
      <c r="AM169" s="100"/>
      <c r="AN169" s="101"/>
      <c r="AO169" s="104"/>
      <c r="AP169" s="105"/>
      <c r="AQ169" s="104"/>
      <c r="AR169" s="105"/>
      <c r="AS169" s="84"/>
      <c r="AT169" s="85"/>
      <c r="AU169" s="106"/>
      <c r="AV169" s="79"/>
      <c r="AW169" s="107"/>
    </row>
    <row r="170" spans="1:49" s="23" customFormat="1" x14ac:dyDescent="0.25">
      <c r="A170" s="90"/>
      <c r="B170" s="145">
        <v>69</v>
      </c>
      <c r="C170" s="87" t="s">
        <v>12</v>
      </c>
      <c r="D170" s="88"/>
      <c r="E170" s="87" t="s">
        <v>40</v>
      </c>
      <c r="F170" s="88"/>
      <c r="G170" s="74" t="s">
        <v>20</v>
      </c>
      <c r="H170" s="74"/>
      <c r="I170" s="74" t="s">
        <v>20</v>
      </c>
      <c r="J170" s="74"/>
      <c r="K170" s="74" t="s">
        <v>20</v>
      </c>
      <c r="L170" s="74"/>
      <c r="M170" s="74" t="s">
        <v>20</v>
      </c>
      <c r="N170" s="74"/>
      <c r="O170" s="74" t="s">
        <v>20</v>
      </c>
      <c r="P170" s="74"/>
      <c r="Q170" s="74" t="s">
        <v>20</v>
      </c>
      <c r="R170" s="74"/>
      <c r="S170" s="74" t="s">
        <v>20</v>
      </c>
      <c r="T170" s="74"/>
      <c r="U170" s="74" t="s">
        <v>20</v>
      </c>
      <c r="V170" s="74"/>
      <c r="W170" s="74" t="s">
        <v>20</v>
      </c>
      <c r="X170" s="74"/>
      <c r="Y170" s="74" t="s">
        <v>20</v>
      </c>
      <c r="Z170" s="74"/>
      <c r="AA170" s="74" t="s">
        <v>20</v>
      </c>
      <c r="AB170" s="74"/>
      <c r="AC170" s="74" t="s">
        <v>20</v>
      </c>
      <c r="AD170" s="74"/>
      <c r="AE170" s="74" t="s">
        <v>20</v>
      </c>
      <c r="AF170" s="74"/>
      <c r="AG170" s="74" t="s">
        <v>20</v>
      </c>
      <c r="AH170" s="74"/>
      <c r="AI170" s="74" t="s">
        <v>20</v>
      </c>
      <c r="AJ170" s="74"/>
      <c r="AK170" s="74" t="s">
        <v>20</v>
      </c>
      <c r="AL170" s="74"/>
      <c r="AM170" s="74" t="s">
        <v>20</v>
      </c>
      <c r="AN170" s="74"/>
      <c r="AO170" s="108" t="s">
        <v>20</v>
      </c>
      <c r="AP170" s="108"/>
      <c r="AQ170" s="108" t="s">
        <v>20</v>
      </c>
      <c r="AR170" s="108"/>
      <c r="AS170" s="108" t="s">
        <v>20</v>
      </c>
      <c r="AT170" s="110"/>
      <c r="AU170" s="78">
        <f>C171+E171</f>
        <v>0</v>
      </c>
      <c r="AV170" s="79">
        <f t="shared" ref="AV170" si="75">AU170*0.2</f>
        <v>0</v>
      </c>
      <c r="AW170" s="80">
        <f>D171+F171</f>
        <v>0</v>
      </c>
    </row>
    <row r="171" spans="1:49" s="23" customFormat="1" x14ac:dyDescent="0.25">
      <c r="A171" s="90"/>
      <c r="B171" s="146"/>
      <c r="C171" s="58">
        <v>0</v>
      </c>
      <c r="D171" s="54">
        <v>0</v>
      </c>
      <c r="E171" s="54">
        <v>0</v>
      </c>
      <c r="F171" s="54">
        <v>0</v>
      </c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108"/>
      <c r="AP171" s="108"/>
      <c r="AQ171" s="108"/>
      <c r="AR171" s="108"/>
      <c r="AS171" s="108"/>
      <c r="AT171" s="110"/>
      <c r="AU171" s="78"/>
      <c r="AV171" s="79"/>
      <c r="AW171" s="80"/>
    </row>
    <row r="172" spans="1:49" s="23" customFormat="1" x14ac:dyDescent="0.25">
      <c r="A172" s="90"/>
      <c r="B172" s="145">
        <v>70</v>
      </c>
      <c r="C172" s="87" t="s">
        <v>31</v>
      </c>
      <c r="D172" s="88"/>
      <c r="E172" s="87" t="s">
        <v>64</v>
      </c>
      <c r="F172" s="88"/>
      <c r="G172" s="74" t="s">
        <v>20</v>
      </c>
      <c r="H172" s="74"/>
      <c r="I172" s="74" t="s">
        <v>20</v>
      </c>
      <c r="J172" s="74"/>
      <c r="K172" s="74" t="s">
        <v>20</v>
      </c>
      <c r="L172" s="74"/>
      <c r="M172" s="74" t="s">
        <v>20</v>
      </c>
      <c r="N172" s="74"/>
      <c r="O172" s="74" t="s">
        <v>20</v>
      </c>
      <c r="P172" s="74"/>
      <c r="Q172" s="74" t="s">
        <v>20</v>
      </c>
      <c r="R172" s="74"/>
      <c r="S172" s="74" t="s">
        <v>20</v>
      </c>
      <c r="T172" s="74"/>
      <c r="U172" s="74" t="s">
        <v>20</v>
      </c>
      <c r="V172" s="74"/>
      <c r="W172" s="74" t="s">
        <v>20</v>
      </c>
      <c r="X172" s="74"/>
      <c r="Y172" s="74" t="s">
        <v>20</v>
      </c>
      <c r="Z172" s="74"/>
      <c r="AA172" s="74" t="s">
        <v>20</v>
      </c>
      <c r="AB172" s="74"/>
      <c r="AC172" s="74" t="s">
        <v>20</v>
      </c>
      <c r="AD172" s="74"/>
      <c r="AE172" s="74" t="s">
        <v>20</v>
      </c>
      <c r="AF172" s="74"/>
      <c r="AG172" s="74" t="s">
        <v>20</v>
      </c>
      <c r="AH172" s="74"/>
      <c r="AI172" s="74" t="s">
        <v>20</v>
      </c>
      <c r="AJ172" s="74"/>
      <c r="AK172" s="74" t="s">
        <v>20</v>
      </c>
      <c r="AL172" s="74"/>
      <c r="AM172" s="74" t="s">
        <v>20</v>
      </c>
      <c r="AN172" s="74"/>
      <c r="AO172" s="108" t="s">
        <v>20</v>
      </c>
      <c r="AP172" s="108"/>
      <c r="AQ172" s="108" t="s">
        <v>20</v>
      </c>
      <c r="AR172" s="108"/>
      <c r="AS172" s="108" t="s">
        <v>20</v>
      </c>
      <c r="AT172" s="110"/>
      <c r="AU172" s="78">
        <f>C173+E173</f>
        <v>0</v>
      </c>
      <c r="AV172" s="79">
        <f t="shared" ref="AV172" si="76">AU172*0.2</f>
        <v>0</v>
      </c>
      <c r="AW172" s="80">
        <f>D173+F173</f>
        <v>0</v>
      </c>
    </row>
    <row r="173" spans="1:49" s="23" customFormat="1" x14ac:dyDescent="0.25">
      <c r="A173" s="90"/>
      <c r="B173" s="146"/>
      <c r="C173" s="58">
        <v>0</v>
      </c>
      <c r="D173" s="54">
        <v>0</v>
      </c>
      <c r="E173" s="54">
        <v>0</v>
      </c>
      <c r="F173" s="54">
        <v>0</v>
      </c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108"/>
      <c r="AP173" s="108"/>
      <c r="AQ173" s="108"/>
      <c r="AR173" s="108"/>
      <c r="AS173" s="108"/>
      <c r="AT173" s="110"/>
      <c r="AU173" s="78"/>
      <c r="AV173" s="79"/>
      <c r="AW173" s="80"/>
    </row>
    <row r="174" spans="1:49" s="23" customFormat="1" x14ac:dyDescent="0.25">
      <c r="A174" s="90"/>
      <c r="B174" s="111">
        <v>71</v>
      </c>
      <c r="C174" s="87" t="s">
        <v>18</v>
      </c>
      <c r="D174" s="88"/>
      <c r="E174" s="87" t="s">
        <v>25</v>
      </c>
      <c r="F174" s="88"/>
      <c r="G174" s="87" t="s">
        <v>36</v>
      </c>
      <c r="H174" s="88"/>
      <c r="I174" s="87" t="s">
        <v>19</v>
      </c>
      <c r="J174" s="88"/>
      <c r="K174" s="87" t="s">
        <v>15</v>
      </c>
      <c r="L174" s="88"/>
      <c r="M174" s="87" t="s">
        <v>27</v>
      </c>
      <c r="N174" s="88"/>
      <c r="O174" s="87" t="s">
        <v>49</v>
      </c>
      <c r="P174" s="88"/>
      <c r="Q174" s="87" t="s">
        <v>58</v>
      </c>
      <c r="R174" s="88"/>
      <c r="S174" s="87" t="s">
        <v>63</v>
      </c>
      <c r="T174" s="88"/>
      <c r="U174" s="87" t="s">
        <v>46</v>
      </c>
      <c r="V174" s="88"/>
      <c r="W174" s="87" t="s">
        <v>41</v>
      </c>
      <c r="X174" s="88"/>
      <c r="Y174" s="87" t="s">
        <v>62</v>
      </c>
      <c r="Z174" s="88"/>
      <c r="AA174" s="87" t="s">
        <v>50</v>
      </c>
      <c r="AB174" s="88"/>
      <c r="AC174" s="87" t="s">
        <v>51</v>
      </c>
      <c r="AD174" s="88"/>
      <c r="AE174" s="87" t="s">
        <v>71</v>
      </c>
      <c r="AF174" s="88"/>
      <c r="AG174" s="94" t="s">
        <v>20</v>
      </c>
      <c r="AH174" s="95"/>
      <c r="AI174" s="94" t="s">
        <v>20</v>
      </c>
      <c r="AJ174" s="95"/>
      <c r="AK174" s="74" t="s">
        <v>20</v>
      </c>
      <c r="AL174" s="74"/>
      <c r="AM174" s="74" t="s">
        <v>20</v>
      </c>
      <c r="AN174" s="74"/>
      <c r="AO174" s="108" t="s">
        <v>20</v>
      </c>
      <c r="AP174" s="108"/>
      <c r="AQ174" s="108" t="s">
        <v>20</v>
      </c>
      <c r="AR174" s="108"/>
      <c r="AS174" s="108" t="s">
        <v>20</v>
      </c>
      <c r="AT174" s="110"/>
      <c r="AU174" s="106">
        <f>C175+E175+G175+I175+K175+M175+O175+Q175+S175+U175+W175+Y175+AA175+AC175+AE175</f>
        <v>0</v>
      </c>
      <c r="AV174" s="79">
        <f t="shared" ref="AV174" si="77">AU174*0.2</f>
        <v>0</v>
      </c>
      <c r="AW174" s="107">
        <f>D175+F175+H175+J175+L175+N175+P175+R175+T175+V175+X175+Z175+AB175+AD175+AF175</f>
        <v>0</v>
      </c>
    </row>
    <row r="175" spans="1:49" s="23" customFormat="1" x14ac:dyDescent="0.25">
      <c r="A175" s="90"/>
      <c r="B175" s="111"/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  <c r="U175" s="54">
        <v>0</v>
      </c>
      <c r="V175" s="54">
        <v>0</v>
      </c>
      <c r="W175" s="54">
        <v>0</v>
      </c>
      <c r="X175" s="54">
        <v>0</v>
      </c>
      <c r="Y175" s="54">
        <v>0</v>
      </c>
      <c r="Z175" s="54">
        <v>0</v>
      </c>
      <c r="AA175" s="54">
        <v>0</v>
      </c>
      <c r="AB175" s="54">
        <v>0</v>
      </c>
      <c r="AC175" s="54">
        <v>0</v>
      </c>
      <c r="AD175" s="54">
        <v>0</v>
      </c>
      <c r="AE175" s="54">
        <v>0</v>
      </c>
      <c r="AF175" s="54">
        <v>0</v>
      </c>
      <c r="AG175" s="96"/>
      <c r="AH175" s="97"/>
      <c r="AI175" s="96"/>
      <c r="AJ175" s="97"/>
      <c r="AK175" s="74"/>
      <c r="AL175" s="74"/>
      <c r="AM175" s="74"/>
      <c r="AN175" s="74"/>
      <c r="AO175" s="108"/>
      <c r="AP175" s="108"/>
      <c r="AQ175" s="108"/>
      <c r="AR175" s="108"/>
      <c r="AS175" s="108"/>
      <c r="AT175" s="110"/>
      <c r="AU175" s="106"/>
      <c r="AV175" s="79"/>
      <c r="AW175" s="107"/>
    </row>
    <row r="176" spans="1:49" s="23" customFormat="1" x14ac:dyDescent="0.25">
      <c r="A176" s="90"/>
      <c r="B176" s="111">
        <v>72</v>
      </c>
      <c r="C176" s="87" t="s">
        <v>49</v>
      </c>
      <c r="D176" s="88"/>
      <c r="E176" s="87" t="s">
        <v>51</v>
      </c>
      <c r="F176" s="88"/>
      <c r="G176" s="74" t="s">
        <v>20</v>
      </c>
      <c r="H176" s="74"/>
      <c r="I176" s="74" t="s">
        <v>20</v>
      </c>
      <c r="J176" s="74"/>
      <c r="K176" s="74" t="s">
        <v>20</v>
      </c>
      <c r="L176" s="74"/>
      <c r="M176" s="74" t="s">
        <v>20</v>
      </c>
      <c r="N176" s="74"/>
      <c r="O176" s="74" t="s">
        <v>20</v>
      </c>
      <c r="P176" s="74"/>
      <c r="Q176" s="74" t="s">
        <v>20</v>
      </c>
      <c r="R176" s="74"/>
      <c r="S176" s="74" t="s">
        <v>20</v>
      </c>
      <c r="T176" s="74"/>
      <c r="U176" s="74" t="s">
        <v>20</v>
      </c>
      <c r="V176" s="74"/>
      <c r="W176" s="74" t="s">
        <v>20</v>
      </c>
      <c r="X176" s="74"/>
      <c r="Y176" s="74" t="s">
        <v>20</v>
      </c>
      <c r="Z176" s="74"/>
      <c r="AA176" s="74" t="s">
        <v>20</v>
      </c>
      <c r="AB176" s="74"/>
      <c r="AC176" s="74" t="s">
        <v>20</v>
      </c>
      <c r="AD176" s="74"/>
      <c r="AE176" s="74" t="s">
        <v>20</v>
      </c>
      <c r="AF176" s="74"/>
      <c r="AG176" s="74" t="s">
        <v>20</v>
      </c>
      <c r="AH176" s="74"/>
      <c r="AI176" s="74" t="s">
        <v>20</v>
      </c>
      <c r="AJ176" s="74"/>
      <c r="AK176" s="74" t="s">
        <v>20</v>
      </c>
      <c r="AL176" s="74"/>
      <c r="AM176" s="74" t="s">
        <v>20</v>
      </c>
      <c r="AN176" s="74"/>
      <c r="AO176" s="108" t="s">
        <v>20</v>
      </c>
      <c r="AP176" s="108"/>
      <c r="AQ176" s="108" t="s">
        <v>20</v>
      </c>
      <c r="AR176" s="108"/>
      <c r="AS176" s="108" t="s">
        <v>20</v>
      </c>
      <c r="AT176" s="110"/>
      <c r="AU176" s="78">
        <f>C177+E177</f>
        <v>0</v>
      </c>
      <c r="AV176" s="79">
        <f t="shared" ref="AV176" si="78">AU176*0.2</f>
        <v>0</v>
      </c>
      <c r="AW176" s="80">
        <f>D177+F177</f>
        <v>0</v>
      </c>
    </row>
    <row r="177" spans="1:49" s="23" customFormat="1" x14ac:dyDescent="0.25">
      <c r="A177" s="90"/>
      <c r="B177" s="111"/>
      <c r="C177" s="58">
        <v>0</v>
      </c>
      <c r="D177" s="54">
        <v>0</v>
      </c>
      <c r="E177" s="54">
        <v>0</v>
      </c>
      <c r="F177" s="54">
        <v>0</v>
      </c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108"/>
      <c r="AP177" s="108"/>
      <c r="AQ177" s="108"/>
      <c r="AR177" s="108"/>
      <c r="AS177" s="108"/>
      <c r="AT177" s="110"/>
      <c r="AU177" s="78"/>
      <c r="AV177" s="79"/>
      <c r="AW177" s="80"/>
    </row>
    <row r="178" spans="1:49" s="23" customFormat="1" x14ac:dyDescent="0.25">
      <c r="A178" s="90"/>
      <c r="B178" s="111">
        <v>73</v>
      </c>
      <c r="C178" s="87" t="s">
        <v>12</v>
      </c>
      <c r="D178" s="88"/>
      <c r="E178" s="87" t="s">
        <v>26</v>
      </c>
      <c r="F178" s="88"/>
      <c r="G178" s="87" t="s">
        <v>15</v>
      </c>
      <c r="H178" s="88"/>
      <c r="I178" s="87" t="s">
        <v>58</v>
      </c>
      <c r="J178" s="88"/>
      <c r="K178" s="87" t="s">
        <v>40</v>
      </c>
      <c r="L178" s="88"/>
      <c r="M178" s="87" t="s">
        <v>60</v>
      </c>
      <c r="N178" s="88"/>
      <c r="O178" s="87" t="s">
        <v>44</v>
      </c>
      <c r="P178" s="88"/>
      <c r="Q178" s="87" t="s">
        <v>71</v>
      </c>
      <c r="R178" s="88"/>
      <c r="S178" s="74" t="s">
        <v>20</v>
      </c>
      <c r="T178" s="74"/>
      <c r="U178" s="74" t="s">
        <v>20</v>
      </c>
      <c r="V178" s="74"/>
      <c r="W178" s="74" t="s">
        <v>20</v>
      </c>
      <c r="X178" s="74"/>
      <c r="Y178" s="74" t="s">
        <v>20</v>
      </c>
      <c r="Z178" s="74"/>
      <c r="AA178" s="74" t="s">
        <v>20</v>
      </c>
      <c r="AB178" s="74"/>
      <c r="AC178" s="74" t="s">
        <v>20</v>
      </c>
      <c r="AD178" s="74"/>
      <c r="AE178" s="74" t="s">
        <v>20</v>
      </c>
      <c r="AF178" s="74"/>
      <c r="AG178" s="74" t="s">
        <v>20</v>
      </c>
      <c r="AH178" s="74"/>
      <c r="AI178" s="74" t="s">
        <v>20</v>
      </c>
      <c r="AJ178" s="74"/>
      <c r="AK178" s="74" t="s">
        <v>20</v>
      </c>
      <c r="AL178" s="74"/>
      <c r="AM178" s="74" t="s">
        <v>20</v>
      </c>
      <c r="AN178" s="74"/>
      <c r="AO178" s="108" t="s">
        <v>20</v>
      </c>
      <c r="AP178" s="108"/>
      <c r="AQ178" s="108" t="s">
        <v>20</v>
      </c>
      <c r="AR178" s="108"/>
      <c r="AS178" s="108" t="s">
        <v>20</v>
      </c>
      <c r="AT178" s="110"/>
      <c r="AU178" s="78">
        <f>SUM(C179,E179,G179,I179,K179,M179,O179,Q179)</f>
        <v>0</v>
      </c>
      <c r="AV178" s="79">
        <f t="shared" ref="AV178" si="79">AU178*0.2</f>
        <v>0</v>
      </c>
      <c r="AW178" s="80">
        <f>SUM(D179,F179,H179,J179,L179,N179,P179,R179)</f>
        <v>0</v>
      </c>
    </row>
    <row r="179" spans="1:49" s="23" customFormat="1" x14ac:dyDescent="0.25">
      <c r="A179" s="90"/>
      <c r="B179" s="111"/>
      <c r="C179" s="58">
        <v>0</v>
      </c>
      <c r="D179" s="54">
        <v>0</v>
      </c>
      <c r="E179" s="54">
        <v>0</v>
      </c>
      <c r="F179" s="54">
        <v>0</v>
      </c>
      <c r="G179" s="58">
        <v>0</v>
      </c>
      <c r="H179" s="54">
        <v>0</v>
      </c>
      <c r="I179" s="54">
        <v>0</v>
      </c>
      <c r="J179" s="54">
        <v>0</v>
      </c>
      <c r="K179" s="58">
        <v>0</v>
      </c>
      <c r="L179" s="54">
        <v>0</v>
      </c>
      <c r="M179" s="54">
        <v>0</v>
      </c>
      <c r="N179" s="54">
        <v>0</v>
      </c>
      <c r="O179" s="58">
        <v>0</v>
      </c>
      <c r="P179" s="54">
        <v>0</v>
      </c>
      <c r="Q179" s="54">
        <v>0</v>
      </c>
      <c r="R179" s="54">
        <v>0</v>
      </c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108"/>
      <c r="AP179" s="108"/>
      <c r="AQ179" s="108"/>
      <c r="AR179" s="108"/>
      <c r="AS179" s="108"/>
      <c r="AT179" s="110"/>
      <c r="AU179" s="78"/>
      <c r="AV179" s="79"/>
      <c r="AW179" s="80"/>
    </row>
    <row r="180" spans="1:49" s="23" customFormat="1" x14ac:dyDescent="0.25">
      <c r="A180" s="90"/>
      <c r="B180" s="111">
        <v>74</v>
      </c>
      <c r="C180" s="87" t="s">
        <v>12</v>
      </c>
      <c r="D180" s="88"/>
      <c r="E180" s="87" t="s">
        <v>40</v>
      </c>
      <c r="F180" s="88"/>
      <c r="G180" s="74" t="s">
        <v>20</v>
      </c>
      <c r="H180" s="74"/>
      <c r="I180" s="74" t="s">
        <v>20</v>
      </c>
      <c r="J180" s="74"/>
      <c r="K180" s="74" t="s">
        <v>20</v>
      </c>
      <c r="L180" s="74"/>
      <c r="M180" s="74" t="s">
        <v>20</v>
      </c>
      <c r="N180" s="74"/>
      <c r="O180" s="74" t="s">
        <v>20</v>
      </c>
      <c r="P180" s="74"/>
      <c r="Q180" s="74" t="s">
        <v>20</v>
      </c>
      <c r="R180" s="74"/>
      <c r="S180" s="74" t="s">
        <v>20</v>
      </c>
      <c r="T180" s="74"/>
      <c r="U180" s="74" t="s">
        <v>20</v>
      </c>
      <c r="V180" s="74"/>
      <c r="W180" s="74" t="s">
        <v>20</v>
      </c>
      <c r="X180" s="74"/>
      <c r="Y180" s="74" t="s">
        <v>20</v>
      </c>
      <c r="Z180" s="74"/>
      <c r="AA180" s="74" t="s">
        <v>20</v>
      </c>
      <c r="AB180" s="74"/>
      <c r="AC180" s="74" t="s">
        <v>20</v>
      </c>
      <c r="AD180" s="74"/>
      <c r="AE180" s="74" t="s">
        <v>20</v>
      </c>
      <c r="AF180" s="74"/>
      <c r="AG180" s="74" t="s">
        <v>20</v>
      </c>
      <c r="AH180" s="74"/>
      <c r="AI180" s="74" t="s">
        <v>20</v>
      </c>
      <c r="AJ180" s="74"/>
      <c r="AK180" s="74" t="s">
        <v>20</v>
      </c>
      <c r="AL180" s="74"/>
      <c r="AM180" s="74" t="s">
        <v>20</v>
      </c>
      <c r="AN180" s="74"/>
      <c r="AO180" s="108" t="s">
        <v>20</v>
      </c>
      <c r="AP180" s="108"/>
      <c r="AQ180" s="108" t="s">
        <v>20</v>
      </c>
      <c r="AR180" s="108"/>
      <c r="AS180" s="108" t="s">
        <v>20</v>
      </c>
      <c r="AT180" s="110"/>
      <c r="AU180" s="78">
        <f>C181+E181</f>
        <v>0</v>
      </c>
      <c r="AV180" s="79">
        <f t="shared" ref="AV180" si="80">AU180*0.2</f>
        <v>0</v>
      </c>
      <c r="AW180" s="80">
        <f>D181+F181</f>
        <v>0</v>
      </c>
    </row>
    <row r="181" spans="1:49" s="23" customFormat="1" x14ac:dyDescent="0.25">
      <c r="A181" s="90"/>
      <c r="B181" s="111"/>
      <c r="C181" s="58">
        <v>0</v>
      </c>
      <c r="D181" s="54">
        <v>0</v>
      </c>
      <c r="E181" s="54">
        <v>0</v>
      </c>
      <c r="F181" s="54">
        <v>0</v>
      </c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108"/>
      <c r="AP181" s="108"/>
      <c r="AQ181" s="108"/>
      <c r="AR181" s="108"/>
      <c r="AS181" s="108"/>
      <c r="AT181" s="110"/>
      <c r="AU181" s="78"/>
      <c r="AV181" s="79"/>
      <c r="AW181" s="80"/>
    </row>
    <row r="182" spans="1:49" s="23" customFormat="1" x14ac:dyDescent="0.25">
      <c r="A182" s="90"/>
      <c r="B182" s="111">
        <v>75</v>
      </c>
      <c r="C182" s="87" t="s">
        <v>54</v>
      </c>
      <c r="D182" s="88"/>
      <c r="E182" s="87" t="s">
        <v>36</v>
      </c>
      <c r="F182" s="88"/>
      <c r="G182" s="87" t="s">
        <v>26</v>
      </c>
      <c r="H182" s="88"/>
      <c r="I182" s="87" t="s">
        <v>55</v>
      </c>
      <c r="J182" s="88"/>
      <c r="K182" s="87" t="s">
        <v>15</v>
      </c>
      <c r="L182" s="88"/>
      <c r="M182" s="87" t="s">
        <v>49</v>
      </c>
      <c r="N182" s="88"/>
      <c r="O182" s="87" t="s">
        <v>58</v>
      </c>
      <c r="P182" s="88"/>
      <c r="Q182" s="87" t="s">
        <v>66</v>
      </c>
      <c r="R182" s="88"/>
      <c r="S182" s="87" t="s">
        <v>41</v>
      </c>
      <c r="T182" s="88"/>
      <c r="U182" s="87" t="s">
        <v>60</v>
      </c>
      <c r="V182" s="88"/>
      <c r="W182" s="87" t="s">
        <v>67</v>
      </c>
      <c r="X182" s="88"/>
      <c r="Y182" s="87" t="s">
        <v>44</v>
      </c>
      <c r="Z182" s="88"/>
      <c r="AA182" s="87" t="s">
        <v>51</v>
      </c>
      <c r="AB182" s="88"/>
      <c r="AC182" s="87" t="s">
        <v>71</v>
      </c>
      <c r="AD182" s="88"/>
      <c r="AE182" s="64" t="s">
        <v>20</v>
      </c>
      <c r="AF182" s="65"/>
      <c r="AG182" s="98" t="s">
        <v>20</v>
      </c>
      <c r="AH182" s="99"/>
      <c r="AI182" s="98" t="s">
        <v>20</v>
      </c>
      <c r="AJ182" s="99"/>
      <c r="AK182" s="98" t="s">
        <v>20</v>
      </c>
      <c r="AL182" s="99"/>
      <c r="AM182" s="98" t="s">
        <v>20</v>
      </c>
      <c r="AN182" s="99"/>
      <c r="AO182" s="102" t="s">
        <v>20</v>
      </c>
      <c r="AP182" s="103"/>
      <c r="AQ182" s="102" t="s">
        <v>20</v>
      </c>
      <c r="AR182" s="103"/>
      <c r="AS182" s="84" t="s">
        <v>20</v>
      </c>
      <c r="AT182" s="85"/>
      <c r="AU182" s="106">
        <f>C183+E183+G183+I183+K183+M183+O183+Q183+S183+U183+W183+Y183+AA183+AC183</f>
        <v>0</v>
      </c>
      <c r="AV182" s="79">
        <f t="shared" ref="AV182" si="81">AU182*0.2</f>
        <v>0</v>
      </c>
      <c r="AW182" s="107">
        <f>D183+F183+H183+J183+L183+N183+P183+R183+T183+V183+X183+Z183+AB183+AD183</f>
        <v>0</v>
      </c>
    </row>
    <row r="183" spans="1:49" s="23" customFormat="1" x14ac:dyDescent="0.25">
      <c r="A183" s="90"/>
      <c r="B183" s="111"/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4">
        <v>0</v>
      </c>
      <c r="M183" s="54">
        <v>0</v>
      </c>
      <c r="N183" s="54">
        <v>0</v>
      </c>
      <c r="O183" s="54">
        <v>0</v>
      </c>
      <c r="P183" s="54">
        <v>0</v>
      </c>
      <c r="Q183" s="54">
        <v>0</v>
      </c>
      <c r="R183" s="54">
        <v>0</v>
      </c>
      <c r="S183" s="54">
        <v>0</v>
      </c>
      <c r="T183" s="54">
        <v>0</v>
      </c>
      <c r="U183" s="54">
        <v>0</v>
      </c>
      <c r="V183" s="54">
        <v>0</v>
      </c>
      <c r="W183" s="54">
        <v>0</v>
      </c>
      <c r="X183" s="54">
        <v>0</v>
      </c>
      <c r="Y183" s="54">
        <v>0</v>
      </c>
      <c r="Z183" s="54">
        <v>0</v>
      </c>
      <c r="AA183" s="54">
        <v>0</v>
      </c>
      <c r="AB183" s="54">
        <v>0</v>
      </c>
      <c r="AC183" s="54">
        <v>0</v>
      </c>
      <c r="AD183" s="54">
        <v>0</v>
      </c>
      <c r="AE183" s="66"/>
      <c r="AF183" s="67"/>
      <c r="AG183" s="100"/>
      <c r="AH183" s="101"/>
      <c r="AI183" s="100"/>
      <c r="AJ183" s="101"/>
      <c r="AK183" s="100"/>
      <c r="AL183" s="101"/>
      <c r="AM183" s="100"/>
      <c r="AN183" s="101"/>
      <c r="AO183" s="104"/>
      <c r="AP183" s="105"/>
      <c r="AQ183" s="104"/>
      <c r="AR183" s="105"/>
      <c r="AS183" s="84"/>
      <c r="AT183" s="85"/>
      <c r="AU183" s="106"/>
      <c r="AV183" s="79"/>
      <c r="AW183" s="107"/>
    </row>
    <row r="184" spans="1:49" s="23" customFormat="1" x14ac:dyDescent="0.25">
      <c r="A184" s="90"/>
      <c r="B184" s="111">
        <v>76</v>
      </c>
      <c r="C184" s="87" t="s">
        <v>17</v>
      </c>
      <c r="D184" s="88"/>
      <c r="E184" s="87" t="s">
        <v>52</v>
      </c>
      <c r="F184" s="88"/>
      <c r="G184" s="74" t="s">
        <v>20</v>
      </c>
      <c r="H184" s="74"/>
      <c r="I184" s="74" t="s">
        <v>20</v>
      </c>
      <c r="J184" s="74"/>
      <c r="K184" s="74" t="s">
        <v>20</v>
      </c>
      <c r="L184" s="74"/>
      <c r="M184" s="74" t="s">
        <v>20</v>
      </c>
      <c r="N184" s="74"/>
      <c r="O184" s="74" t="s">
        <v>20</v>
      </c>
      <c r="P184" s="74"/>
      <c r="Q184" s="74" t="s">
        <v>20</v>
      </c>
      <c r="R184" s="74"/>
      <c r="S184" s="74" t="s">
        <v>20</v>
      </c>
      <c r="T184" s="74"/>
      <c r="U184" s="74" t="s">
        <v>20</v>
      </c>
      <c r="V184" s="74"/>
      <c r="W184" s="74" t="s">
        <v>20</v>
      </c>
      <c r="X184" s="74"/>
      <c r="Y184" s="74" t="s">
        <v>20</v>
      </c>
      <c r="Z184" s="74"/>
      <c r="AA184" s="74" t="s">
        <v>20</v>
      </c>
      <c r="AB184" s="74"/>
      <c r="AC184" s="74" t="s">
        <v>20</v>
      </c>
      <c r="AD184" s="74"/>
      <c r="AE184" s="74" t="s">
        <v>20</v>
      </c>
      <c r="AF184" s="74"/>
      <c r="AG184" s="74" t="s">
        <v>20</v>
      </c>
      <c r="AH184" s="74"/>
      <c r="AI184" s="74" t="s">
        <v>20</v>
      </c>
      <c r="AJ184" s="74"/>
      <c r="AK184" s="74" t="s">
        <v>20</v>
      </c>
      <c r="AL184" s="74"/>
      <c r="AM184" s="74" t="s">
        <v>20</v>
      </c>
      <c r="AN184" s="74"/>
      <c r="AO184" s="108" t="s">
        <v>20</v>
      </c>
      <c r="AP184" s="108"/>
      <c r="AQ184" s="108" t="s">
        <v>20</v>
      </c>
      <c r="AR184" s="108"/>
      <c r="AS184" s="76" t="s">
        <v>20</v>
      </c>
      <c r="AT184" s="77"/>
      <c r="AU184" s="78">
        <f>C185+E185</f>
        <v>0</v>
      </c>
      <c r="AV184" s="79">
        <f t="shared" ref="AV184" si="82">AU184*0.2</f>
        <v>0</v>
      </c>
      <c r="AW184" s="80">
        <f>D185+F185</f>
        <v>0</v>
      </c>
    </row>
    <row r="185" spans="1:49" s="23" customFormat="1" x14ac:dyDescent="0.25">
      <c r="A185" s="90"/>
      <c r="B185" s="111"/>
      <c r="C185" s="54">
        <v>0</v>
      </c>
      <c r="D185" s="54">
        <v>0</v>
      </c>
      <c r="E185" s="54">
        <v>0</v>
      </c>
      <c r="F185" s="54">
        <v>0</v>
      </c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108"/>
      <c r="AP185" s="108"/>
      <c r="AQ185" s="108"/>
      <c r="AR185" s="108"/>
      <c r="AS185" s="76"/>
      <c r="AT185" s="77"/>
      <c r="AU185" s="78"/>
      <c r="AV185" s="79"/>
      <c r="AW185" s="80"/>
    </row>
    <row r="186" spans="1:49" s="23" customFormat="1" x14ac:dyDescent="0.25">
      <c r="A186" s="90"/>
      <c r="B186" s="111">
        <v>77</v>
      </c>
      <c r="C186" s="87" t="s">
        <v>31</v>
      </c>
      <c r="D186" s="88"/>
      <c r="E186" s="87" t="s">
        <v>64</v>
      </c>
      <c r="F186" s="88"/>
      <c r="G186" s="74" t="s">
        <v>20</v>
      </c>
      <c r="H186" s="74"/>
      <c r="I186" s="74" t="s">
        <v>20</v>
      </c>
      <c r="J186" s="74"/>
      <c r="K186" s="74" t="s">
        <v>20</v>
      </c>
      <c r="L186" s="74"/>
      <c r="M186" s="74" t="s">
        <v>20</v>
      </c>
      <c r="N186" s="74"/>
      <c r="O186" s="74" t="s">
        <v>20</v>
      </c>
      <c r="P186" s="74"/>
      <c r="Q186" s="74" t="s">
        <v>20</v>
      </c>
      <c r="R186" s="74"/>
      <c r="S186" s="74" t="s">
        <v>20</v>
      </c>
      <c r="T186" s="74"/>
      <c r="U186" s="74" t="s">
        <v>20</v>
      </c>
      <c r="V186" s="74"/>
      <c r="W186" s="74" t="s">
        <v>20</v>
      </c>
      <c r="X186" s="74"/>
      <c r="Y186" s="74" t="s">
        <v>20</v>
      </c>
      <c r="Z186" s="74"/>
      <c r="AA186" s="74" t="s">
        <v>20</v>
      </c>
      <c r="AB186" s="74"/>
      <c r="AC186" s="74" t="s">
        <v>20</v>
      </c>
      <c r="AD186" s="74"/>
      <c r="AE186" s="74" t="s">
        <v>20</v>
      </c>
      <c r="AF186" s="74"/>
      <c r="AG186" s="74" t="s">
        <v>20</v>
      </c>
      <c r="AH186" s="74"/>
      <c r="AI186" s="74" t="s">
        <v>20</v>
      </c>
      <c r="AJ186" s="74"/>
      <c r="AK186" s="74" t="s">
        <v>20</v>
      </c>
      <c r="AL186" s="74"/>
      <c r="AM186" s="74" t="s">
        <v>20</v>
      </c>
      <c r="AN186" s="74"/>
      <c r="AO186" s="108" t="s">
        <v>20</v>
      </c>
      <c r="AP186" s="108"/>
      <c r="AQ186" s="108" t="s">
        <v>20</v>
      </c>
      <c r="AR186" s="108"/>
      <c r="AS186" s="76" t="s">
        <v>20</v>
      </c>
      <c r="AT186" s="77"/>
      <c r="AU186" s="78">
        <f t="shared" ref="AU186" si="83">C187+E187</f>
        <v>0</v>
      </c>
      <c r="AV186" s="79">
        <f t="shared" ref="AV186" si="84">AU186*0.2</f>
        <v>0</v>
      </c>
      <c r="AW186" s="80">
        <f t="shared" ref="AW186" si="85">D187+F187</f>
        <v>0</v>
      </c>
    </row>
    <row r="187" spans="1:49" s="23" customFormat="1" x14ac:dyDescent="0.25">
      <c r="A187" s="90"/>
      <c r="B187" s="111"/>
      <c r="C187" s="54">
        <v>0</v>
      </c>
      <c r="D187" s="54">
        <v>0</v>
      </c>
      <c r="E187" s="54">
        <v>0</v>
      </c>
      <c r="F187" s="54">
        <v>0</v>
      </c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108"/>
      <c r="AP187" s="108"/>
      <c r="AQ187" s="108"/>
      <c r="AR187" s="108"/>
      <c r="AS187" s="76"/>
      <c r="AT187" s="77"/>
      <c r="AU187" s="78"/>
      <c r="AV187" s="79"/>
      <c r="AW187" s="80"/>
    </row>
    <row r="188" spans="1:49" s="23" customFormat="1" x14ac:dyDescent="0.25">
      <c r="A188" s="90"/>
      <c r="B188" s="111">
        <v>78</v>
      </c>
      <c r="C188" s="87" t="s">
        <v>12</v>
      </c>
      <c r="D188" s="88"/>
      <c r="E188" s="87" t="s">
        <v>40</v>
      </c>
      <c r="F188" s="88"/>
      <c r="G188" s="74" t="s">
        <v>20</v>
      </c>
      <c r="H188" s="74"/>
      <c r="I188" s="74" t="s">
        <v>20</v>
      </c>
      <c r="J188" s="74"/>
      <c r="K188" s="74" t="s">
        <v>20</v>
      </c>
      <c r="L188" s="74"/>
      <c r="M188" s="74" t="s">
        <v>20</v>
      </c>
      <c r="N188" s="74"/>
      <c r="O188" s="74" t="s">
        <v>20</v>
      </c>
      <c r="P188" s="74"/>
      <c r="Q188" s="74" t="s">
        <v>20</v>
      </c>
      <c r="R188" s="74"/>
      <c r="S188" s="74" t="s">
        <v>20</v>
      </c>
      <c r="T188" s="74"/>
      <c r="U188" s="74" t="s">
        <v>20</v>
      </c>
      <c r="V188" s="74"/>
      <c r="W188" s="74" t="s">
        <v>20</v>
      </c>
      <c r="X188" s="74"/>
      <c r="Y188" s="74" t="s">
        <v>20</v>
      </c>
      <c r="Z188" s="74"/>
      <c r="AA188" s="74" t="s">
        <v>20</v>
      </c>
      <c r="AB188" s="74"/>
      <c r="AC188" s="74" t="s">
        <v>20</v>
      </c>
      <c r="AD188" s="74"/>
      <c r="AE188" s="74" t="s">
        <v>20</v>
      </c>
      <c r="AF188" s="74"/>
      <c r="AG188" s="74" t="s">
        <v>20</v>
      </c>
      <c r="AH188" s="74"/>
      <c r="AI188" s="74" t="s">
        <v>20</v>
      </c>
      <c r="AJ188" s="74"/>
      <c r="AK188" s="74" t="s">
        <v>20</v>
      </c>
      <c r="AL188" s="74"/>
      <c r="AM188" s="74" t="s">
        <v>20</v>
      </c>
      <c r="AN188" s="74"/>
      <c r="AO188" s="108" t="s">
        <v>20</v>
      </c>
      <c r="AP188" s="108"/>
      <c r="AQ188" s="108" t="s">
        <v>20</v>
      </c>
      <c r="AR188" s="108"/>
      <c r="AS188" s="76" t="s">
        <v>20</v>
      </c>
      <c r="AT188" s="77"/>
      <c r="AU188" s="78">
        <f t="shared" ref="AU188" si="86">C189+E189</f>
        <v>0</v>
      </c>
      <c r="AV188" s="79">
        <f t="shared" ref="AV188" si="87">AU188*0.2</f>
        <v>0</v>
      </c>
      <c r="AW188" s="80">
        <f t="shared" ref="AW188" si="88">D189+F189</f>
        <v>0</v>
      </c>
    </row>
    <row r="189" spans="1:49" s="23" customFormat="1" x14ac:dyDescent="0.25">
      <c r="A189" s="90"/>
      <c r="B189" s="111"/>
      <c r="C189" s="54">
        <v>0</v>
      </c>
      <c r="D189" s="54">
        <v>0</v>
      </c>
      <c r="E189" s="54">
        <v>0</v>
      </c>
      <c r="F189" s="54">
        <v>0</v>
      </c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108"/>
      <c r="AP189" s="108"/>
      <c r="AQ189" s="108"/>
      <c r="AR189" s="108"/>
      <c r="AS189" s="76"/>
      <c r="AT189" s="77"/>
      <c r="AU189" s="78"/>
      <c r="AV189" s="79"/>
      <c r="AW189" s="80"/>
    </row>
    <row r="190" spans="1:49" s="23" customFormat="1" x14ac:dyDescent="0.25">
      <c r="A190" s="90"/>
      <c r="B190" s="111">
        <v>79</v>
      </c>
      <c r="C190" s="87" t="s">
        <v>12</v>
      </c>
      <c r="D190" s="88"/>
      <c r="E190" s="87" t="s">
        <v>40</v>
      </c>
      <c r="F190" s="88"/>
      <c r="G190" s="74" t="s">
        <v>20</v>
      </c>
      <c r="H190" s="74"/>
      <c r="I190" s="74" t="s">
        <v>20</v>
      </c>
      <c r="J190" s="74"/>
      <c r="K190" s="74" t="s">
        <v>20</v>
      </c>
      <c r="L190" s="74"/>
      <c r="M190" s="74" t="s">
        <v>20</v>
      </c>
      <c r="N190" s="74"/>
      <c r="O190" s="74" t="s">
        <v>20</v>
      </c>
      <c r="P190" s="74"/>
      <c r="Q190" s="74" t="s">
        <v>20</v>
      </c>
      <c r="R190" s="74"/>
      <c r="S190" s="74" t="s">
        <v>20</v>
      </c>
      <c r="T190" s="74"/>
      <c r="U190" s="74" t="s">
        <v>20</v>
      </c>
      <c r="V190" s="74"/>
      <c r="W190" s="74" t="s">
        <v>20</v>
      </c>
      <c r="X190" s="74"/>
      <c r="Y190" s="74" t="s">
        <v>20</v>
      </c>
      <c r="Z190" s="74"/>
      <c r="AA190" s="74" t="s">
        <v>20</v>
      </c>
      <c r="AB190" s="74"/>
      <c r="AC190" s="74" t="s">
        <v>20</v>
      </c>
      <c r="AD190" s="74"/>
      <c r="AE190" s="74" t="s">
        <v>20</v>
      </c>
      <c r="AF190" s="74"/>
      <c r="AG190" s="74" t="s">
        <v>20</v>
      </c>
      <c r="AH190" s="74"/>
      <c r="AI190" s="74" t="s">
        <v>20</v>
      </c>
      <c r="AJ190" s="74"/>
      <c r="AK190" s="74" t="s">
        <v>20</v>
      </c>
      <c r="AL190" s="74"/>
      <c r="AM190" s="74" t="s">
        <v>20</v>
      </c>
      <c r="AN190" s="74"/>
      <c r="AO190" s="108" t="s">
        <v>20</v>
      </c>
      <c r="AP190" s="108"/>
      <c r="AQ190" s="108" t="s">
        <v>20</v>
      </c>
      <c r="AR190" s="108"/>
      <c r="AS190" s="76" t="s">
        <v>20</v>
      </c>
      <c r="AT190" s="77"/>
      <c r="AU190" s="78">
        <f t="shared" ref="AU190" si="89">C191+E191</f>
        <v>0</v>
      </c>
      <c r="AV190" s="79">
        <f t="shared" ref="AV190" si="90">AU190*0.2</f>
        <v>0</v>
      </c>
      <c r="AW190" s="80">
        <f t="shared" ref="AW190" si="91">D191+F191</f>
        <v>0</v>
      </c>
    </row>
    <row r="191" spans="1:49" s="23" customFormat="1" x14ac:dyDescent="0.25">
      <c r="A191" s="90"/>
      <c r="B191" s="111"/>
      <c r="C191" s="54">
        <v>0</v>
      </c>
      <c r="D191" s="54">
        <v>0</v>
      </c>
      <c r="E191" s="54">
        <v>0</v>
      </c>
      <c r="F191" s="54">
        <v>0</v>
      </c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108"/>
      <c r="AP191" s="108"/>
      <c r="AQ191" s="108"/>
      <c r="AR191" s="108"/>
      <c r="AS191" s="76"/>
      <c r="AT191" s="77"/>
      <c r="AU191" s="78"/>
      <c r="AV191" s="79"/>
      <c r="AW191" s="80"/>
    </row>
    <row r="192" spans="1:49" s="23" customFormat="1" x14ac:dyDescent="0.25">
      <c r="A192" s="90"/>
      <c r="B192" s="111">
        <v>80</v>
      </c>
      <c r="C192" s="87" t="s">
        <v>12</v>
      </c>
      <c r="D192" s="88"/>
      <c r="E192" s="87" t="s">
        <v>40</v>
      </c>
      <c r="F192" s="88"/>
      <c r="G192" s="74" t="s">
        <v>20</v>
      </c>
      <c r="H192" s="74"/>
      <c r="I192" s="74" t="s">
        <v>20</v>
      </c>
      <c r="J192" s="74"/>
      <c r="K192" s="74" t="s">
        <v>20</v>
      </c>
      <c r="L192" s="74"/>
      <c r="M192" s="74" t="s">
        <v>20</v>
      </c>
      <c r="N192" s="74"/>
      <c r="O192" s="74" t="s">
        <v>20</v>
      </c>
      <c r="P192" s="74"/>
      <c r="Q192" s="74" t="s">
        <v>20</v>
      </c>
      <c r="R192" s="74"/>
      <c r="S192" s="74" t="s">
        <v>20</v>
      </c>
      <c r="T192" s="74"/>
      <c r="U192" s="74" t="s">
        <v>20</v>
      </c>
      <c r="V192" s="74"/>
      <c r="W192" s="74" t="s">
        <v>20</v>
      </c>
      <c r="X192" s="74"/>
      <c r="Y192" s="74" t="s">
        <v>20</v>
      </c>
      <c r="Z192" s="74"/>
      <c r="AA192" s="74" t="s">
        <v>20</v>
      </c>
      <c r="AB192" s="74"/>
      <c r="AC192" s="74" t="s">
        <v>20</v>
      </c>
      <c r="AD192" s="74"/>
      <c r="AE192" s="74" t="s">
        <v>20</v>
      </c>
      <c r="AF192" s="74"/>
      <c r="AG192" s="74" t="s">
        <v>20</v>
      </c>
      <c r="AH192" s="74"/>
      <c r="AI192" s="74" t="s">
        <v>20</v>
      </c>
      <c r="AJ192" s="74"/>
      <c r="AK192" s="74" t="s">
        <v>20</v>
      </c>
      <c r="AL192" s="74"/>
      <c r="AM192" s="74" t="s">
        <v>20</v>
      </c>
      <c r="AN192" s="74"/>
      <c r="AO192" s="108" t="s">
        <v>20</v>
      </c>
      <c r="AP192" s="108"/>
      <c r="AQ192" s="108" t="s">
        <v>20</v>
      </c>
      <c r="AR192" s="108"/>
      <c r="AS192" s="76" t="s">
        <v>20</v>
      </c>
      <c r="AT192" s="77"/>
      <c r="AU192" s="78">
        <f t="shared" ref="AU192" si="92">C193+E193</f>
        <v>0</v>
      </c>
      <c r="AV192" s="79">
        <f t="shared" ref="AV192" si="93">AU192*0.2</f>
        <v>0</v>
      </c>
      <c r="AW192" s="80">
        <f t="shared" ref="AW192" si="94">D193+F193</f>
        <v>0</v>
      </c>
    </row>
    <row r="193" spans="1:49" s="23" customFormat="1" ht="15.75" thickBot="1" x14ac:dyDescent="0.3">
      <c r="A193" s="91"/>
      <c r="B193" s="112"/>
      <c r="C193" s="60">
        <v>0</v>
      </c>
      <c r="D193" s="60">
        <v>0</v>
      </c>
      <c r="E193" s="60">
        <v>0</v>
      </c>
      <c r="F193" s="60">
        <v>0</v>
      </c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109"/>
      <c r="AP193" s="109"/>
      <c r="AQ193" s="109"/>
      <c r="AR193" s="109"/>
      <c r="AS193" s="81"/>
      <c r="AT193" s="82"/>
      <c r="AU193" s="83"/>
      <c r="AV193" s="79"/>
      <c r="AW193" s="80"/>
    </row>
    <row r="194" spans="1:49" ht="15.75" thickBot="1" x14ac:dyDescent="0.3">
      <c r="B194" s="195" t="s">
        <v>21</v>
      </c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29"/>
      <c r="AT194" s="29"/>
      <c r="AU194" s="47">
        <f>SUM(AU162:AU193)</f>
        <v>0</v>
      </c>
      <c r="AV194" s="45" t="s">
        <v>20</v>
      </c>
      <c r="AW194" s="46" t="s">
        <v>20</v>
      </c>
    </row>
    <row r="195" spans="1:49" ht="15.75" thickBot="1" x14ac:dyDescent="0.3">
      <c r="B195" s="189" t="s">
        <v>22</v>
      </c>
      <c r="C195" s="190"/>
      <c r="D195" s="190"/>
      <c r="E195" s="190"/>
      <c r="F195" s="190"/>
      <c r="G195" s="190"/>
      <c r="H195" s="190"/>
      <c r="I195" s="190"/>
      <c r="J195" s="190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0"/>
      <c r="AT195" s="190"/>
      <c r="AU195" s="191"/>
      <c r="AV195" s="47">
        <f>SUM(AV162:AV193)</f>
        <v>0</v>
      </c>
      <c r="AW195" s="48" t="s">
        <v>20</v>
      </c>
    </row>
    <row r="196" spans="1:49" ht="15.75" thickBot="1" x14ac:dyDescent="0.3">
      <c r="B196" s="192" t="s">
        <v>23</v>
      </c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193"/>
      <c r="AA196" s="193"/>
      <c r="AB196" s="193"/>
      <c r="AC196" s="193"/>
      <c r="AD196" s="193"/>
      <c r="AE196" s="193"/>
      <c r="AF196" s="193"/>
      <c r="AG196" s="193"/>
      <c r="AH196" s="193"/>
      <c r="AI196" s="193"/>
      <c r="AJ196" s="193"/>
      <c r="AK196" s="193"/>
      <c r="AL196" s="193"/>
      <c r="AM196" s="193"/>
      <c r="AN196" s="193"/>
      <c r="AO196" s="193"/>
      <c r="AP196" s="193"/>
      <c r="AQ196" s="193"/>
      <c r="AR196" s="193"/>
      <c r="AS196" s="193"/>
      <c r="AT196" s="193"/>
      <c r="AU196" s="193"/>
      <c r="AV196" s="194"/>
      <c r="AW196" s="47">
        <f>SUM(AW162:AW193)</f>
        <v>0</v>
      </c>
    </row>
    <row r="197" spans="1:49" ht="5.0999999999999996" customHeight="1" thickBot="1" x14ac:dyDescent="0.3">
      <c r="A197" s="15"/>
      <c r="B197" s="9"/>
      <c r="C197" s="9"/>
      <c r="D197" s="9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27"/>
      <c r="AR197" s="27"/>
      <c r="AS197" s="27"/>
      <c r="AT197" s="27"/>
      <c r="AU197" s="30"/>
      <c r="AV197" s="30"/>
      <c r="AW197" s="30"/>
    </row>
    <row r="198" spans="1:49" s="23" customFormat="1" ht="15" customHeight="1" x14ac:dyDescent="0.25">
      <c r="A198" s="92" t="s">
        <v>57</v>
      </c>
      <c r="B198" s="199">
        <v>81</v>
      </c>
      <c r="C198" s="86" t="s">
        <v>11</v>
      </c>
      <c r="D198" s="86"/>
      <c r="E198" s="86" t="s">
        <v>18</v>
      </c>
      <c r="F198" s="86"/>
      <c r="G198" s="86" t="s">
        <v>12</v>
      </c>
      <c r="H198" s="86"/>
      <c r="I198" s="86" t="s">
        <v>25</v>
      </c>
      <c r="J198" s="86"/>
      <c r="K198" s="86" t="s">
        <v>36</v>
      </c>
      <c r="L198" s="86"/>
      <c r="M198" s="86" t="s">
        <v>14</v>
      </c>
      <c r="N198" s="86"/>
      <c r="O198" s="86" t="s">
        <v>19</v>
      </c>
      <c r="P198" s="86"/>
      <c r="Q198" s="86" t="s">
        <v>15</v>
      </c>
      <c r="R198" s="86"/>
      <c r="S198" s="86" t="s">
        <v>27</v>
      </c>
      <c r="T198" s="86"/>
      <c r="U198" s="86" t="s">
        <v>49</v>
      </c>
      <c r="V198" s="86"/>
      <c r="W198" s="86" t="s">
        <v>38</v>
      </c>
      <c r="X198" s="86"/>
      <c r="Y198" s="86" t="s">
        <v>63</v>
      </c>
      <c r="Z198" s="86"/>
      <c r="AA198" s="86" t="s">
        <v>40</v>
      </c>
      <c r="AB198" s="86"/>
      <c r="AC198" s="86" t="s">
        <v>46</v>
      </c>
      <c r="AD198" s="86"/>
      <c r="AE198" s="86" t="s">
        <v>41</v>
      </c>
      <c r="AF198" s="86"/>
      <c r="AG198" s="86" t="s">
        <v>42</v>
      </c>
      <c r="AH198" s="86"/>
      <c r="AI198" s="86" t="s">
        <v>62</v>
      </c>
      <c r="AJ198" s="86"/>
      <c r="AK198" s="86" t="s">
        <v>44</v>
      </c>
      <c r="AL198" s="86"/>
      <c r="AM198" s="86" t="s">
        <v>50</v>
      </c>
      <c r="AN198" s="86"/>
      <c r="AO198" s="86" t="s">
        <v>51</v>
      </c>
      <c r="AP198" s="86"/>
      <c r="AQ198" s="86" t="s">
        <v>71</v>
      </c>
      <c r="AR198" s="86"/>
      <c r="AS198" s="163" t="s">
        <v>20</v>
      </c>
      <c r="AT198" s="164"/>
      <c r="AU198" s="160">
        <f>C199+E199+G199+I199+K199+M199+O199+Q199+S199+U199+W199+Y199+AA199+AC199+AE199+AG199+AI199+AK199+AM199+AO199+AQ199</f>
        <v>0</v>
      </c>
      <c r="AV198" s="161">
        <f t="shared" ref="AV198" si="95">AU198*0.2</f>
        <v>0</v>
      </c>
      <c r="AW198" s="159">
        <f>F199+H199+J199+L199+N199+P199+R199+T199+V199+X199+Z199+AB199+AD199+AF199+AH199+AJ199+AL199+AN199+AP199+AR199+D199</f>
        <v>0</v>
      </c>
    </row>
    <row r="199" spans="1:49" s="23" customFormat="1" x14ac:dyDescent="0.25">
      <c r="A199" s="93"/>
      <c r="B199" s="71"/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68">
        <v>0</v>
      </c>
      <c r="L199" s="68">
        <v>0</v>
      </c>
      <c r="M199" s="54">
        <v>0</v>
      </c>
      <c r="N199" s="54">
        <v>0</v>
      </c>
      <c r="O199" s="54">
        <v>0</v>
      </c>
      <c r="P199" s="54">
        <v>0</v>
      </c>
      <c r="Q199" s="54">
        <v>0</v>
      </c>
      <c r="R199" s="54">
        <v>0</v>
      </c>
      <c r="S199" s="54">
        <v>0</v>
      </c>
      <c r="T199" s="54">
        <v>0</v>
      </c>
      <c r="U199" s="54">
        <v>0</v>
      </c>
      <c r="V199" s="54">
        <v>0</v>
      </c>
      <c r="W199" s="54">
        <v>0</v>
      </c>
      <c r="X199" s="54">
        <v>0</v>
      </c>
      <c r="Y199" s="54">
        <v>0</v>
      </c>
      <c r="Z199" s="54">
        <v>0</v>
      </c>
      <c r="AA199" s="54">
        <v>0</v>
      </c>
      <c r="AB199" s="54">
        <v>0</v>
      </c>
      <c r="AC199" s="54">
        <v>0</v>
      </c>
      <c r="AD199" s="54">
        <v>0</v>
      </c>
      <c r="AE199" s="54">
        <v>0</v>
      </c>
      <c r="AF199" s="54">
        <v>0</v>
      </c>
      <c r="AG199" s="54">
        <v>0</v>
      </c>
      <c r="AH199" s="54">
        <v>0</v>
      </c>
      <c r="AI199" s="54">
        <v>0</v>
      </c>
      <c r="AJ199" s="54">
        <v>0</v>
      </c>
      <c r="AK199" s="54">
        <v>0</v>
      </c>
      <c r="AL199" s="54">
        <v>0</v>
      </c>
      <c r="AM199" s="54">
        <v>0</v>
      </c>
      <c r="AN199" s="54">
        <v>0</v>
      </c>
      <c r="AO199" s="54">
        <v>0</v>
      </c>
      <c r="AP199" s="54">
        <v>0</v>
      </c>
      <c r="AQ199" s="54">
        <v>0</v>
      </c>
      <c r="AR199" s="54">
        <v>0</v>
      </c>
      <c r="AS199" s="108"/>
      <c r="AT199" s="110"/>
      <c r="AU199" s="106"/>
      <c r="AV199" s="121"/>
      <c r="AW199" s="107"/>
    </row>
    <row r="200" spans="1:49" s="23" customFormat="1" x14ac:dyDescent="0.25">
      <c r="A200" s="93"/>
      <c r="B200" s="71">
        <v>82</v>
      </c>
      <c r="C200" s="73" t="s">
        <v>25</v>
      </c>
      <c r="D200" s="73"/>
      <c r="E200" s="73" t="s">
        <v>46</v>
      </c>
      <c r="F200" s="73"/>
      <c r="G200" s="74" t="s">
        <v>20</v>
      </c>
      <c r="H200" s="74"/>
      <c r="I200" s="74" t="s">
        <v>20</v>
      </c>
      <c r="J200" s="74"/>
      <c r="K200" s="74" t="s">
        <v>20</v>
      </c>
      <c r="L200" s="74"/>
      <c r="M200" s="74" t="s">
        <v>20</v>
      </c>
      <c r="N200" s="74"/>
      <c r="O200" s="74" t="s">
        <v>20</v>
      </c>
      <c r="P200" s="74"/>
      <c r="Q200" s="74" t="s">
        <v>20</v>
      </c>
      <c r="R200" s="74"/>
      <c r="S200" s="74" t="s">
        <v>20</v>
      </c>
      <c r="T200" s="74"/>
      <c r="U200" s="74" t="s">
        <v>20</v>
      </c>
      <c r="V200" s="74"/>
      <c r="W200" s="74" t="s">
        <v>20</v>
      </c>
      <c r="X200" s="74"/>
      <c r="Y200" s="74" t="s">
        <v>20</v>
      </c>
      <c r="Z200" s="74"/>
      <c r="AA200" s="74" t="s">
        <v>20</v>
      </c>
      <c r="AB200" s="74"/>
      <c r="AC200" s="74" t="s">
        <v>20</v>
      </c>
      <c r="AD200" s="74"/>
      <c r="AE200" s="74" t="s">
        <v>20</v>
      </c>
      <c r="AF200" s="74"/>
      <c r="AG200" s="74" t="s">
        <v>20</v>
      </c>
      <c r="AH200" s="74"/>
      <c r="AI200" s="74" t="s">
        <v>20</v>
      </c>
      <c r="AJ200" s="74"/>
      <c r="AK200" s="74" t="s">
        <v>20</v>
      </c>
      <c r="AL200" s="74"/>
      <c r="AM200" s="74" t="s">
        <v>20</v>
      </c>
      <c r="AN200" s="74"/>
      <c r="AO200" s="74" t="s">
        <v>20</v>
      </c>
      <c r="AP200" s="74"/>
      <c r="AQ200" s="74" t="s">
        <v>20</v>
      </c>
      <c r="AR200" s="74"/>
      <c r="AS200" s="76" t="s">
        <v>20</v>
      </c>
      <c r="AT200" s="77"/>
      <c r="AU200" s="78">
        <f>C201+E201</f>
        <v>0</v>
      </c>
      <c r="AV200" s="79">
        <f t="shared" ref="AV200:AV218" si="96">AU200*0.2</f>
        <v>0</v>
      </c>
      <c r="AW200" s="80">
        <f>D201+F201</f>
        <v>0</v>
      </c>
    </row>
    <row r="201" spans="1:49" s="23" customFormat="1" x14ac:dyDescent="0.25">
      <c r="A201" s="93"/>
      <c r="B201" s="71"/>
      <c r="C201" s="54">
        <v>0</v>
      </c>
      <c r="D201" s="54">
        <v>0</v>
      </c>
      <c r="E201" s="54">
        <v>0</v>
      </c>
      <c r="F201" s="54">
        <v>0</v>
      </c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6"/>
      <c r="AT201" s="77"/>
      <c r="AU201" s="78"/>
      <c r="AV201" s="79"/>
      <c r="AW201" s="80"/>
    </row>
    <row r="202" spans="1:49" s="23" customFormat="1" x14ac:dyDescent="0.25">
      <c r="A202" s="93"/>
      <c r="B202" s="71">
        <v>83</v>
      </c>
      <c r="C202" s="73" t="s">
        <v>25</v>
      </c>
      <c r="D202" s="73"/>
      <c r="E202" s="73" t="s">
        <v>46</v>
      </c>
      <c r="F202" s="73"/>
      <c r="G202" s="74" t="s">
        <v>20</v>
      </c>
      <c r="H202" s="74"/>
      <c r="I202" s="74" t="s">
        <v>20</v>
      </c>
      <c r="J202" s="74"/>
      <c r="K202" s="74" t="s">
        <v>20</v>
      </c>
      <c r="L202" s="74"/>
      <c r="M202" s="74" t="s">
        <v>20</v>
      </c>
      <c r="N202" s="74"/>
      <c r="O202" s="74" t="s">
        <v>20</v>
      </c>
      <c r="P202" s="74"/>
      <c r="Q202" s="74" t="s">
        <v>20</v>
      </c>
      <c r="R202" s="74"/>
      <c r="S202" s="74" t="s">
        <v>20</v>
      </c>
      <c r="T202" s="74"/>
      <c r="U202" s="74" t="s">
        <v>20</v>
      </c>
      <c r="V202" s="74"/>
      <c r="W202" s="74" t="s">
        <v>20</v>
      </c>
      <c r="X202" s="74"/>
      <c r="Y202" s="74" t="s">
        <v>20</v>
      </c>
      <c r="Z202" s="74"/>
      <c r="AA202" s="74" t="s">
        <v>20</v>
      </c>
      <c r="AB202" s="74"/>
      <c r="AC202" s="74" t="s">
        <v>20</v>
      </c>
      <c r="AD202" s="74"/>
      <c r="AE202" s="74" t="s">
        <v>20</v>
      </c>
      <c r="AF202" s="74"/>
      <c r="AG202" s="74" t="s">
        <v>20</v>
      </c>
      <c r="AH202" s="74"/>
      <c r="AI202" s="74" t="s">
        <v>20</v>
      </c>
      <c r="AJ202" s="74"/>
      <c r="AK202" s="74" t="s">
        <v>20</v>
      </c>
      <c r="AL202" s="74"/>
      <c r="AM202" s="74" t="s">
        <v>20</v>
      </c>
      <c r="AN202" s="74"/>
      <c r="AO202" s="74" t="s">
        <v>20</v>
      </c>
      <c r="AP202" s="74"/>
      <c r="AQ202" s="74" t="s">
        <v>20</v>
      </c>
      <c r="AR202" s="74"/>
      <c r="AS202" s="76" t="s">
        <v>20</v>
      </c>
      <c r="AT202" s="77"/>
      <c r="AU202" s="78">
        <f>C203+E203</f>
        <v>0</v>
      </c>
      <c r="AV202" s="79">
        <f t="shared" si="96"/>
        <v>0</v>
      </c>
      <c r="AW202" s="80">
        <f>D203+F203</f>
        <v>0</v>
      </c>
    </row>
    <row r="203" spans="1:49" s="23" customFormat="1" x14ac:dyDescent="0.25">
      <c r="A203" s="93"/>
      <c r="B203" s="71"/>
      <c r="C203" s="54">
        <v>0</v>
      </c>
      <c r="D203" s="54">
        <v>0</v>
      </c>
      <c r="E203" s="54">
        <v>0</v>
      </c>
      <c r="F203" s="54">
        <v>0</v>
      </c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6"/>
      <c r="AT203" s="77"/>
      <c r="AU203" s="78"/>
      <c r="AV203" s="79"/>
      <c r="AW203" s="80"/>
    </row>
    <row r="204" spans="1:49" s="23" customFormat="1" x14ac:dyDescent="0.25">
      <c r="A204" s="93"/>
      <c r="B204" s="71">
        <v>84</v>
      </c>
      <c r="C204" s="73" t="s">
        <v>18</v>
      </c>
      <c r="D204" s="73"/>
      <c r="E204" s="73" t="s">
        <v>35</v>
      </c>
      <c r="F204" s="73"/>
      <c r="G204" s="73" t="s">
        <v>12</v>
      </c>
      <c r="H204" s="73"/>
      <c r="I204" s="73" t="s">
        <v>25</v>
      </c>
      <c r="J204" s="73"/>
      <c r="K204" s="73" t="s">
        <v>19</v>
      </c>
      <c r="L204" s="73"/>
      <c r="M204" s="73" t="s">
        <v>37</v>
      </c>
      <c r="N204" s="73"/>
      <c r="O204" s="73" t="s">
        <v>15</v>
      </c>
      <c r="P204" s="73"/>
      <c r="Q204" s="73" t="s">
        <v>27</v>
      </c>
      <c r="R204" s="73"/>
      <c r="S204" s="73" t="s">
        <v>49</v>
      </c>
      <c r="T204" s="73"/>
      <c r="U204" s="73" t="s">
        <v>63</v>
      </c>
      <c r="V204" s="73"/>
      <c r="W204" s="73" t="s">
        <v>39</v>
      </c>
      <c r="X204" s="73"/>
      <c r="Y204" s="73" t="s">
        <v>40</v>
      </c>
      <c r="Z204" s="73"/>
      <c r="AA204" s="73" t="s">
        <v>46</v>
      </c>
      <c r="AB204" s="73"/>
      <c r="AC204" s="73" t="s">
        <v>62</v>
      </c>
      <c r="AD204" s="73"/>
      <c r="AE204" s="73" t="s">
        <v>43</v>
      </c>
      <c r="AF204" s="73"/>
      <c r="AG204" s="73" t="s">
        <v>44</v>
      </c>
      <c r="AH204" s="73"/>
      <c r="AI204" s="73" t="s">
        <v>50</v>
      </c>
      <c r="AJ204" s="73"/>
      <c r="AK204" s="74" t="s">
        <v>20</v>
      </c>
      <c r="AL204" s="74"/>
      <c r="AM204" s="74" t="s">
        <v>20</v>
      </c>
      <c r="AN204" s="74"/>
      <c r="AO204" s="74" t="s">
        <v>20</v>
      </c>
      <c r="AP204" s="74"/>
      <c r="AQ204" s="74" t="s">
        <v>20</v>
      </c>
      <c r="AR204" s="74"/>
      <c r="AS204" s="84" t="s">
        <v>20</v>
      </c>
      <c r="AT204" s="85"/>
      <c r="AU204" s="106">
        <f>C205+E205+G205+I205+K205+M205+O205+Q205+S205+U205+W205+Y205+AA205+AC205+AE205+AG205+AI205</f>
        <v>0</v>
      </c>
      <c r="AV204" s="79">
        <f t="shared" si="96"/>
        <v>0</v>
      </c>
      <c r="AW204" s="107">
        <f>D205+F205+H205+J205+L205+N205+P205+R205+T205+V205+X205+Z205+AB205+AD205+AF205+AH205+AJ205</f>
        <v>0</v>
      </c>
    </row>
    <row r="205" spans="1:49" s="23" customFormat="1" x14ac:dyDescent="0.25">
      <c r="A205" s="93"/>
      <c r="B205" s="71"/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4">
        <v>0</v>
      </c>
      <c r="M205" s="54">
        <v>0</v>
      </c>
      <c r="N205" s="54">
        <v>0</v>
      </c>
      <c r="O205" s="54">
        <v>0</v>
      </c>
      <c r="P205" s="54">
        <v>0</v>
      </c>
      <c r="Q205" s="54">
        <v>0</v>
      </c>
      <c r="R205" s="54">
        <v>0</v>
      </c>
      <c r="S205" s="54">
        <v>0</v>
      </c>
      <c r="T205" s="54">
        <v>0</v>
      </c>
      <c r="U205" s="54">
        <v>0</v>
      </c>
      <c r="V205" s="54">
        <v>0</v>
      </c>
      <c r="W205" s="54">
        <v>0</v>
      </c>
      <c r="X205" s="54">
        <v>0</v>
      </c>
      <c r="Y205" s="54">
        <v>0</v>
      </c>
      <c r="Z205" s="54">
        <v>0</v>
      </c>
      <c r="AA205" s="54">
        <v>0</v>
      </c>
      <c r="AB205" s="54">
        <v>0</v>
      </c>
      <c r="AC205" s="54">
        <v>0</v>
      </c>
      <c r="AD205" s="54">
        <v>0</v>
      </c>
      <c r="AE205" s="54">
        <v>0</v>
      </c>
      <c r="AF205" s="54">
        <v>0</v>
      </c>
      <c r="AG205" s="54">
        <v>0</v>
      </c>
      <c r="AH205" s="54">
        <v>0</v>
      </c>
      <c r="AI205" s="54">
        <v>0</v>
      </c>
      <c r="AJ205" s="54">
        <v>0</v>
      </c>
      <c r="AK205" s="74"/>
      <c r="AL205" s="74"/>
      <c r="AM205" s="74"/>
      <c r="AN205" s="74"/>
      <c r="AO205" s="74"/>
      <c r="AP205" s="74"/>
      <c r="AQ205" s="74"/>
      <c r="AR205" s="74"/>
      <c r="AS205" s="84"/>
      <c r="AT205" s="85"/>
      <c r="AU205" s="106"/>
      <c r="AV205" s="79"/>
      <c r="AW205" s="107"/>
    </row>
    <row r="206" spans="1:49" s="23" customFormat="1" x14ac:dyDescent="0.25">
      <c r="A206" s="93"/>
      <c r="B206" s="71">
        <v>85</v>
      </c>
      <c r="C206" s="73" t="s">
        <v>35</v>
      </c>
      <c r="D206" s="73"/>
      <c r="E206" s="73" t="s">
        <v>39</v>
      </c>
      <c r="F206" s="73"/>
      <c r="G206" s="74" t="s">
        <v>20</v>
      </c>
      <c r="H206" s="74"/>
      <c r="I206" s="74" t="s">
        <v>20</v>
      </c>
      <c r="J206" s="74"/>
      <c r="K206" s="74" t="s">
        <v>20</v>
      </c>
      <c r="L206" s="74"/>
      <c r="M206" s="74" t="s">
        <v>20</v>
      </c>
      <c r="N206" s="74"/>
      <c r="O206" s="74" t="s">
        <v>20</v>
      </c>
      <c r="P206" s="74"/>
      <c r="Q206" s="74" t="s">
        <v>20</v>
      </c>
      <c r="R206" s="74"/>
      <c r="S206" s="74" t="s">
        <v>20</v>
      </c>
      <c r="T206" s="74"/>
      <c r="U206" s="74" t="s">
        <v>20</v>
      </c>
      <c r="V206" s="74"/>
      <c r="W206" s="74" t="s">
        <v>20</v>
      </c>
      <c r="X206" s="74"/>
      <c r="Y206" s="74" t="s">
        <v>20</v>
      </c>
      <c r="Z206" s="74"/>
      <c r="AA206" s="74" t="s">
        <v>20</v>
      </c>
      <c r="AB206" s="74"/>
      <c r="AC206" s="74" t="s">
        <v>20</v>
      </c>
      <c r="AD206" s="74"/>
      <c r="AE206" s="74" t="s">
        <v>20</v>
      </c>
      <c r="AF206" s="74"/>
      <c r="AG206" s="74" t="s">
        <v>20</v>
      </c>
      <c r="AH206" s="74"/>
      <c r="AI206" s="74" t="s">
        <v>20</v>
      </c>
      <c r="AJ206" s="74"/>
      <c r="AK206" s="74" t="s">
        <v>20</v>
      </c>
      <c r="AL206" s="74"/>
      <c r="AM206" s="74" t="s">
        <v>20</v>
      </c>
      <c r="AN206" s="74"/>
      <c r="AO206" s="74" t="s">
        <v>20</v>
      </c>
      <c r="AP206" s="74"/>
      <c r="AQ206" s="74" t="s">
        <v>20</v>
      </c>
      <c r="AR206" s="74"/>
      <c r="AS206" s="76" t="s">
        <v>20</v>
      </c>
      <c r="AT206" s="77"/>
      <c r="AU206" s="78">
        <f>C207+E207</f>
        <v>0</v>
      </c>
      <c r="AV206" s="79">
        <f t="shared" si="96"/>
        <v>0</v>
      </c>
      <c r="AW206" s="80">
        <f>D207+F207</f>
        <v>0</v>
      </c>
    </row>
    <row r="207" spans="1:49" s="23" customFormat="1" x14ac:dyDescent="0.25">
      <c r="A207" s="93"/>
      <c r="B207" s="71"/>
      <c r="C207" s="54">
        <v>0</v>
      </c>
      <c r="D207" s="54">
        <v>0</v>
      </c>
      <c r="E207" s="54">
        <v>0</v>
      </c>
      <c r="F207" s="54">
        <v>0</v>
      </c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6"/>
      <c r="AT207" s="77"/>
      <c r="AU207" s="78"/>
      <c r="AV207" s="79"/>
      <c r="AW207" s="80"/>
    </row>
    <row r="208" spans="1:49" s="23" customFormat="1" x14ac:dyDescent="0.25">
      <c r="A208" s="93"/>
      <c r="B208" s="71">
        <v>86</v>
      </c>
      <c r="C208" s="73" t="s">
        <v>35</v>
      </c>
      <c r="D208" s="73"/>
      <c r="E208" s="73" t="s">
        <v>39</v>
      </c>
      <c r="F208" s="73"/>
      <c r="G208" s="74" t="s">
        <v>20</v>
      </c>
      <c r="H208" s="74"/>
      <c r="I208" s="74" t="s">
        <v>20</v>
      </c>
      <c r="J208" s="74"/>
      <c r="K208" s="74" t="s">
        <v>20</v>
      </c>
      <c r="L208" s="74"/>
      <c r="M208" s="74" t="s">
        <v>20</v>
      </c>
      <c r="N208" s="74"/>
      <c r="O208" s="74" t="s">
        <v>20</v>
      </c>
      <c r="P208" s="74"/>
      <c r="Q208" s="74" t="s">
        <v>20</v>
      </c>
      <c r="R208" s="74"/>
      <c r="S208" s="74" t="s">
        <v>20</v>
      </c>
      <c r="T208" s="74"/>
      <c r="U208" s="74" t="s">
        <v>20</v>
      </c>
      <c r="V208" s="74"/>
      <c r="W208" s="74" t="s">
        <v>20</v>
      </c>
      <c r="X208" s="74"/>
      <c r="Y208" s="74" t="s">
        <v>20</v>
      </c>
      <c r="Z208" s="74"/>
      <c r="AA208" s="74" t="s">
        <v>20</v>
      </c>
      <c r="AB208" s="74"/>
      <c r="AC208" s="74" t="s">
        <v>20</v>
      </c>
      <c r="AD208" s="74"/>
      <c r="AE208" s="74" t="s">
        <v>20</v>
      </c>
      <c r="AF208" s="74"/>
      <c r="AG208" s="74" t="s">
        <v>20</v>
      </c>
      <c r="AH208" s="74"/>
      <c r="AI208" s="74" t="s">
        <v>20</v>
      </c>
      <c r="AJ208" s="74"/>
      <c r="AK208" s="74" t="s">
        <v>20</v>
      </c>
      <c r="AL208" s="74"/>
      <c r="AM208" s="74" t="s">
        <v>20</v>
      </c>
      <c r="AN208" s="74"/>
      <c r="AO208" s="74" t="s">
        <v>20</v>
      </c>
      <c r="AP208" s="74"/>
      <c r="AQ208" s="74" t="s">
        <v>20</v>
      </c>
      <c r="AR208" s="74"/>
      <c r="AS208" s="76" t="s">
        <v>20</v>
      </c>
      <c r="AT208" s="77"/>
      <c r="AU208" s="78">
        <f t="shared" ref="AU208" si="97">C209+E209</f>
        <v>0</v>
      </c>
      <c r="AV208" s="79">
        <f t="shared" si="96"/>
        <v>0</v>
      </c>
      <c r="AW208" s="80">
        <f t="shared" ref="AW208" si="98">D209+F209</f>
        <v>0</v>
      </c>
    </row>
    <row r="209" spans="1:49" s="23" customFormat="1" x14ac:dyDescent="0.25">
      <c r="A209" s="93"/>
      <c r="B209" s="71"/>
      <c r="C209" s="54">
        <v>0</v>
      </c>
      <c r="D209" s="54">
        <v>0</v>
      </c>
      <c r="E209" s="54">
        <v>0</v>
      </c>
      <c r="F209" s="54">
        <v>0</v>
      </c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6"/>
      <c r="AT209" s="77"/>
      <c r="AU209" s="78"/>
      <c r="AV209" s="79"/>
      <c r="AW209" s="80"/>
    </row>
    <row r="210" spans="1:49" s="23" customFormat="1" x14ac:dyDescent="0.25">
      <c r="A210" s="93"/>
      <c r="B210" s="71">
        <v>87</v>
      </c>
      <c r="C210" s="73" t="s">
        <v>10</v>
      </c>
      <c r="D210" s="73"/>
      <c r="E210" s="73" t="s">
        <v>59</v>
      </c>
      <c r="F210" s="73"/>
      <c r="G210" s="74" t="s">
        <v>20</v>
      </c>
      <c r="H210" s="74"/>
      <c r="I210" s="74" t="s">
        <v>20</v>
      </c>
      <c r="J210" s="74"/>
      <c r="K210" s="74" t="s">
        <v>20</v>
      </c>
      <c r="L210" s="74"/>
      <c r="M210" s="74" t="s">
        <v>20</v>
      </c>
      <c r="N210" s="74"/>
      <c r="O210" s="74" t="s">
        <v>20</v>
      </c>
      <c r="P210" s="74"/>
      <c r="Q210" s="74" t="s">
        <v>20</v>
      </c>
      <c r="R210" s="74"/>
      <c r="S210" s="74" t="s">
        <v>20</v>
      </c>
      <c r="T210" s="74"/>
      <c r="U210" s="74" t="s">
        <v>20</v>
      </c>
      <c r="V210" s="74"/>
      <c r="W210" s="74" t="s">
        <v>20</v>
      </c>
      <c r="X210" s="74"/>
      <c r="Y210" s="74" t="s">
        <v>20</v>
      </c>
      <c r="Z210" s="74"/>
      <c r="AA210" s="74" t="s">
        <v>20</v>
      </c>
      <c r="AB210" s="74"/>
      <c r="AC210" s="74" t="s">
        <v>20</v>
      </c>
      <c r="AD210" s="74"/>
      <c r="AE210" s="74" t="s">
        <v>20</v>
      </c>
      <c r="AF210" s="74"/>
      <c r="AG210" s="74" t="s">
        <v>20</v>
      </c>
      <c r="AH210" s="74"/>
      <c r="AI210" s="74" t="s">
        <v>20</v>
      </c>
      <c r="AJ210" s="74"/>
      <c r="AK210" s="74" t="s">
        <v>20</v>
      </c>
      <c r="AL210" s="74"/>
      <c r="AM210" s="74" t="s">
        <v>20</v>
      </c>
      <c r="AN210" s="74"/>
      <c r="AO210" s="74" t="s">
        <v>20</v>
      </c>
      <c r="AP210" s="74"/>
      <c r="AQ210" s="74" t="s">
        <v>20</v>
      </c>
      <c r="AR210" s="74"/>
      <c r="AS210" s="76" t="s">
        <v>20</v>
      </c>
      <c r="AT210" s="77"/>
      <c r="AU210" s="78">
        <f t="shared" ref="AU210" si="99">C211+E211</f>
        <v>0</v>
      </c>
      <c r="AV210" s="79">
        <f t="shared" si="96"/>
        <v>0</v>
      </c>
      <c r="AW210" s="80">
        <f t="shared" ref="AW210" si="100">D211+F211</f>
        <v>0</v>
      </c>
    </row>
    <row r="211" spans="1:49" s="23" customFormat="1" x14ac:dyDescent="0.25">
      <c r="A211" s="93"/>
      <c r="B211" s="71"/>
      <c r="C211" s="54">
        <v>0</v>
      </c>
      <c r="D211" s="54">
        <v>0</v>
      </c>
      <c r="E211" s="54">
        <v>0</v>
      </c>
      <c r="F211" s="54">
        <v>0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6"/>
      <c r="AT211" s="77"/>
      <c r="AU211" s="78"/>
      <c r="AV211" s="79"/>
      <c r="AW211" s="80"/>
    </row>
    <row r="212" spans="1:49" s="23" customFormat="1" x14ac:dyDescent="0.25">
      <c r="A212" s="93"/>
      <c r="B212" s="71">
        <v>88</v>
      </c>
      <c r="C212" s="73" t="s">
        <v>19</v>
      </c>
      <c r="D212" s="73"/>
      <c r="E212" s="73" t="s">
        <v>62</v>
      </c>
      <c r="F212" s="73"/>
      <c r="G212" s="74" t="s">
        <v>20</v>
      </c>
      <c r="H212" s="74"/>
      <c r="I212" s="74" t="s">
        <v>20</v>
      </c>
      <c r="J212" s="74"/>
      <c r="K212" s="74" t="s">
        <v>20</v>
      </c>
      <c r="L212" s="74"/>
      <c r="M212" s="74" t="s">
        <v>20</v>
      </c>
      <c r="N212" s="74"/>
      <c r="O212" s="74" t="s">
        <v>20</v>
      </c>
      <c r="P212" s="74"/>
      <c r="Q212" s="74" t="s">
        <v>20</v>
      </c>
      <c r="R212" s="74"/>
      <c r="S212" s="74" t="s">
        <v>20</v>
      </c>
      <c r="T212" s="74"/>
      <c r="U212" s="74" t="s">
        <v>20</v>
      </c>
      <c r="V212" s="74"/>
      <c r="W212" s="74" t="s">
        <v>20</v>
      </c>
      <c r="X212" s="74"/>
      <c r="Y212" s="74" t="s">
        <v>20</v>
      </c>
      <c r="Z212" s="74"/>
      <c r="AA212" s="74" t="s">
        <v>20</v>
      </c>
      <c r="AB212" s="74"/>
      <c r="AC212" s="74" t="s">
        <v>20</v>
      </c>
      <c r="AD212" s="74"/>
      <c r="AE212" s="74" t="s">
        <v>20</v>
      </c>
      <c r="AF212" s="74"/>
      <c r="AG212" s="74" t="s">
        <v>20</v>
      </c>
      <c r="AH212" s="74"/>
      <c r="AI212" s="74" t="s">
        <v>20</v>
      </c>
      <c r="AJ212" s="74"/>
      <c r="AK212" s="74" t="s">
        <v>20</v>
      </c>
      <c r="AL212" s="74"/>
      <c r="AM212" s="74" t="s">
        <v>20</v>
      </c>
      <c r="AN212" s="74"/>
      <c r="AO212" s="74" t="s">
        <v>20</v>
      </c>
      <c r="AP212" s="74"/>
      <c r="AQ212" s="74" t="s">
        <v>20</v>
      </c>
      <c r="AR212" s="74"/>
      <c r="AS212" s="76" t="s">
        <v>20</v>
      </c>
      <c r="AT212" s="77"/>
      <c r="AU212" s="78">
        <f t="shared" ref="AU212" si="101">C213+E213</f>
        <v>0</v>
      </c>
      <c r="AV212" s="79">
        <f t="shared" si="96"/>
        <v>0</v>
      </c>
      <c r="AW212" s="80">
        <f t="shared" ref="AW212" si="102">D213+F213</f>
        <v>0</v>
      </c>
    </row>
    <row r="213" spans="1:49" s="23" customFormat="1" x14ac:dyDescent="0.25">
      <c r="A213" s="93"/>
      <c r="B213" s="71"/>
      <c r="C213" s="54">
        <v>0</v>
      </c>
      <c r="D213" s="54">
        <v>0</v>
      </c>
      <c r="E213" s="54">
        <v>0</v>
      </c>
      <c r="F213" s="54">
        <v>0</v>
      </c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6"/>
      <c r="AT213" s="77"/>
      <c r="AU213" s="78"/>
      <c r="AV213" s="79"/>
      <c r="AW213" s="80"/>
    </row>
    <row r="214" spans="1:49" s="23" customFormat="1" x14ac:dyDescent="0.25">
      <c r="A214" s="93"/>
      <c r="B214" s="71">
        <v>89</v>
      </c>
      <c r="C214" s="73" t="s">
        <v>10</v>
      </c>
      <c r="D214" s="73"/>
      <c r="E214" s="73" t="s">
        <v>59</v>
      </c>
      <c r="F214" s="73"/>
      <c r="G214" s="74" t="s">
        <v>20</v>
      </c>
      <c r="H214" s="74"/>
      <c r="I214" s="74" t="s">
        <v>20</v>
      </c>
      <c r="J214" s="74"/>
      <c r="K214" s="74" t="s">
        <v>20</v>
      </c>
      <c r="L214" s="74"/>
      <c r="M214" s="74" t="s">
        <v>20</v>
      </c>
      <c r="N214" s="74"/>
      <c r="O214" s="74" t="s">
        <v>20</v>
      </c>
      <c r="P214" s="74"/>
      <c r="Q214" s="74" t="s">
        <v>20</v>
      </c>
      <c r="R214" s="74"/>
      <c r="S214" s="74" t="s">
        <v>20</v>
      </c>
      <c r="T214" s="74"/>
      <c r="U214" s="74" t="s">
        <v>20</v>
      </c>
      <c r="V214" s="74"/>
      <c r="W214" s="74" t="s">
        <v>20</v>
      </c>
      <c r="X214" s="74"/>
      <c r="Y214" s="74" t="s">
        <v>20</v>
      </c>
      <c r="Z214" s="74"/>
      <c r="AA214" s="74" t="s">
        <v>20</v>
      </c>
      <c r="AB214" s="74"/>
      <c r="AC214" s="74" t="s">
        <v>20</v>
      </c>
      <c r="AD214" s="74"/>
      <c r="AE214" s="74" t="s">
        <v>20</v>
      </c>
      <c r="AF214" s="74"/>
      <c r="AG214" s="74" t="s">
        <v>20</v>
      </c>
      <c r="AH214" s="74"/>
      <c r="AI214" s="74" t="s">
        <v>20</v>
      </c>
      <c r="AJ214" s="74"/>
      <c r="AK214" s="74" t="s">
        <v>20</v>
      </c>
      <c r="AL214" s="74"/>
      <c r="AM214" s="74" t="s">
        <v>20</v>
      </c>
      <c r="AN214" s="74"/>
      <c r="AO214" s="74" t="s">
        <v>20</v>
      </c>
      <c r="AP214" s="74"/>
      <c r="AQ214" s="74" t="s">
        <v>20</v>
      </c>
      <c r="AR214" s="74"/>
      <c r="AS214" s="76" t="s">
        <v>20</v>
      </c>
      <c r="AT214" s="77"/>
      <c r="AU214" s="78">
        <f t="shared" ref="AU214" si="103">C215+E215</f>
        <v>0</v>
      </c>
      <c r="AV214" s="79">
        <f t="shared" si="96"/>
        <v>0</v>
      </c>
      <c r="AW214" s="80">
        <f t="shared" ref="AW214" si="104">D215+F215</f>
        <v>0</v>
      </c>
    </row>
    <row r="215" spans="1:49" s="23" customFormat="1" x14ac:dyDescent="0.25">
      <c r="A215" s="93"/>
      <c r="B215" s="71"/>
      <c r="C215" s="54">
        <v>0</v>
      </c>
      <c r="D215" s="54">
        <v>0</v>
      </c>
      <c r="E215" s="54">
        <v>0</v>
      </c>
      <c r="F215" s="54">
        <v>0</v>
      </c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6"/>
      <c r="AT215" s="77"/>
      <c r="AU215" s="78"/>
      <c r="AV215" s="79"/>
      <c r="AW215" s="80"/>
    </row>
    <row r="216" spans="1:49" s="23" customFormat="1" x14ac:dyDescent="0.25">
      <c r="A216" s="93"/>
      <c r="B216" s="71">
        <v>90</v>
      </c>
      <c r="C216" s="73" t="s">
        <v>31</v>
      </c>
      <c r="D216" s="73"/>
      <c r="E216" s="73" t="s">
        <v>35</v>
      </c>
      <c r="F216" s="73"/>
      <c r="G216" s="73" t="s">
        <v>12</v>
      </c>
      <c r="H216" s="73"/>
      <c r="I216" s="73" t="s">
        <v>26</v>
      </c>
      <c r="J216" s="73"/>
      <c r="K216" s="73" t="s">
        <v>32</v>
      </c>
      <c r="L216" s="73"/>
      <c r="M216" s="73" t="s">
        <v>37</v>
      </c>
      <c r="N216" s="73"/>
      <c r="O216" s="73" t="s">
        <v>15</v>
      </c>
      <c r="P216" s="73"/>
      <c r="Q216" s="73" t="s">
        <v>49</v>
      </c>
      <c r="R216" s="73"/>
      <c r="S216" s="73" t="s">
        <v>58</v>
      </c>
      <c r="T216" s="73"/>
      <c r="U216" s="73" t="s">
        <v>64</v>
      </c>
      <c r="V216" s="73"/>
      <c r="W216" s="73" t="s">
        <v>39</v>
      </c>
      <c r="X216" s="73"/>
      <c r="Y216" s="73" t="s">
        <v>40</v>
      </c>
      <c r="Z216" s="73"/>
      <c r="AA216" s="73" t="s">
        <v>60</v>
      </c>
      <c r="AB216" s="73"/>
      <c r="AC216" s="73" t="s">
        <v>65</v>
      </c>
      <c r="AD216" s="73"/>
      <c r="AE216" s="73" t="s">
        <v>43</v>
      </c>
      <c r="AF216" s="73"/>
      <c r="AG216" s="73" t="s">
        <v>44</v>
      </c>
      <c r="AH216" s="73"/>
      <c r="AI216" s="73" t="s">
        <v>71</v>
      </c>
      <c r="AJ216" s="73"/>
      <c r="AK216" s="74" t="s">
        <v>20</v>
      </c>
      <c r="AL216" s="74"/>
      <c r="AM216" s="74" t="s">
        <v>20</v>
      </c>
      <c r="AN216" s="74"/>
      <c r="AO216" s="74" t="s">
        <v>20</v>
      </c>
      <c r="AP216" s="74"/>
      <c r="AQ216" s="74" t="s">
        <v>20</v>
      </c>
      <c r="AR216" s="74"/>
      <c r="AS216" s="84" t="s">
        <v>20</v>
      </c>
      <c r="AT216" s="85"/>
      <c r="AU216" s="106">
        <f>C217+E217+G217+I217+K217+M217+O217+Q217+S217+U217+W217+Y217+AA217+AC217+AE217+AG217+AI217</f>
        <v>0</v>
      </c>
      <c r="AV216" s="79">
        <f t="shared" si="96"/>
        <v>0</v>
      </c>
      <c r="AW216" s="107">
        <f>D217+F217+H217+J217+L217+N217+P217+R217+T217+V217+X217+Z217+AB217+AD217+AF217+AH217+AJ217</f>
        <v>0</v>
      </c>
    </row>
    <row r="217" spans="1:49" s="23" customFormat="1" x14ac:dyDescent="0.25">
      <c r="A217" s="93"/>
      <c r="B217" s="71"/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4">
        <v>0</v>
      </c>
      <c r="M217" s="54">
        <v>0</v>
      </c>
      <c r="N217" s="54">
        <v>0</v>
      </c>
      <c r="O217" s="54">
        <v>0</v>
      </c>
      <c r="P217" s="54">
        <v>0</v>
      </c>
      <c r="Q217" s="54">
        <v>0</v>
      </c>
      <c r="R217" s="54">
        <v>0</v>
      </c>
      <c r="S217" s="54">
        <v>0</v>
      </c>
      <c r="T217" s="54">
        <v>0</v>
      </c>
      <c r="U217" s="54">
        <v>0</v>
      </c>
      <c r="V217" s="54">
        <v>0</v>
      </c>
      <c r="W217" s="54">
        <v>0</v>
      </c>
      <c r="X217" s="54">
        <v>0</v>
      </c>
      <c r="Y217" s="54">
        <v>0</v>
      </c>
      <c r="Z217" s="54">
        <v>0</v>
      </c>
      <c r="AA217" s="54">
        <v>0</v>
      </c>
      <c r="AB217" s="54">
        <v>0</v>
      </c>
      <c r="AC217" s="54">
        <v>0</v>
      </c>
      <c r="AD217" s="54">
        <v>0</v>
      </c>
      <c r="AE217" s="54">
        <v>0</v>
      </c>
      <c r="AF217" s="54">
        <v>0</v>
      </c>
      <c r="AG217" s="54">
        <v>0</v>
      </c>
      <c r="AH217" s="54">
        <v>0</v>
      </c>
      <c r="AI217" s="54">
        <v>0</v>
      </c>
      <c r="AJ217" s="54">
        <v>0</v>
      </c>
      <c r="AK217" s="74"/>
      <c r="AL217" s="74"/>
      <c r="AM217" s="74"/>
      <c r="AN217" s="74"/>
      <c r="AO217" s="74"/>
      <c r="AP217" s="74"/>
      <c r="AQ217" s="74"/>
      <c r="AR217" s="74"/>
      <c r="AS217" s="84"/>
      <c r="AT217" s="85"/>
      <c r="AU217" s="106"/>
      <c r="AV217" s="79"/>
      <c r="AW217" s="107"/>
    </row>
    <row r="218" spans="1:49" s="23" customFormat="1" x14ac:dyDescent="0.25">
      <c r="A218" s="93"/>
      <c r="B218" s="71">
        <v>91</v>
      </c>
      <c r="C218" s="73" t="s">
        <v>37</v>
      </c>
      <c r="D218" s="73"/>
      <c r="E218" s="73" t="s">
        <v>43</v>
      </c>
      <c r="F218" s="73"/>
      <c r="G218" s="74" t="s">
        <v>20</v>
      </c>
      <c r="H218" s="74"/>
      <c r="I218" s="74" t="s">
        <v>20</v>
      </c>
      <c r="J218" s="74"/>
      <c r="K218" s="74" t="s">
        <v>20</v>
      </c>
      <c r="L218" s="74"/>
      <c r="M218" s="74" t="s">
        <v>20</v>
      </c>
      <c r="N218" s="74"/>
      <c r="O218" s="74" t="s">
        <v>20</v>
      </c>
      <c r="P218" s="74"/>
      <c r="Q218" s="74" t="s">
        <v>20</v>
      </c>
      <c r="R218" s="74"/>
      <c r="S218" s="74" t="s">
        <v>20</v>
      </c>
      <c r="T218" s="74"/>
      <c r="U218" s="74" t="s">
        <v>20</v>
      </c>
      <c r="V218" s="74"/>
      <c r="W218" s="74" t="s">
        <v>20</v>
      </c>
      <c r="X218" s="74"/>
      <c r="Y218" s="74" t="s">
        <v>20</v>
      </c>
      <c r="Z218" s="74"/>
      <c r="AA218" s="74" t="s">
        <v>20</v>
      </c>
      <c r="AB218" s="74"/>
      <c r="AC218" s="74" t="s">
        <v>20</v>
      </c>
      <c r="AD218" s="74"/>
      <c r="AE218" s="74" t="s">
        <v>20</v>
      </c>
      <c r="AF218" s="74"/>
      <c r="AG218" s="74" t="s">
        <v>20</v>
      </c>
      <c r="AH218" s="74"/>
      <c r="AI218" s="74" t="s">
        <v>20</v>
      </c>
      <c r="AJ218" s="74"/>
      <c r="AK218" s="74" t="s">
        <v>20</v>
      </c>
      <c r="AL218" s="74"/>
      <c r="AM218" s="74" t="s">
        <v>20</v>
      </c>
      <c r="AN218" s="74"/>
      <c r="AO218" s="74" t="s">
        <v>20</v>
      </c>
      <c r="AP218" s="74"/>
      <c r="AQ218" s="74" t="s">
        <v>20</v>
      </c>
      <c r="AR218" s="74"/>
      <c r="AS218" s="76" t="s">
        <v>20</v>
      </c>
      <c r="AT218" s="77"/>
      <c r="AU218" s="78">
        <f>C219+E219</f>
        <v>0</v>
      </c>
      <c r="AV218" s="79">
        <f t="shared" si="96"/>
        <v>0</v>
      </c>
      <c r="AW218" s="80">
        <f t="shared" ref="AW218" si="105">D219+F219</f>
        <v>0</v>
      </c>
    </row>
    <row r="219" spans="1:49" s="23" customFormat="1" ht="15.75" thickBot="1" x14ac:dyDescent="0.3">
      <c r="A219" s="93"/>
      <c r="B219" s="72"/>
      <c r="C219" s="60">
        <v>0</v>
      </c>
      <c r="D219" s="60">
        <v>0</v>
      </c>
      <c r="E219" s="60">
        <v>0</v>
      </c>
      <c r="F219" s="60">
        <v>0</v>
      </c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  <c r="AN219" s="75"/>
      <c r="AO219" s="75"/>
      <c r="AP219" s="75"/>
      <c r="AQ219" s="75"/>
      <c r="AR219" s="75"/>
      <c r="AS219" s="81"/>
      <c r="AT219" s="82"/>
      <c r="AU219" s="83"/>
      <c r="AV219" s="79"/>
      <c r="AW219" s="80"/>
    </row>
    <row r="220" spans="1:49" ht="15.75" thickBot="1" x14ac:dyDescent="0.3">
      <c r="B220" s="173" t="s">
        <v>21</v>
      </c>
      <c r="C220" s="174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174"/>
      <c r="AI220" s="174"/>
      <c r="AJ220" s="174"/>
      <c r="AK220" s="174"/>
      <c r="AL220" s="174"/>
      <c r="AM220" s="174"/>
      <c r="AN220" s="174"/>
      <c r="AO220" s="174"/>
      <c r="AP220" s="174"/>
      <c r="AQ220" s="174"/>
      <c r="AR220" s="174"/>
      <c r="AS220" s="28"/>
      <c r="AT220" s="28"/>
      <c r="AU220" s="47">
        <f>SUM(AU198:AU219)</f>
        <v>0</v>
      </c>
      <c r="AV220" s="45" t="s">
        <v>20</v>
      </c>
      <c r="AW220" s="46" t="s">
        <v>20</v>
      </c>
    </row>
    <row r="221" spans="1:49" ht="15.75" thickBot="1" x14ac:dyDescent="0.3">
      <c r="B221" s="189" t="s">
        <v>22</v>
      </c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  <c r="AF221" s="190"/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1"/>
      <c r="AV221" s="47">
        <f>SUM(AV198:AV219)</f>
        <v>0</v>
      </c>
      <c r="AW221" s="48" t="s">
        <v>20</v>
      </c>
    </row>
    <row r="222" spans="1:49" ht="15.75" thickBot="1" x14ac:dyDescent="0.3">
      <c r="B222" s="192" t="s">
        <v>23</v>
      </c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3"/>
      <c r="AL222" s="193"/>
      <c r="AM222" s="193"/>
      <c r="AN222" s="193"/>
      <c r="AO222" s="193"/>
      <c r="AP222" s="193"/>
      <c r="AQ222" s="193"/>
      <c r="AR222" s="193"/>
      <c r="AS222" s="193"/>
      <c r="AT222" s="193"/>
      <c r="AU222" s="193"/>
      <c r="AV222" s="194"/>
      <c r="AW222" s="47">
        <f>SUM(AW198:AW219)</f>
        <v>0</v>
      </c>
    </row>
    <row r="223" spans="1:49" x14ac:dyDescent="0.25">
      <c r="A223" s="12"/>
      <c r="B223" s="9"/>
      <c r="C223" s="9"/>
      <c r="D223" s="9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27"/>
      <c r="AR223" s="27"/>
      <c r="AS223" s="27"/>
      <c r="AT223" s="27"/>
      <c r="AU223" s="30"/>
      <c r="AV223" s="30"/>
      <c r="AW223" s="30"/>
    </row>
    <row r="224" spans="1:49" ht="15.75" thickBot="1" x14ac:dyDescent="0.3">
      <c r="A224" s="19"/>
      <c r="B224" s="20" t="s">
        <v>68</v>
      </c>
      <c r="C224" s="20"/>
      <c r="D224" s="20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36"/>
      <c r="AV224" s="36"/>
      <c r="AW224" s="36"/>
    </row>
    <row r="225" spans="2:49" ht="15.75" thickBot="1" x14ac:dyDescent="0.3">
      <c r="B225" s="195" t="s">
        <v>21</v>
      </c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29"/>
      <c r="AT225" s="29"/>
      <c r="AU225" s="47">
        <f>AU30+AU50+AU76+AU98+AU130+AU158+AU194+AU220</f>
        <v>0</v>
      </c>
      <c r="AV225" s="52" t="s">
        <v>20</v>
      </c>
      <c r="AW225" s="53" t="s">
        <v>20</v>
      </c>
    </row>
    <row r="226" spans="2:49" ht="15.75" thickBot="1" x14ac:dyDescent="0.3">
      <c r="B226" s="189" t="s">
        <v>22</v>
      </c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1"/>
      <c r="AV226" s="47">
        <f>AV31+AV51+AV77+AV99+AV131+AV159+AV195+AV221</f>
        <v>0</v>
      </c>
      <c r="AW226" s="48" t="s">
        <v>20</v>
      </c>
    </row>
    <row r="227" spans="2:49" ht="15.75" thickBot="1" x14ac:dyDescent="0.3">
      <c r="B227" s="192" t="s">
        <v>23</v>
      </c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93"/>
      <c r="AM227" s="193"/>
      <c r="AN227" s="193"/>
      <c r="AO227" s="193"/>
      <c r="AP227" s="193"/>
      <c r="AQ227" s="193"/>
      <c r="AR227" s="193"/>
      <c r="AS227" s="193"/>
      <c r="AT227" s="193"/>
      <c r="AU227" s="193"/>
      <c r="AV227" s="194"/>
      <c r="AW227" s="47">
        <f>AW32+AW52+AW78+AW100+AW132+AW160+AW196+AW222</f>
        <v>0</v>
      </c>
    </row>
  </sheetData>
  <mergeCells count="2408">
    <mergeCell ref="G150:H151"/>
    <mergeCell ref="M152:N153"/>
    <mergeCell ref="K154:L155"/>
    <mergeCell ref="C152:D152"/>
    <mergeCell ref="E152:F152"/>
    <mergeCell ref="G152:H152"/>
    <mergeCell ref="I152:J152"/>
    <mergeCell ref="G156:H157"/>
    <mergeCell ref="AG168:AH169"/>
    <mergeCell ref="AG162:AH162"/>
    <mergeCell ref="AI162:AJ162"/>
    <mergeCell ref="O164:P164"/>
    <mergeCell ref="AG14:AH14"/>
    <mergeCell ref="AG18:AH19"/>
    <mergeCell ref="G164:H164"/>
    <mergeCell ref="K164:L164"/>
    <mergeCell ref="U170:V171"/>
    <mergeCell ref="W170:X171"/>
    <mergeCell ref="Y170:Z171"/>
    <mergeCell ref="AG164:AH165"/>
    <mergeCell ref="S18:T19"/>
    <mergeCell ref="AU14:AU15"/>
    <mergeCell ref="AV14:AV15"/>
    <mergeCell ref="AW14:AW15"/>
    <mergeCell ref="AU16:AU17"/>
    <mergeCell ref="AV16:AV17"/>
    <mergeCell ref="AW16:AW17"/>
    <mergeCell ref="AU18:AU19"/>
    <mergeCell ref="AV18:AV19"/>
    <mergeCell ref="AW18:AW19"/>
    <mergeCell ref="AU60:AU61"/>
    <mergeCell ref="AW60:AW61"/>
    <mergeCell ref="AW58:AW59"/>
    <mergeCell ref="AV58:AV59"/>
    <mergeCell ref="AV60:AV61"/>
    <mergeCell ref="AU142:AU143"/>
    <mergeCell ref="AE164:AF165"/>
    <mergeCell ref="AE142:AF143"/>
    <mergeCell ref="AG142:AH143"/>
    <mergeCell ref="AI142:AJ143"/>
    <mergeCell ref="AK142:AL143"/>
    <mergeCell ref="AI164:AJ165"/>
    <mergeCell ref="AE36:AF37"/>
    <mergeCell ref="AG36:AH37"/>
    <mergeCell ref="AI36:AJ37"/>
    <mergeCell ref="AK34:AL34"/>
    <mergeCell ref="AO34:AP34"/>
    <mergeCell ref="AM34:AN34"/>
    <mergeCell ref="O14:P14"/>
    <mergeCell ref="Q14:R14"/>
    <mergeCell ref="Y12:Z12"/>
    <mergeCell ref="AA16:AB16"/>
    <mergeCell ref="AC16:AD16"/>
    <mergeCell ref="S16:T16"/>
    <mergeCell ref="U16:V16"/>
    <mergeCell ref="Y14:Z14"/>
    <mergeCell ref="AA14:AB14"/>
    <mergeCell ref="AC34:AD34"/>
    <mergeCell ref="AE34:AF34"/>
    <mergeCell ref="AG34:AH34"/>
    <mergeCell ref="AI34:AJ34"/>
    <mergeCell ref="S164:T164"/>
    <mergeCell ref="U164:V164"/>
    <mergeCell ref="U18:V19"/>
    <mergeCell ref="W164:X164"/>
    <mergeCell ref="Q56:R56"/>
    <mergeCell ref="U56:V56"/>
    <mergeCell ref="S56:T56"/>
    <mergeCell ref="AW102:AW103"/>
    <mergeCell ref="AV134:AV135"/>
    <mergeCell ref="AW86:AW87"/>
    <mergeCell ref="AV88:AV89"/>
    <mergeCell ref="AW88:AW89"/>
    <mergeCell ref="AV90:AV91"/>
    <mergeCell ref="AW90:AW91"/>
    <mergeCell ref="AU110:AU111"/>
    <mergeCell ref="AV110:AV111"/>
    <mergeCell ref="AK36:AL37"/>
    <mergeCell ref="B130:AR130"/>
    <mergeCell ref="E164:F164"/>
    <mergeCell ref="I164:J164"/>
    <mergeCell ref="AS164:AT165"/>
    <mergeCell ref="AS172:AT173"/>
    <mergeCell ref="K12:L12"/>
    <mergeCell ref="M12:N12"/>
    <mergeCell ref="O12:P12"/>
    <mergeCell ref="Q12:R12"/>
    <mergeCell ref="E18:F18"/>
    <mergeCell ref="M18:N19"/>
    <mergeCell ref="O18:P19"/>
    <mergeCell ref="Q18:R19"/>
    <mergeCell ref="E16:F16"/>
    <mergeCell ref="I16:J16"/>
    <mergeCell ref="K16:L16"/>
    <mergeCell ref="M16:N16"/>
    <mergeCell ref="O16:P16"/>
    <mergeCell ref="Q16:R16"/>
    <mergeCell ref="I14:J14"/>
    <mergeCell ref="K14:L14"/>
    <mergeCell ref="M14:N14"/>
    <mergeCell ref="AV172:AV173"/>
    <mergeCell ref="AW172:AW173"/>
    <mergeCell ref="AQ172:AR173"/>
    <mergeCell ref="AU164:AU165"/>
    <mergeCell ref="AV164:AV165"/>
    <mergeCell ref="AW164:AW165"/>
    <mergeCell ref="AO170:AP171"/>
    <mergeCell ref="AC168:AD168"/>
    <mergeCell ref="AE168:AF168"/>
    <mergeCell ref="AV170:AV171"/>
    <mergeCell ref="AW170:AW171"/>
    <mergeCell ref="AU170:AU171"/>
    <mergeCell ref="AI166:AJ167"/>
    <mergeCell ref="AK166:AL167"/>
    <mergeCell ref="AM166:AN167"/>
    <mergeCell ref="AO166:AP167"/>
    <mergeCell ref="AQ166:AR167"/>
    <mergeCell ref="AS166:AT167"/>
    <mergeCell ref="AU166:AU167"/>
    <mergeCell ref="AV166:AV167"/>
    <mergeCell ref="AW166:AW167"/>
    <mergeCell ref="AC170:AD171"/>
    <mergeCell ref="AE170:AF171"/>
    <mergeCell ref="AG170:AH171"/>
    <mergeCell ref="AK170:AL171"/>
    <mergeCell ref="AM170:AN171"/>
    <mergeCell ref="B164:B165"/>
    <mergeCell ref="B172:B173"/>
    <mergeCell ref="AQ170:AR171"/>
    <mergeCell ref="AO172:AP173"/>
    <mergeCell ref="AQ164:AR165"/>
    <mergeCell ref="AQ168:AR169"/>
    <mergeCell ref="AO168:AP169"/>
    <mergeCell ref="G168:H168"/>
    <mergeCell ref="U168:V168"/>
    <mergeCell ref="M170:N171"/>
    <mergeCell ref="S170:T171"/>
    <mergeCell ref="Y168:Z168"/>
    <mergeCell ref="AA168:AB168"/>
    <mergeCell ref="AG172:AH173"/>
    <mergeCell ref="AK172:AL173"/>
    <mergeCell ref="AM172:AN173"/>
    <mergeCell ref="AU172:AU173"/>
    <mergeCell ref="Q166:R167"/>
    <mergeCell ref="AA170:AB171"/>
    <mergeCell ref="E170:F170"/>
    <mergeCell ref="AW36:AW37"/>
    <mergeCell ref="AW54:AW55"/>
    <mergeCell ref="AM58:AN59"/>
    <mergeCell ref="AO58:AP59"/>
    <mergeCell ref="AU58:AU59"/>
    <mergeCell ref="B52:AV52"/>
    <mergeCell ref="S54:T54"/>
    <mergeCell ref="U54:V54"/>
    <mergeCell ref="AU54:AU55"/>
    <mergeCell ref="AV54:AV55"/>
    <mergeCell ref="W54:X54"/>
    <mergeCell ref="W36:X37"/>
    <mergeCell ref="Y36:Z37"/>
    <mergeCell ref="W56:X57"/>
    <mergeCell ref="AU36:AU37"/>
    <mergeCell ref="AV36:AV37"/>
    <mergeCell ref="B51:AU51"/>
    <mergeCell ref="AM56:AN57"/>
    <mergeCell ref="AO56:AP57"/>
    <mergeCell ref="U58:V58"/>
    <mergeCell ref="AA58:AB58"/>
    <mergeCell ref="AC58:AD58"/>
    <mergeCell ref="AC54:AD54"/>
    <mergeCell ref="AE54:AF54"/>
    <mergeCell ref="AG54:AH54"/>
    <mergeCell ref="AI54:AJ54"/>
    <mergeCell ref="AC56:AD57"/>
    <mergeCell ref="AU56:AU57"/>
    <mergeCell ref="G56:H56"/>
    <mergeCell ref="B2:AW2"/>
    <mergeCell ref="A3:AW3"/>
    <mergeCell ref="A6:A8"/>
    <mergeCell ref="B6:B8"/>
    <mergeCell ref="AU6:AW7"/>
    <mergeCell ref="AA12:AB12"/>
    <mergeCell ref="AC12:AD12"/>
    <mergeCell ref="AE12:AF12"/>
    <mergeCell ref="AG12:AH12"/>
    <mergeCell ref="AI12:AJ12"/>
    <mergeCell ref="AM12:AN13"/>
    <mergeCell ref="B12:B13"/>
    <mergeCell ref="S12:T12"/>
    <mergeCell ref="U12:V12"/>
    <mergeCell ref="W12:X12"/>
    <mergeCell ref="AU12:AU13"/>
    <mergeCell ref="AV12:AV13"/>
    <mergeCell ref="AW12:AW13"/>
    <mergeCell ref="AO12:AP13"/>
    <mergeCell ref="E12:F12"/>
    <mergeCell ref="G12:H12"/>
    <mergeCell ref="AK10:AL11"/>
    <mergeCell ref="C4:AW4"/>
    <mergeCell ref="Q34:R34"/>
    <mergeCell ref="K34:L34"/>
    <mergeCell ref="AS34:AT35"/>
    <mergeCell ref="B34:B35"/>
    <mergeCell ref="E34:F34"/>
    <mergeCell ref="G34:H34"/>
    <mergeCell ref="B36:B37"/>
    <mergeCell ref="S14:T14"/>
    <mergeCell ref="U14:V14"/>
    <mergeCell ref="W14:X14"/>
    <mergeCell ref="B30:AR30"/>
    <mergeCell ref="AM14:AN14"/>
    <mergeCell ref="AO14:AP14"/>
    <mergeCell ref="W18:X19"/>
    <mergeCell ref="Y18:Z19"/>
    <mergeCell ref="W16:X16"/>
    <mergeCell ref="Y16:Z16"/>
    <mergeCell ref="AE16:AF16"/>
    <mergeCell ref="AG16:AH16"/>
    <mergeCell ref="AI16:AJ16"/>
    <mergeCell ref="AK16:AL17"/>
    <mergeCell ref="AM16:AN17"/>
    <mergeCell ref="E14:F14"/>
    <mergeCell ref="G14:H14"/>
    <mergeCell ref="B14:B15"/>
    <mergeCell ref="B16:B17"/>
    <mergeCell ref="B18:B19"/>
    <mergeCell ref="AI18:AJ19"/>
    <mergeCell ref="AK18:AL19"/>
    <mergeCell ref="AQ20:AR21"/>
    <mergeCell ref="AM18:AN19"/>
    <mergeCell ref="AO18:AP19"/>
    <mergeCell ref="AO54:AP55"/>
    <mergeCell ref="AA54:AB54"/>
    <mergeCell ref="O58:P58"/>
    <mergeCell ref="Q58:R58"/>
    <mergeCell ref="W58:X58"/>
    <mergeCell ref="Y58:Z58"/>
    <mergeCell ref="AM60:AN61"/>
    <mergeCell ref="AK60:AL60"/>
    <mergeCell ref="AE58:AF58"/>
    <mergeCell ref="AI60:AJ60"/>
    <mergeCell ref="O60:P60"/>
    <mergeCell ref="S60:T60"/>
    <mergeCell ref="U60:V60"/>
    <mergeCell ref="W60:X60"/>
    <mergeCell ref="Y60:Z60"/>
    <mergeCell ref="AA60:AB60"/>
    <mergeCell ref="AC60:AD60"/>
    <mergeCell ref="AE60:AF60"/>
    <mergeCell ref="AG60:AH60"/>
    <mergeCell ref="Q60:R60"/>
    <mergeCell ref="AW56:AW57"/>
    <mergeCell ref="I56:J56"/>
    <mergeCell ref="K56:L56"/>
    <mergeCell ref="M56:N56"/>
    <mergeCell ref="O56:P56"/>
    <mergeCell ref="Y56:Z57"/>
    <mergeCell ref="AA56:AB57"/>
    <mergeCell ref="AE56:AF57"/>
    <mergeCell ref="AG56:AH57"/>
    <mergeCell ref="AI56:AJ57"/>
    <mergeCell ref="AK56:AL57"/>
    <mergeCell ref="AQ56:AR57"/>
    <mergeCell ref="I60:J60"/>
    <mergeCell ref="M60:N60"/>
    <mergeCell ref="G58:H58"/>
    <mergeCell ref="I58:J58"/>
    <mergeCell ref="K58:L58"/>
    <mergeCell ref="M58:N58"/>
    <mergeCell ref="K60:L60"/>
    <mergeCell ref="G60:H60"/>
    <mergeCell ref="AG58:AH59"/>
    <mergeCell ref="AI58:AJ59"/>
    <mergeCell ref="AV56:AV57"/>
    <mergeCell ref="AQ58:AR59"/>
    <mergeCell ref="AQ60:AR61"/>
    <mergeCell ref="B98:AR98"/>
    <mergeCell ref="B99:AU99"/>
    <mergeCell ref="B100:AV100"/>
    <mergeCell ref="AQ80:AR81"/>
    <mergeCell ref="AV86:AV87"/>
    <mergeCell ref="B88:B89"/>
    <mergeCell ref="E88:F88"/>
    <mergeCell ref="Q88:R89"/>
    <mergeCell ref="S88:T89"/>
    <mergeCell ref="U88:V89"/>
    <mergeCell ref="W88:X89"/>
    <mergeCell ref="Y88:Z89"/>
    <mergeCell ref="AA88:AB89"/>
    <mergeCell ref="AC88:AD89"/>
    <mergeCell ref="AU82:AU83"/>
    <mergeCell ref="AV82:AV83"/>
    <mergeCell ref="Y104:Z105"/>
    <mergeCell ref="AA104:AB105"/>
    <mergeCell ref="AC104:AD105"/>
    <mergeCell ref="W102:X102"/>
    <mergeCell ref="Y102:Z102"/>
    <mergeCell ref="AS102:AT103"/>
    <mergeCell ref="AE84:AF85"/>
    <mergeCell ref="AG84:AH85"/>
    <mergeCell ref="AI84:AJ85"/>
    <mergeCell ref="AK84:AL85"/>
    <mergeCell ref="B84:B85"/>
    <mergeCell ref="B82:B83"/>
    <mergeCell ref="E82:F82"/>
    <mergeCell ref="U82:V83"/>
    <mergeCell ref="W82:X83"/>
    <mergeCell ref="Y82:Z83"/>
    <mergeCell ref="B108:B109"/>
    <mergeCell ref="E108:F108"/>
    <mergeCell ref="AV104:AV105"/>
    <mergeCell ref="AE102:AF103"/>
    <mergeCell ref="AI102:AJ103"/>
    <mergeCell ref="AK102:AL103"/>
    <mergeCell ref="AM102:AN103"/>
    <mergeCell ref="AO102:AP103"/>
    <mergeCell ref="K102:L102"/>
    <mergeCell ref="M102:N102"/>
    <mergeCell ref="O102:P102"/>
    <mergeCell ref="Q102:R102"/>
    <mergeCell ref="S102:T102"/>
    <mergeCell ref="AV102:AV103"/>
    <mergeCell ref="AA102:AB102"/>
    <mergeCell ref="AU102:AU103"/>
    <mergeCell ref="Q108:R108"/>
    <mergeCell ref="AG108:AH109"/>
    <mergeCell ref="B102:B103"/>
    <mergeCell ref="E102:F102"/>
    <mergeCell ref="G102:H102"/>
    <mergeCell ref="AI104:AJ105"/>
    <mergeCell ref="AK104:AL105"/>
    <mergeCell ref="AM104:AN105"/>
    <mergeCell ref="AO104:AP105"/>
    <mergeCell ref="AG106:AH107"/>
    <mergeCell ref="AI106:AJ107"/>
    <mergeCell ref="AK106:AL107"/>
    <mergeCell ref="B104:B105"/>
    <mergeCell ref="E104:F104"/>
    <mergeCell ref="U104:V105"/>
    <mergeCell ref="W104:X105"/>
    <mergeCell ref="AW104:AW105"/>
    <mergeCell ref="B106:B107"/>
    <mergeCell ref="E106:F106"/>
    <mergeCell ref="G106:H106"/>
    <mergeCell ref="I106:J106"/>
    <mergeCell ref="M106:N106"/>
    <mergeCell ref="AU104:AU105"/>
    <mergeCell ref="I104:J104"/>
    <mergeCell ref="AM106:AN107"/>
    <mergeCell ref="AO106:AP107"/>
    <mergeCell ref="AE106:AF107"/>
    <mergeCell ref="AU106:AU107"/>
    <mergeCell ref="AV106:AV107"/>
    <mergeCell ref="AW106:AW107"/>
    <mergeCell ref="AQ106:AR107"/>
    <mergeCell ref="S104:T105"/>
    <mergeCell ref="AS106:AT107"/>
    <mergeCell ref="AG104:AH105"/>
    <mergeCell ref="AS104:AT105"/>
    <mergeCell ref="AQ104:AR105"/>
    <mergeCell ref="AU108:AU109"/>
    <mergeCell ref="AS108:AT109"/>
    <mergeCell ref="AC134:AD134"/>
    <mergeCell ref="AE134:AF134"/>
    <mergeCell ref="AO134:AP135"/>
    <mergeCell ref="AM136:AN137"/>
    <mergeCell ref="AO136:AP137"/>
    <mergeCell ref="AU136:AU137"/>
    <mergeCell ref="AV136:AV137"/>
    <mergeCell ref="AW136:AW137"/>
    <mergeCell ref="AG136:AH137"/>
    <mergeCell ref="AI136:AJ137"/>
    <mergeCell ref="AK136:AL137"/>
    <mergeCell ref="AO110:AP111"/>
    <mergeCell ref="W106:X107"/>
    <mergeCell ref="Y106:Z107"/>
    <mergeCell ref="AA106:AB107"/>
    <mergeCell ref="AC106:AD107"/>
    <mergeCell ref="AW110:AW111"/>
    <mergeCell ref="AW114:AW115"/>
    <mergeCell ref="AW118:AW119"/>
    <mergeCell ref="AW122:AW123"/>
    <mergeCell ref="M136:N136"/>
    <mergeCell ref="E138:F138"/>
    <mergeCell ref="I144:J144"/>
    <mergeCell ref="K144:L144"/>
    <mergeCell ref="O144:P144"/>
    <mergeCell ref="C144:D144"/>
    <mergeCell ref="B136:B137"/>
    <mergeCell ref="E136:F136"/>
    <mergeCell ref="G136:H136"/>
    <mergeCell ref="I136:J136"/>
    <mergeCell ref="B138:B139"/>
    <mergeCell ref="G138:H138"/>
    <mergeCell ref="K138:L138"/>
    <mergeCell ref="C136:D136"/>
    <mergeCell ref="AV108:AV109"/>
    <mergeCell ref="AW108:AW109"/>
    <mergeCell ref="U108:V109"/>
    <mergeCell ref="W108:X109"/>
    <mergeCell ref="Y108:Z109"/>
    <mergeCell ref="AA108:AB109"/>
    <mergeCell ref="AC108:AD109"/>
    <mergeCell ref="AK108:AL109"/>
    <mergeCell ref="AM108:AN109"/>
    <mergeCell ref="AO108:AP109"/>
    <mergeCell ref="AV138:AV139"/>
    <mergeCell ref="AW138:AW139"/>
    <mergeCell ref="W134:X134"/>
    <mergeCell ref="AA134:AB134"/>
    <mergeCell ref="AW134:AW135"/>
    <mergeCell ref="AU134:AU135"/>
    <mergeCell ref="AI108:AJ109"/>
    <mergeCell ref="AE108:AF109"/>
    <mergeCell ref="B134:B135"/>
    <mergeCell ref="E134:F134"/>
    <mergeCell ref="G134:H134"/>
    <mergeCell ref="I134:J134"/>
    <mergeCell ref="K134:L134"/>
    <mergeCell ref="B142:B143"/>
    <mergeCell ref="AK140:AL141"/>
    <mergeCell ref="AC140:AD140"/>
    <mergeCell ref="AV142:AV143"/>
    <mergeCell ref="AW142:AW143"/>
    <mergeCell ref="AW162:AW163"/>
    <mergeCell ref="K162:L162"/>
    <mergeCell ref="AW140:AW141"/>
    <mergeCell ref="AU140:AU141"/>
    <mergeCell ref="AV140:AV141"/>
    <mergeCell ref="AM142:AN143"/>
    <mergeCell ref="AO142:AP143"/>
    <mergeCell ref="AM144:AN145"/>
    <mergeCell ref="AO144:AP145"/>
    <mergeCell ref="O140:P140"/>
    <mergeCell ref="AM140:AN141"/>
    <mergeCell ref="AO140:AP141"/>
    <mergeCell ref="S140:T140"/>
    <mergeCell ref="U140:V140"/>
    <mergeCell ref="W140:X140"/>
    <mergeCell ref="Q140:R140"/>
    <mergeCell ref="K140:L140"/>
    <mergeCell ref="Y140:Z140"/>
    <mergeCell ref="AA140:AB140"/>
    <mergeCell ref="B144:B145"/>
    <mergeCell ref="O134:P134"/>
    <mergeCell ref="K136:L136"/>
    <mergeCell ref="AC144:AD144"/>
    <mergeCell ref="AA144:AB144"/>
    <mergeCell ref="Y144:Z144"/>
    <mergeCell ref="AU144:AU145"/>
    <mergeCell ref="AV144:AV145"/>
    <mergeCell ref="AW144:AW145"/>
    <mergeCell ref="W162:X162"/>
    <mergeCell ref="B227:AV227"/>
    <mergeCell ref="B220:AR220"/>
    <mergeCell ref="B221:AU221"/>
    <mergeCell ref="B222:AV222"/>
    <mergeCell ref="AW198:AW199"/>
    <mergeCell ref="B216:B217"/>
    <mergeCell ref="E216:F216"/>
    <mergeCell ref="G216:H216"/>
    <mergeCell ref="I216:J216"/>
    <mergeCell ref="K216:L216"/>
    <mergeCell ref="M216:N216"/>
    <mergeCell ref="Q198:R198"/>
    <mergeCell ref="S198:T198"/>
    <mergeCell ref="AC198:AD198"/>
    <mergeCell ref="AQ198:AR198"/>
    <mergeCell ref="AU198:AU199"/>
    <mergeCell ref="AV198:AV199"/>
    <mergeCell ref="AI198:AJ198"/>
    <mergeCell ref="AK198:AL198"/>
    <mergeCell ref="AM198:AN198"/>
    <mergeCell ref="AV216:AV217"/>
    <mergeCell ref="AW216:AW217"/>
    <mergeCell ref="B198:B199"/>
    <mergeCell ref="E198:F198"/>
    <mergeCell ref="U216:V216"/>
    <mergeCell ref="G198:H198"/>
    <mergeCell ref="I198:J198"/>
    <mergeCell ref="M198:N198"/>
    <mergeCell ref="O198:P198"/>
    <mergeCell ref="B204:B205"/>
    <mergeCell ref="E204:F204"/>
    <mergeCell ref="AK216:AL217"/>
    <mergeCell ref="G204:H204"/>
    <mergeCell ref="AQ140:AR141"/>
    <mergeCell ref="AQ142:AR143"/>
    <mergeCell ref="AQ144:AR145"/>
    <mergeCell ref="Q162:R162"/>
    <mergeCell ref="S144:T144"/>
    <mergeCell ref="U144:V144"/>
    <mergeCell ref="Q144:R144"/>
    <mergeCell ref="AM138:AN139"/>
    <mergeCell ref="AO138:AP139"/>
    <mergeCell ref="U138:V138"/>
    <mergeCell ref="M144:N144"/>
    <mergeCell ref="AE144:AF144"/>
    <mergeCell ref="W144:X144"/>
    <mergeCell ref="AK144:AL144"/>
    <mergeCell ref="AI144:AJ144"/>
    <mergeCell ref="AG144:AH144"/>
    <mergeCell ref="AM164:AN165"/>
    <mergeCell ref="I162:J162"/>
    <mergeCell ref="B158:AR158"/>
    <mergeCell ref="B159:AU159"/>
    <mergeCell ref="B160:AV160"/>
    <mergeCell ref="AU162:AU163"/>
    <mergeCell ref="AV162:AV163"/>
    <mergeCell ref="B166:B167"/>
    <mergeCell ref="B225:AR225"/>
    <mergeCell ref="B226:AU226"/>
    <mergeCell ref="AO198:AP198"/>
    <mergeCell ref="AU216:AU217"/>
    <mergeCell ref="AK204:AL205"/>
    <mergeCell ref="B195:AU195"/>
    <mergeCell ref="B196:AV196"/>
    <mergeCell ref="U198:V198"/>
    <mergeCell ref="W198:X198"/>
    <mergeCell ref="Y198:Z198"/>
    <mergeCell ref="AA198:AB198"/>
    <mergeCell ref="AE198:AF198"/>
    <mergeCell ref="AG198:AH198"/>
    <mergeCell ref="Y138:Z138"/>
    <mergeCell ref="G144:H144"/>
    <mergeCell ref="AU138:AU139"/>
    <mergeCell ref="B194:AR194"/>
    <mergeCell ref="AQ204:AR205"/>
    <mergeCell ref="AK164:AL165"/>
    <mergeCell ref="B162:B163"/>
    <mergeCell ref="E162:F162"/>
    <mergeCell ref="G162:H162"/>
    <mergeCell ref="AM204:AN205"/>
    <mergeCell ref="O170:P171"/>
    <mergeCell ref="Q170:R171"/>
    <mergeCell ref="B140:B141"/>
    <mergeCell ref="C140:D140"/>
    <mergeCell ref="G140:H140"/>
    <mergeCell ref="I140:J140"/>
    <mergeCell ref="E142:F142"/>
    <mergeCell ref="G142:H142"/>
    <mergeCell ref="E144:F144"/>
    <mergeCell ref="B168:B169"/>
    <mergeCell ref="B170:B171"/>
    <mergeCell ref="S162:T162"/>
    <mergeCell ref="U162:V162"/>
    <mergeCell ref="Y162:Z162"/>
    <mergeCell ref="AA162:AB162"/>
    <mergeCell ref="AE162:AF162"/>
    <mergeCell ref="AM162:AN162"/>
    <mergeCell ref="AQ138:AR139"/>
    <mergeCell ref="AQ108:AR109"/>
    <mergeCell ref="AQ102:AR103"/>
    <mergeCell ref="O104:P105"/>
    <mergeCell ref="Q104:R105"/>
    <mergeCell ref="O138:P138"/>
    <mergeCell ref="W136:X136"/>
    <mergeCell ref="AE138:AF138"/>
    <mergeCell ref="U134:V134"/>
    <mergeCell ref="AA138:AB138"/>
    <mergeCell ref="S134:T134"/>
    <mergeCell ref="B131:AU131"/>
    <mergeCell ref="B132:AV132"/>
    <mergeCell ref="Q134:R134"/>
    <mergeCell ref="Q136:R136"/>
    <mergeCell ref="S138:T138"/>
    <mergeCell ref="E168:F168"/>
    <mergeCell ref="C168:D168"/>
    <mergeCell ref="K168:L168"/>
    <mergeCell ref="M168:N168"/>
    <mergeCell ref="O168:P168"/>
    <mergeCell ref="I168:J168"/>
    <mergeCell ref="K142:L142"/>
    <mergeCell ref="M142:N142"/>
    <mergeCell ref="Y136:Z137"/>
    <mergeCell ref="AA136:AB137"/>
    <mergeCell ref="AC136:AD137"/>
    <mergeCell ref="AE136:AF137"/>
    <mergeCell ref="Q138:R138"/>
    <mergeCell ref="B10:B11"/>
    <mergeCell ref="A1:AW1"/>
    <mergeCell ref="O136:P136"/>
    <mergeCell ref="I18:J19"/>
    <mergeCell ref="K18:L19"/>
    <mergeCell ref="Q82:R83"/>
    <mergeCell ref="S82:T83"/>
    <mergeCell ref="B31:AU31"/>
    <mergeCell ref="B32:AV32"/>
    <mergeCell ref="W34:X34"/>
    <mergeCell ref="AA34:AB34"/>
    <mergeCell ref="AQ34:AR35"/>
    <mergeCell ref="AQ14:AR14"/>
    <mergeCell ref="AQ16:AR17"/>
    <mergeCell ref="AQ18:AR19"/>
    <mergeCell ref="B76:AR76"/>
    <mergeCell ref="B77:AU77"/>
    <mergeCell ref="B78:AV78"/>
    <mergeCell ref="B80:B81"/>
    <mergeCell ref="Y54:Z54"/>
    <mergeCell ref="AQ134:AR135"/>
    <mergeCell ref="AQ136:AR137"/>
    <mergeCell ref="AK58:AL59"/>
    <mergeCell ref="AE104:AF105"/>
    <mergeCell ref="S136:T136"/>
    <mergeCell ref="U136:V136"/>
    <mergeCell ref="AS134:AT135"/>
    <mergeCell ref="C10:D10"/>
    <mergeCell ref="E10:F10"/>
    <mergeCell ref="G10:H11"/>
    <mergeCell ref="C12:D12"/>
    <mergeCell ref="AK12:AL13"/>
    <mergeCell ref="C14:D14"/>
    <mergeCell ref="C6:AT7"/>
    <mergeCell ref="AS10:AT11"/>
    <mergeCell ref="AQ12:AR13"/>
    <mergeCell ref="AS12:AT13"/>
    <mergeCell ref="AM10:AN11"/>
    <mergeCell ref="AO10:AP11"/>
    <mergeCell ref="AQ10:AR11"/>
    <mergeCell ref="AU10:AU11"/>
    <mergeCell ref="AV10:AV11"/>
    <mergeCell ref="AW10:AW11"/>
    <mergeCell ref="I12:J12"/>
    <mergeCell ref="AI10:AJ11"/>
    <mergeCell ref="AG10:AH11"/>
    <mergeCell ref="AE10:AF11"/>
    <mergeCell ref="AC10:AD11"/>
    <mergeCell ref="AA10:AB11"/>
    <mergeCell ref="Y10:Z11"/>
    <mergeCell ref="I10:J11"/>
    <mergeCell ref="K10:L11"/>
    <mergeCell ref="M10:N11"/>
    <mergeCell ref="O10:P11"/>
    <mergeCell ref="Q10:R11"/>
    <mergeCell ref="S10:T11"/>
    <mergeCell ref="U10:V11"/>
    <mergeCell ref="W10:X11"/>
    <mergeCell ref="AC14:AD14"/>
    <mergeCell ref="AS18:AT19"/>
    <mergeCell ref="AS14:AT14"/>
    <mergeCell ref="C16:D16"/>
    <mergeCell ref="G16:H16"/>
    <mergeCell ref="B20:B21"/>
    <mergeCell ref="E20:F20"/>
    <mergeCell ref="I20:J21"/>
    <mergeCell ref="K20:L21"/>
    <mergeCell ref="M20:N21"/>
    <mergeCell ref="O20:P21"/>
    <mergeCell ref="Q20:R21"/>
    <mergeCell ref="S20:T21"/>
    <mergeCell ref="U20:V21"/>
    <mergeCell ref="W20:X21"/>
    <mergeCell ref="Y20:Z21"/>
    <mergeCell ref="AA20:AB21"/>
    <mergeCell ref="AC20:AD21"/>
    <mergeCell ref="AE20:AF21"/>
    <mergeCell ref="AG20:AH21"/>
    <mergeCell ref="AI20:AJ21"/>
    <mergeCell ref="AK20:AL21"/>
    <mergeCell ref="AM20:AN21"/>
    <mergeCell ref="AO20:AP21"/>
    <mergeCell ref="AS16:AT17"/>
    <mergeCell ref="AO16:AP17"/>
    <mergeCell ref="AA18:AB19"/>
    <mergeCell ref="AC18:AD19"/>
    <mergeCell ref="AE18:AF19"/>
    <mergeCell ref="AS20:AT21"/>
    <mergeCell ref="AE14:AF14"/>
    <mergeCell ref="AI14:AJ14"/>
    <mergeCell ref="AK14:AL14"/>
    <mergeCell ref="AK24:AL25"/>
    <mergeCell ref="AU20:AU21"/>
    <mergeCell ref="AV20:AV21"/>
    <mergeCell ref="AW20:AW21"/>
    <mergeCell ref="B22:B23"/>
    <mergeCell ref="E22:F22"/>
    <mergeCell ref="I22:J23"/>
    <mergeCell ref="K22:L23"/>
    <mergeCell ref="M22:N23"/>
    <mergeCell ref="O22:P23"/>
    <mergeCell ref="Q22:R23"/>
    <mergeCell ref="S22:T23"/>
    <mergeCell ref="U22:V23"/>
    <mergeCell ref="W22:X23"/>
    <mergeCell ref="Y22:Z23"/>
    <mergeCell ref="AA22:AB23"/>
    <mergeCell ref="AC22:AD23"/>
    <mergeCell ref="AE22:AF23"/>
    <mergeCell ref="AG22:AH23"/>
    <mergeCell ref="AI22:AJ23"/>
    <mergeCell ref="AK22:AL23"/>
    <mergeCell ref="AM22:AN23"/>
    <mergeCell ref="AO22:AP23"/>
    <mergeCell ref="AW22:AW23"/>
    <mergeCell ref="AI28:AJ29"/>
    <mergeCell ref="B24:B25"/>
    <mergeCell ref="E24:F24"/>
    <mergeCell ref="I24:J25"/>
    <mergeCell ref="K24:L25"/>
    <mergeCell ref="M24:N25"/>
    <mergeCell ref="O24:P25"/>
    <mergeCell ref="Q24:R25"/>
    <mergeCell ref="S24:T25"/>
    <mergeCell ref="U24:V25"/>
    <mergeCell ref="W24:X25"/>
    <mergeCell ref="Y24:Z25"/>
    <mergeCell ref="AA24:AB25"/>
    <mergeCell ref="AC24:AD25"/>
    <mergeCell ref="AE24:AF25"/>
    <mergeCell ref="AG24:AH25"/>
    <mergeCell ref="AI24:AJ25"/>
    <mergeCell ref="B26:B27"/>
    <mergeCell ref="E26:F26"/>
    <mergeCell ref="I26:J27"/>
    <mergeCell ref="K26:L27"/>
    <mergeCell ref="M26:N27"/>
    <mergeCell ref="O26:P27"/>
    <mergeCell ref="Q26:R27"/>
    <mergeCell ref="S26:T27"/>
    <mergeCell ref="U26:V27"/>
    <mergeCell ref="W26:X27"/>
    <mergeCell ref="Y26:Z27"/>
    <mergeCell ref="AA26:AB27"/>
    <mergeCell ref="AC26:AD27"/>
    <mergeCell ref="AE26:AF27"/>
    <mergeCell ref="AG26:AH27"/>
    <mergeCell ref="AV28:AV29"/>
    <mergeCell ref="AM24:AN25"/>
    <mergeCell ref="B28:B29"/>
    <mergeCell ref="E28:F28"/>
    <mergeCell ref="I28:J29"/>
    <mergeCell ref="K28:L29"/>
    <mergeCell ref="M28:N29"/>
    <mergeCell ref="O28:P29"/>
    <mergeCell ref="Q28:R29"/>
    <mergeCell ref="S28:T29"/>
    <mergeCell ref="U28:V29"/>
    <mergeCell ref="W28:X29"/>
    <mergeCell ref="Y28:Z29"/>
    <mergeCell ref="AA28:AB29"/>
    <mergeCell ref="AC28:AD29"/>
    <mergeCell ref="AE28:AF29"/>
    <mergeCell ref="AG28:AH29"/>
    <mergeCell ref="AW28:AW29"/>
    <mergeCell ref="C18:D18"/>
    <mergeCell ref="G18:H19"/>
    <mergeCell ref="C22:D22"/>
    <mergeCell ref="G22:H23"/>
    <mergeCell ref="C24:D24"/>
    <mergeCell ref="G24:H25"/>
    <mergeCell ref="C26:D26"/>
    <mergeCell ref="G26:H27"/>
    <mergeCell ref="C28:D28"/>
    <mergeCell ref="G28:H29"/>
    <mergeCell ref="C20:D20"/>
    <mergeCell ref="G20:H21"/>
    <mergeCell ref="AM26:AN27"/>
    <mergeCell ref="AO26:AP27"/>
    <mergeCell ref="AQ26:AR27"/>
    <mergeCell ref="AS26:AT27"/>
    <mergeCell ref="AU26:AU27"/>
    <mergeCell ref="AV26:AV27"/>
    <mergeCell ref="AW26:AW27"/>
    <mergeCell ref="AQ24:AR25"/>
    <mergeCell ref="AS24:AT25"/>
    <mergeCell ref="AU24:AU25"/>
    <mergeCell ref="AV24:AV25"/>
    <mergeCell ref="AW24:AW25"/>
    <mergeCell ref="AI26:AJ27"/>
    <mergeCell ref="AK26:AL27"/>
    <mergeCell ref="AQ22:AR23"/>
    <mergeCell ref="AS22:AT23"/>
    <mergeCell ref="AU22:AU23"/>
    <mergeCell ref="AV22:AV23"/>
    <mergeCell ref="AO24:AP25"/>
    <mergeCell ref="AS38:AT39"/>
    <mergeCell ref="AS62:AT63"/>
    <mergeCell ref="AU62:AU63"/>
    <mergeCell ref="AU68:AU69"/>
    <mergeCell ref="AU70:AU71"/>
    <mergeCell ref="AU72:AU73"/>
    <mergeCell ref="AU74:AU75"/>
    <mergeCell ref="AS86:AT87"/>
    <mergeCell ref="AU86:AU87"/>
    <mergeCell ref="AK28:AL29"/>
    <mergeCell ref="AM28:AN29"/>
    <mergeCell ref="AO28:AP29"/>
    <mergeCell ref="AQ28:AR29"/>
    <mergeCell ref="AS28:AT29"/>
    <mergeCell ref="AU28:AU29"/>
    <mergeCell ref="AQ36:AR37"/>
    <mergeCell ref="AO36:AP37"/>
    <mergeCell ref="B50:AR50"/>
    <mergeCell ref="B54:B55"/>
    <mergeCell ref="E54:F54"/>
    <mergeCell ref="G54:H54"/>
    <mergeCell ref="I54:J54"/>
    <mergeCell ref="K54:L54"/>
    <mergeCell ref="M54:N54"/>
    <mergeCell ref="B58:B59"/>
    <mergeCell ref="B60:B61"/>
    <mergeCell ref="B56:B57"/>
    <mergeCell ref="E56:F56"/>
    <mergeCell ref="E58:F58"/>
    <mergeCell ref="E60:F60"/>
    <mergeCell ref="AQ42:AR43"/>
    <mergeCell ref="AS42:AT43"/>
    <mergeCell ref="AM40:AN41"/>
    <mergeCell ref="AS204:AT205"/>
    <mergeCell ref="AS198:AT199"/>
    <mergeCell ref="A10:A29"/>
    <mergeCell ref="B42:B43"/>
    <mergeCell ref="E42:F42"/>
    <mergeCell ref="Q42:R43"/>
    <mergeCell ref="S42:T43"/>
    <mergeCell ref="U42:V43"/>
    <mergeCell ref="W42:X43"/>
    <mergeCell ref="Y42:Z43"/>
    <mergeCell ref="AA42:AB43"/>
    <mergeCell ref="AC42:AD43"/>
    <mergeCell ref="AE42:AF43"/>
    <mergeCell ref="AG42:AH43"/>
    <mergeCell ref="AI42:AJ43"/>
    <mergeCell ref="AK42:AL43"/>
    <mergeCell ref="AM42:AN43"/>
    <mergeCell ref="AO42:AP43"/>
    <mergeCell ref="AS144:AT145"/>
    <mergeCell ref="AS142:AT143"/>
    <mergeCell ref="AS140:AT141"/>
    <mergeCell ref="AS138:AT139"/>
    <mergeCell ref="AS136:AT137"/>
    <mergeCell ref="AS168:AT169"/>
    <mergeCell ref="AS170:AT171"/>
    <mergeCell ref="AS36:AT37"/>
    <mergeCell ref="AS54:AT55"/>
    <mergeCell ref="AS56:AT57"/>
    <mergeCell ref="AS58:AT59"/>
    <mergeCell ref="AS60:AT61"/>
    <mergeCell ref="AS80:AT81"/>
    <mergeCell ref="AQ40:AR41"/>
    <mergeCell ref="AU42:AU43"/>
    <mergeCell ref="AV42:AV43"/>
    <mergeCell ref="AW42:AW43"/>
    <mergeCell ref="I34:J34"/>
    <mergeCell ref="C34:D34"/>
    <mergeCell ref="U34:V34"/>
    <mergeCell ref="S34:T34"/>
    <mergeCell ref="O34:P34"/>
    <mergeCell ref="Y34:Z34"/>
    <mergeCell ref="M36:N36"/>
    <mergeCell ref="K36:L36"/>
    <mergeCell ref="I36:J36"/>
    <mergeCell ref="G36:H36"/>
    <mergeCell ref="E36:F36"/>
    <mergeCell ref="C36:D36"/>
    <mergeCell ref="O36:P37"/>
    <mergeCell ref="S36:T37"/>
    <mergeCell ref="S38:T39"/>
    <mergeCell ref="U38:V39"/>
    <mergeCell ref="W38:X39"/>
    <mergeCell ref="Y38:Z39"/>
    <mergeCell ref="AA36:AB37"/>
    <mergeCell ref="AC36:AD37"/>
    <mergeCell ref="AM36:AN37"/>
    <mergeCell ref="Q36:R37"/>
    <mergeCell ref="U36:V37"/>
    <mergeCell ref="AW34:AW35"/>
    <mergeCell ref="M34:N34"/>
    <mergeCell ref="AU34:AU35"/>
    <mergeCell ref="AV34:AV35"/>
    <mergeCell ref="AK40:AL41"/>
    <mergeCell ref="AA38:AB39"/>
    <mergeCell ref="AC38:AD39"/>
    <mergeCell ref="AE38:AF39"/>
    <mergeCell ref="AG38:AH39"/>
    <mergeCell ref="AI38:AJ39"/>
    <mergeCell ref="AK38:AL39"/>
    <mergeCell ref="AM38:AN39"/>
    <mergeCell ref="AO38:AP39"/>
    <mergeCell ref="AQ38:AR39"/>
    <mergeCell ref="B38:B39"/>
    <mergeCell ref="C38:D38"/>
    <mergeCell ref="E38:F38"/>
    <mergeCell ref="G38:H39"/>
    <mergeCell ref="I38:J39"/>
    <mergeCell ref="K38:L39"/>
    <mergeCell ref="M38:N39"/>
    <mergeCell ref="O38:P39"/>
    <mergeCell ref="Q38:R39"/>
    <mergeCell ref="AS40:AT41"/>
    <mergeCell ref="AU40:AU41"/>
    <mergeCell ref="AV40:AV41"/>
    <mergeCell ref="AW40:AW41"/>
    <mergeCell ref="C42:D42"/>
    <mergeCell ref="G42:H43"/>
    <mergeCell ref="I42:J43"/>
    <mergeCell ref="K42:L43"/>
    <mergeCell ref="M42:N43"/>
    <mergeCell ref="O42:P43"/>
    <mergeCell ref="AU38:AU39"/>
    <mergeCell ref="AV38:AV39"/>
    <mergeCell ref="AW38:AW39"/>
    <mergeCell ref="B40:B41"/>
    <mergeCell ref="C40:D40"/>
    <mergeCell ref="E40:F40"/>
    <mergeCell ref="G40:H41"/>
    <mergeCell ref="I40:J41"/>
    <mergeCell ref="K40:L41"/>
    <mergeCell ref="M40:N41"/>
    <mergeCell ref="O40:P41"/>
    <mergeCell ref="Q40:R41"/>
    <mergeCell ref="S40:T41"/>
    <mergeCell ref="U40:V41"/>
    <mergeCell ref="W40:X41"/>
    <mergeCell ref="Y40:Z41"/>
    <mergeCell ref="AA40:AB41"/>
    <mergeCell ref="AC40:AD41"/>
    <mergeCell ref="AE40:AF41"/>
    <mergeCell ref="AG40:AH41"/>
    <mergeCell ref="AI40:AJ41"/>
    <mergeCell ref="AO40:AP41"/>
    <mergeCell ref="B46:B47"/>
    <mergeCell ref="C46:D46"/>
    <mergeCell ref="E46:F46"/>
    <mergeCell ref="G46:H47"/>
    <mergeCell ref="I46:J47"/>
    <mergeCell ref="K46:L47"/>
    <mergeCell ref="M46:N47"/>
    <mergeCell ref="O46:P47"/>
    <mergeCell ref="Q46:R47"/>
    <mergeCell ref="S46:T47"/>
    <mergeCell ref="U46:V47"/>
    <mergeCell ref="W46:X47"/>
    <mergeCell ref="Y46:Z47"/>
    <mergeCell ref="AA46:AB47"/>
    <mergeCell ref="AC46:AD47"/>
    <mergeCell ref="AE46:AF47"/>
    <mergeCell ref="S44:T45"/>
    <mergeCell ref="U44:V45"/>
    <mergeCell ref="W44:X45"/>
    <mergeCell ref="Y44:Z45"/>
    <mergeCell ref="AA44:AB45"/>
    <mergeCell ref="AC44:AD45"/>
    <mergeCell ref="AE44:AF45"/>
    <mergeCell ref="B44:B45"/>
    <mergeCell ref="C44:D44"/>
    <mergeCell ref="E44:F44"/>
    <mergeCell ref="G44:H45"/>
    <mergeCell ref="I44:J45"/>
    <mergeCell ref="K44:L45"/>
    <mergeCell ref="M44:N45"/>
    <mergeCell ref="O44:P45"/>
    <mergeCell ref="Q44:R45"/>
    <mergeCell ref="AG46:AH47"/>
    <mergeCell ref="AI46:AJ47"/>
    <mergeCell ref="AK46:AL47"/>
    <mergeCell ref="AM46:AN47"/>
    <mergeCell ref="AO46:AP47"/>
    <mergeCell ref="AQ46:AR47"/>
    <mergeCell ref="AS46:AT47"/>
    <mergeCell ref="AU46:AU47"/>
    <mergeCell ref="AV46:AV47"/>
    <mergeCell ref="AK44:AL45"/>
    <mergeCell ref="AM44:AN45"/>
    <mergeCell ref="AO44:AP45"/>
    <mergeCell ref="AQ44:AR45"/>
    <mergeCell ref="AS44:AT45"/>
    <mergeCell ref="AU44:AU45"/>
    <mergeCell ref="AV44:AV45"/>
    <mergeCell ref="AW44:AW45"/>
    <mergeCell ref="AG44:AH45"/>
    <mergeCell ref="AI44:AJ45"/>
    <mergeCell ref="AU48:AU49"/>
    <mergeCell ref="AV48:AV49"/>
    <mergeCell ref="AW48:AW49"/>
    <mergeCell ref="A34:A49"/>
    <mergeCell ref="C54:D54"/>
    <mergeCell ref="AK54:AL55"/>
    <mergeCell ref="AM54:AN55"/>
    <mergeCell ref="AQ54:AR55"/>
    <mergeCell ref="AW46:AW47"/>
    <mergeCell ref="B48:B49"/>
    <mergeCell ref="C48:D48"/>
    <mergeCell ref="E48:F48"/>
    <mergeCell ref="G48:H49"/>
    <mergeCell ref="I48:J49"/>
    <mergeCell ref="K48:L49"/>
    <mergeCell ref="M48:N49"/>
    <mergeCell ref="O48:P49"/>
    <mergeCell ref="Q48:R49"/>
    <mergeCell ref="S48:T49"/>
    <mergeCell ref="U48:V49"/>
    <mergeCell ref="W48:X49"/>
    <mergeCell ref="Y48:Z49"/>
    <mergeCell ref="AA48:AB49"/>
    <mergeCell ref="AC48:AD49"/>
    <mergeCell ref="AE48:AF49"/>
    <mergeCell ref="AG48:AH49"/>
    <mergeCell ref="AI48:AJ49"/>
    <mergeCell ref="AK48:AL49"/>
    <mergeCell ref="AM48:AN49"/>
    <mergeCell ref="AO48:AP49"/>
    <mergeCell ref="AQ48:AR49"/>
    <mergeCell ref="AS48:AT49"/>
    <mergeCell ref="AQ62:AR63"/>
    <mergeCell ref="B72:B73"/>
    <mergeCell ref="B74:B75"/>
    <mergeCell ref="C60:D60"/>
    <mergeCell ref="C64:D64"/>
    <mergeCell ref="E64:F64"/>
    <mergeCell ref="G64:H65"/>
    <mergeCell ref="I64:J65"/>
    <mergeCell ref="K64:L65"/>
    <mergeCell ref="M64:N65"/>
    <mergeCell ref="C56:D56"/>
    <mergeCell ref="S58:T58"/>
    <mergeCell ref="C58:D58"/>
    <mergeCell ref="AO60:AP61"/>
    <mergeCell ref="B62:B63"/>
    <mergeCell ref="B64:B65"/>
    <mergeCell ref="B66:B67"/>
    <mergeCell ref="B68:B69"/>
    <mergeCell ref="B70:B71"/>
    <mergeCell ref="AO72:AP73"/>
    <mergeCell ref="AQ72:AR73"/>
    <mergeCell ref="Y74:Z75"/>
    <mergeCell ref="AA74:AB75"/>
    <mergeCell ref="AC74:AD75"/>
    <mergeCell ref="AE74:AF75"/>
    <mergeCell ref="AG74:AH75"/>
    <mergeCell ref="AI74:AJ75"/>
    <mergeCell ref="AK74:AL75"/>
    <mergeCell ref="AM74:AN75"/>
    <mergeCell ref="AO74:AP75"/>
    <mergeCell ref="AQ74:AR75"/>
    <mergeCell ref="AV64:AV65"/>
    <mergeCell ref="O64:P65"/>
    <mergeCell ref="Q64:R65"/>
    <mergeCell ref="S64:T65"/>
    <mergeCell ref="U64:V65"/>
    <mergeCell ref="W64:X65"/>
    <mergeCell ref="Y64:Z65"/>
    <mergeCell ref="AA64:AB65"/>
    <mergeCell ref="AC64:AD65"/>
    <mergeCell ref="AE64:AF65"/>
    <mergeCell ref="AV62:AV63"/>
    <mergeCell ref="AW62:AW63"/>
    <mergeCell ref="C62:D62"/>
    <mergeCell ref="E62:F62"/>
    <mergeCell ref="G62:H63"/>
    <mergeCell ref="I62:J63"/>
    <mergeCell ref="K62:L63"/>
    <mergeCell ref="M62:N63"/>
    <mergeCell ref="O62:P63"/>
    <mergeCell ref="Q62:R63"/>
    <mergeCell ref="S62:T63"/>
    <mergeCell ref="U62:V63"/>
    <mergeCell ref="W62:X63"/>
    <mergeCell ref="Y62:Z63"/>
    <mergeCell ref="AA62:AB63"/>
    <mergeCell ref="AC62:AD63"/>
    <mergeCell ref="AE62:AF63"/>
    <mergeCell ref="AG62:AH63"/>
    <mergeCell ref="AI62:AJ63"/>
    <mergeCell ref="AK62:AL63"/>
    <mergeCell ref="AM62:AN63"/>
    <mergeCell ref="AO62:AP63"/>
    <mergeCell ref="AW64:AW65"/>
    <mergeCell ref="C66:D66"/>
    <mergeCell ref="E66:F66"/>
    <mergeCell ref="G66:H67"/>
    <mergeCell ref="I66:J67"/>
    <mergeCell ref="K66:L67"/>
    <mergeCell ref="M66:N67"/>
    <mergeCell ref="O66:P67"/>
    <mergeCell ref="Q66:R67"/>
    <mergeCell ref="S66:T67"/>
    <mergeCell ref="U66:V67"/>
    <mergeCell ref="W66:X67"/>
    <mergeCell ref="Y66:Z67"/>
    <mergeCell ref="AA66:AB67"/>
    <mergeCell ref="AC66:AD67"/>
    <mergeCell ref="AE66:AF67"/>
    <mergeCell ref="AG66:AH67"/>
    <mergeCell ref="AI66:AJ67"/>
    <mergeCell ref="AK66:AL67"/>
    <mergeCell ref="AM66:AN67"/>
    <mergeCell ref="AO66:AP67"/>
    <mergeCell ref="AQ66:AR67"/>
    <mergeCell ref="AS66:AT67"/>
    <mergeCell ref="AU66:AU67"/>
    <mergeCell ref="AG64:AH65"/>
    <mergeCell ref="AI64:AJ65"/>
    <mergeCell ref="AK64:AL65"/>
    <mergeCell ref="AM64:AN65"/>
    <mergeCell ref="AO64:AP65"/>
    <mergeCell ref="AQ64:AR65"/>
    <mergeCell ref="AS64:AT65"/>
    <mergeCell ref="AU64:AU65"/>
    <mergeCell ref="AV66:AV67"/>
    <mergeCell ref="AW66:AW67"/>
    <mergeCell ref="C68:D68"/>
    <mergeCell ref="E68:F68"/>
    <mergeCell ref="G68:H69"/>
    <mergeCell ref="I68:J69"/>
    <mergeCell ref="K68:L69"/>
    <mergeCell ref="M68:N69"/>
    <mergeCell ref="O68:P69"/>
    <mergeCell ref="Q68:R69"/>
    <mergeCell ref="S68:T69"/>
    <mergeCell ref="U68:V69"/>
    <mergeCell ref="W68:X69"/>
    <mergeCell ref="Y68:Z69"/>
    <mergeCell ref="AA68:AB69"/>
    <mergeCell ref="AC68:AD69"/>
    <mergeCell ref="AE68:AF69"/>
    <mergeCell ref="AG68:AH69"/>
    <mergeCell ref="AI68:AJ69"/>
    <mergeCell ref="AK68:AL69"/>
    <mergeCell ref="AM68:AN69"/>
    <mergeCell ref="AO68:AP69"/>
    <mergeCell ref="AQ68:AR69"/>
    <mergeCell ref="AS68:AT69"/>
    <mergeCell ref="AV68:AV69"/>
    <mergeCell ref="AW68:AW69"/>
    <mergeCell ref="C70:D70"/>
    <mergeCell ref="E70:F70"/>
    <mergeCell ref="G70:H71"/>
    <mergeCell ref="I70:J71"/>
    <mergeCell ref="K70:L71"/>
    <mergeCell ref="M70:N71"/>
    <mergeCell ref="O70:P71"/>
    <mergeCell ref="Q70:R71"/>
    <mergeCell ref="S70:T71"/>
    <mergeCell ref="U70:V71"/>
    <mergeCell ref="W70:X71"/>
    <mergeCell ref="Y70:Z71"/>
    <mergeCell ref="AA70:AB71"/>
    <mergeCell ref="AC70:AD71"/>
    <mergeCell ref="AE70:AF71"/>
    <mergeCell ref="AG70:AH71"/>
    <mergeCell ref="AI70:AJ71"/>
    <mergeCell ref="AK70:AL71"/>
    <mergeCell ref="AM70:AN71"/>
    <mergeCell ref="AO70:AP71"/>
    <mergeCell ref="AQ70:AR71"/>
    <mergeCell ref="AS70:AT71"/>
    <mergeCell ref="AS74:AT75"/>
    <mergeCell ref="AV70:AV71"/>
    <mergeCell ref="AW70:AW71"/>
    <mergeCell ref="C72:D72"/>
    <mergeCell ref="E72:F72"/>
    <mergeCell ref="G72:H73"/>
    <mergeCell ref="I72:J73"/>
    <mergeCell ref="K72:L73"/>
    <mergeCell ref="M72:N73"/>
    <mergeCell ref="O72:P73"/>
    <mergeCell ref="Q72:R73"/>
    <mergeCell ref="S72:T73"/>
    <mergeCell ref="U72:V73"/>
    <mergeCell ref="W72:X73"/>
    <mergeCell ref="Y72:Z73"/>
    <mergeCell ref="AA72:AB73"/>
    <mergeCell ref="AC72:AD73"/>
    <mergeCell ref="AE72:AF73"/>
    <mergeCell ref="AG72:AH73"/>
    <mergeCell ref="AI72:AJ73"/>
    <mergeCell ref="AK72:AL73"/>
    <mergeCell ref="AM72:AN73"/>
    <mergeCell ref="AV74:AV75"/>
    <mergeCell ref="AW74:AW75"/>
    <mergeCell ref="AV72:AV73"/>
    <mergeCell ref="AW72:AW73"/>
    <mergeCell ref="AS72:AT73"/>
    <mergeCell ref="AO86:AP87"/>
    <mergeCell ref="AQ86:AR87"/>
    <mergeCell ref="C74:D74"/>
    <mergeCell ref="E74:F74"/>
    <mergeCell ref="G74:H75"/>
    <mergeCell ref="I74:J75"/>
    <mergeCell ref="K74:L75"/>
    <mergeCell ref="M74:N75"/>
    <mergeCell ref="O74:P75"/>
    <mergeCell ref="Q74:R75"/>
    <mergeCell ref="S74:T75"/>
    <mergeCell ref="U74:V75"/>
    <mergeCell ref="W74:X75"/>
    <mergeCell ref="M82:N83"/>
    <mergeCell ref="Y84:Z85"/>
    <mergeCell ref="AA84:AB85"/>
    <mergeCell ref="AC84:AD85"/>
    <mergeCell ref="AC80:AD81"/>
    <mergeCell ref="Y80:Z81"/>
    <mergeCell ref="AA80:AB81"/>
    <mergeCell ref="AE80:AF81"/>
    <mergeCell ref="AA82:AB83"/>
    <mergeCell ref="AC82:AD83"/>
    <mergeCell ref="AE82:AF83"/>
    <mergeCell ref="AG82:AH83"/>
    <mergeCell ref="AI82:AJ83"/>
    <mergeCell ref="AK82:AL83"/>
    <mergeCell ref="AM82:AN83"/>
    <mergeCell ref="AO82:AP83"/>
    <mergeCell ref="AO80:AP81"/>
    <mergeCell ref="AG80:AH81"/>
    <mergeCell ref="AK80:AL81"/>
    <mergeCell ref="AE88:AF89"/>
    <mergeCell ref="AG88:AH89"/>
    <mergeCell ref="AI88:AJ89"/>
    <mergeCell ref="AK88:AL89"/>
    <mergeCell ref="AM88:AN89"/>
    <mergeCell ref="O82:P83"/>
    <mergeCell ref="C84:D84"/>
    <mergeCell ref="K84:L85"/>
    <mergeCell ref="M84:N85"/>
    <mergeCell ref="O84:P85"/>
    <mergeCell ref="Q84:R85"/>
    <mergeCell ref="S84:T85"/>
    <mergeCell ref="U84:V85"/>
    <mergeCell ref="W84:X85"/>
    <mergeCell ref="AM84:AN85"/>
    <mergeCell ref="A54:A75"/>
    <mergeCell ref="B86:B87"/>
    <mergeCell ref="E86:F86"/>
    <mergeCell ref="G86:H86"/>
    <mergeCell ref="I86:J86"/>
    <mergeCell ref="M86:N86"/>
    <mergeCell ref="O86:P86"/>
    <mergeCell ref="S86:T86"/>
    <mergeCell ref="U86:V86"/>
    <mergeCell ref="Y86:Z86"/>
    <mergeCell ref="AE86:AF87"/>
    <mergeCell ref="AG86:AH87"/>
    <mergeCell ref="AI86:AJ87"/>
    <mergeCell ref="AK86:AL87"/>
    <mergeCell ref="AM86:AN87"/>
    <mergeCell ref="O54:P54"/>
    <mergeCell ref="Q54:R54"/>
    <mergeCell ref="AO84:AP85"/>
    <mergeCell ref="AQ84:AR85"/>
    <mergeCell ref="AS84:AT85"/>
    <mergeCell ref="AU84:AU85"/>
    <mergeCell ref="AV84:AV85"/>
    <mergeCell ref="AW84:AW85"/>
    <mergeCell ref="C80:D80"/>
    <mergeCell ref="E80:F80"/>
    <mergeCell ref="G80:H80"/>
    <mergeCell ref="I80:J80"/>
    <mergeCell ref="K80:L81"/>
    <mergeCell ref="M80:N81"/>
    <mergeCell ref="O80:P81"/>
    <mergeCell ref="Q80:R81"/>
    <mergeCell ref="S80:T81"/>
    <mergeCell ref="U80:V81"/>
    <mergeCell ref="W80:X81"/>
    <mergeCell ref="AI80:AJ81"/>
    <mergeCell ref="C82:D82"/>
    <mergeCell ref="G82:H83"/>
    <mergeCell ref="I82:J83"/>
    <mergeCell ref="K82:L83"/>
    <mergeCell ref="E84:F84"/>
    <mergeCell ref="G84:H84"/>
    <mergeCell ref="I84:J84"/>
    <mergeCell ref="AS82:AT83"/>
    <mergeCell ref="AM80:AN81"/>
    <mergeCell ref="AQ82:AR83"/>
    <mergeCell ref="AW82:AW83"/>
    <mergeCell ref="AU80:AU81"/>
    <mergeCell ref="AV80:AV81"/>
    <mergeCell ref="AW80:AW81"/>
    <mergeCell ref="B92:B93"/>
    <mergeCell ref="E92:F92"/>
    <mergeCell ref="Q92:R93"/>
    <mergeCell ref="S92:T93"/>
    <mergeCell ref="AE90:AF91"/>
    <mergeCell ref="AG90:AH91"/>
    <mergeCell ref="AI90:AJ91"/>
    <mergeCell ref="AK90:AL91"/>
    <mergeCell ref="AM90:AN91"/>
    <mergeCell ref="AO90:AP91"/>
    <mergeCell ref="AQ90:AR91"/>
    <mergeCell ref="AS90:AT91"/>
    <mergeCell ref="AU90:AU91"/>
    <mergeCell ref="K86:L86"/>
    <mergeCell ref="Q86:R86"/>
    <mergeCell ref="W86:X86"/>
    <mergeCell ref="AC86:AD86"/>
    <mergeCell ref="AA86:AB86"/>
    <mergeCell ref="C86:D86"/>
    <mergeCell ref="B90:B91"/>
    <mergeCell ref="I90:J90"/>
    <mergeCell ref="K90:L90"/>
    <mergeCell ref="O90:P90"/>
    <mergeCell ref="Q90:R90"/>
    <mergeCell ref="W90:X91"/>
    <mergeCell ref="Y90:Z91"/>
    <mergeCell ref="AA90:AB91"/>
    <mergeCell ref="AC90:AD91"/>
    <mergeCell ref="AO88:AP89"/>
    <mergeCell ref="AQ88:AR89"/>
    <mergeCell ref="AS88:AT89"/>
    <mergeCell ref="AU88:AU89"/>
    <mergeCell ref="U94:V95"/>
    <mergeCell ref="W94:X95"/>
    <mergeCell ref="Y94:Z95"/>
    <mergeCell ref="AA94:AB95"/>
    <mergeCell ref="AC94:AD95"/>
    <mergeCell ref="AE94:AF95"/>
    <mergeCell ref="AG94:AH95"/>
    <mergeCell ref="AI94:AJ95"/>
    <mergeCell ref="U92:V93"/>
    <mergeCell ref="W92:X93"/>
    <mergeCell ref="Y92:Z93"/>
    <mergeCell ref="AA92:AB93"/>
    <mergeCell ref="AC92:AD93"/>
    <mergeCell ref="AE92:AF93"/>
    <mergeCell ref="AG92:AH93"/>
    <mergeCell ref="AI92:AJ93"/>
    <mergeCell ref="AK92:AL93"/>
    <mergeCell ref="B96:B97"/>
    <mergeCell ref="E96:F96"/>
    <mergeCell ref="Q96:R97"/>
    <mergeCell ref="S96:T97"/>
    <mergeCell ref="I96:J97"/>
    <mergeCell ref="K96:L97"/>
    <mergeCell ref="M96:N97"/>
    <mergeCell ref="O96:P97"/>
    <mergeCell ref="AK94:AL95"/>
    <mergeCell ref="AM94:AN95"/>
    <mergeCell ref="AO94:AP95"/>
    <mergeCell ref="AQ94:AR95"/>
    <mergeCell ref="AS94:AT95"/>
    <mergeCell ref="AU94:AU95"/>
    <mergeCell ref="AV94:AV95"/>
    <mergeCell ref="AW94:AW95"/>
    <mergeCell ref="C88:D88"/>
    <mergeCell ref="G88:H89"/>
    <mergeCell ref="I88:J89"/>
    <mergeCell ref="K88:L89"/>
    <mergeCell ref="M88:N89"/>
    <mergeCell ref="O88:P89"/>
    <mergeCell ref="M90:N90"/>
    <mergeCell ref="AM92:AN93"/>
    <mergeCell ref="AO92:AP93"/>
    <mergeCell ref="AQ92:AR93"/>
    <mergeCell ref="AS92:AT93"/>
    <mergeCell ref="AU92:AU93"/>
    <mergeCell ref="AV92:AV93"/>
    <mergeCell ref="AW92:AW93"/>
    <mergeCell ref="B94:B95"/>
    <mergeCell ref="E94:F94"/>
    <mergeCell ref="AQ96:AR97"/>
    <mergeCell ref="AS96:AT97"/>
    <mergeCell ref="AU96:AU97"/>
    <mergeCell ref="AV96:AV97"/>
    <mergeCell ref="AW96:AW97"/>
    <mergeCell ref="G90:H90"/>
    <mergeCell ref="E90:F90"/>
    <mergeCell ref="C92:D92"/>
    <mergeCell ref="G92:H93"/>
    <mergeCell ref="I92:J93"/>
    <mergeCell ref="K92:L93"/>
    <mergeCell ref="M92:N93"/>
    <mergeCell ref="O92:P93"/>
    <mergeCell ref="C94:D94"/>
    <mergeCell ref="G94:H95"/>
    <mergeCell ref="I94:J95"/>
    <mergeCell ref="K94:L95"/>
    <mergeCell ref="M94:N95"/>
    <mergeCell ref="O94:P95"/>
    <mergeCell ref="C96:D96"/>
    <mergeCell ref="G96:H97"/>
    <mergeCell ref="U96:V97"/>
    <mergeCell ref="W96:X97"/>
    <mergeCell ref="Y96:Z97"/>
    <mergeCell ref="AA96:AB97"/>
    <mergeCell ref="AC96:AD97"/>
    <mergeCell ref="AE96:AF97"/>
    <mergeCell ref="AG96:AH97"/>
    <mergeCell ref="AI96:AJ97"/>
    <mergeCell ref="AK96:AL97"/>
    <mergeCell ref="Q94:R95"/>
    <mergeCell ref="S94:T95"/>
    <mergeCell ref="AQ110:AR111"/>
    <mergeCell ref="AS110:AT111"/>
    <mergeCell ref="C106:D106"/>
    <mergeCell ref="O106:P106"/>
    <mergeCell ref="Q106:R106"/>
    <mergeCell ref="S106:T106"/>
    <mergeCell ref="K106:L106"/>
    <mergeCell ref="C108:D108"/>
    <mergeCell ref="G108:H108"/>
    <mergeCell ref="O108:P108"/>
    <mergeCell ref="K108:L108"/>
    <mergeCell ref="S108:T108"/>
    <mergeCell ref="A80:A97"/>
    <mergeCell ref="AC102:AD102"/>
    <mergeCell ref="C102:D102"/>
    <mergeCell ref="I102:J102"/>
    <mergeCell ref="G104:H104"/>
    <mergeCell ref="B110:B111"/>
    <mergeCell ref="K104:L105"/>
    <mergeCell ref="M104:N105"/>
    <mergeCell ref="C104:D104"/>
    <mergeCell ref="U110:V111"/>
    <mergeCell ref="W110:X111"/>
    <mergeCell ref="Y110:Z111"/>
    <mergeCell ref="AA110:AB111"/>
    <mergeCell ref="AC110:AD111"/>
    <mergeCell ref="S90:T90"/>
    <mergeCell ref="C90:D90"/>
    <mergeCell ref="U90:V90"/>
    <mergeCell ref="AM96:AN97"/>
    <mergeCell ref="AO96:AP97"/>
    <mergeCell ref="U102:V102"/>
    <mergeCell ref="AG102:AH103"/>
    <mergeCell ref="U106:V106"/>
    <mergeCell ref="C110:D110"/>
    <mergeCell ref="E110:F110"/>
    <mergeCell ref="G110:H110"/>
    <mergeCell ref="I110:J110"/>
    <mergeCell ref="K110:L111"/>
    <mergeCell ref="M110:N111"/>
    <mergeCell ref="O110:P111"/>
    <mergeCell ref="Q110:R111"/>
    <mergeCell ref="S110:T111"/>
    <mergeCell ref="AE110:AF111"/>
    <mergeCell ref="AG110:AH111"/>
    <mergeCell ref="AI110:AJ111"/>
    <mergeCell ref="AK110:AL111"/>
    <mergeCell ref="AM110:AN111"/>
    <mergeCell ref="M108:N108"/>
    <mergeCell ref="I108:J108"/>
    <mergeCell ref="B114:B115"/>
    <mergeCell ref="C114:D114"/>
    <mergeCell ref="E114:F114"/>
    <mergeCell ref="K114:L115"/>
    <mergeCell ref="M114:N115"/>
    <mergeCell ref="O114:P115"/>
    <mergeCell ref="Q114:R115"/>
    <mergeCell ref="S114:T115"/>
    <mergeCell ref="U114:V115"/>
    <mergeCell ref="W114:X115"/>
    <mergeCell ref="Y114:Z115"/>
    <mergeCell ref="AA114:AB115"/>
    <mergeCell ref="AC114:AD115"/>
    <mergeCell ref="AE114:AF115"/>
    <mergeCell ref="U112:V113"/>
    <mergeCell ref="W112:X113"/>
    <mergeCell ref="Y112:Z113"/>
    <mergeCell ref="AA112:AB113"/>
    <mergeCell ref="AC112:AD113"/>
    <mergeCell ref="AE112:AF113"/>
    <mergeCell ref="B112:B113"/>
    <mergeCell ref="C112:D112"/>
    <mergeCell ref="E112:F112"/>
    <mergeCell ref="G112:H112"/>
    <mergeCell ref="I112:J112"/>
    <mergeCell ref="K112:L112"/>
    <mergeCell ref="M112:N112"/>
    <mergeCell ref="O112:P112"/>
    <mergeCell ref="Q112:R112"/>
    <mergeCell ref="AG114:AH115"/>
    <mergeCell ref="AI114:AJ115"/>
    <mergeCell ref="AK114:AL115"/>
    <mergeCell ref="AM114:AN115"/>
    <mergeCell ref="AO114:AP115"/>
    <mergeCell ref="AQ114:AR115"/>
    <mergeCell ref="AS114:AT115"/>
    <mergeCell ref="AU114:AU115"/>
    <mergeCell ref="AV114:AV115"/>
    <mergeCell ref="AK112:AL113"/>
    <mergeCell ref="AM112:AN113"/>
    <mergeCell ref="AO112:AP113"/>
    <mergeCell ref="AQ112:AR113"/>
    <mergeCell ref="AS112:AT113"/>
    <mergeCell ref="AU112:AU113"/>
    <mergeCell ref="AV112:AV113"/>
    <mergeCell ref="AW112:AW113"/>
    <mergeCell ref="AG112:AH113"/>
    <mergeCell ref="AI112:AJ113"/>
    <mergeCell ref="B118:B119"/>
    <mergeCell ref="C118:D118"/>
    <mergeCell ref="E118:F118"/>
    <mergeCell ref="K118:L119"/>
    <mergeCell ref="M118:N119"/>
    <mergeCell ref="O118:P119"/>
    <mergeCell ref="Q118:R119"/>
    <mergeCell ref="S118:T119"/>
    <mergeCell ref="U118:V119"/>
    <mergeCell ref="W118:X119"/>
    <mergeCell ref="Y118:Z119"/>
    <mergeCell ref="AA118:AB119"/>
    <mergeCell ref="AC118:AD119"/>
    <mergeCell ref="AE118:AF119"/>
    <mergeCell ref="S116:T117"/>
    <mergeCell ref="U116:V117"/>
    <mergeCell ref="W116:X117"/>
    <mergeCell ref="Y116:Z117"/>
    <mergeCell ref="AA116:AB117"/>
    <mergeCell ref="AC116:AD117"/>
    <mergeCell ref="AE116:AF117"/>
    <mergeCell ref="B116:B117"/>
    <mergeCell ref="C116:D116"/>
    <mergeCell ref="E116:F116"/>
    <mergeCell ref="K116:L117"/>
    <mergeCell ref="M116:N117"/>
    <mergeCell ref="O116:P117"/>
    <mergeCell ref="Q116:R117"/>
    <mergeCell ref="AG118:AH119"/>
    <mergeCell ref="AI118:AJ119"/>
    <mergeCell ref="AK118:AL119"/>
    <mergeCell ref="AM118:AN119"/>
    <mergeCell ref="AO118:AP119"/>
    <mergeCell ref="AQ118:AR119"/>
    <mergeCell ref="AS118:AT119"/>
    <mergeCell ref="AU118:AU119"/>
    <mergeCell ref="AV118:AV119"/>
    <mergeCell ref="AK116:AL117"/>
    <mergeCell ref="AM116:AN117"/>
    <mergeCell ref="AO116:AP117"/>
    <mergeCell ref="AQ116:AR117"/>
    <mergeCell ref="AS116:AT117"/>
    <mergeCell ref="AU116:AU117"/>
    <mergeCell ref="AV116:AV117"/>
    <mergeCell ref="AW116:AW117"/>
    <mergeCell ref="AG116:AH117"/>
    <mergeCell ref="AI116:AJ117"/>
    <mergeCell ref="B122:B123"/>
    <mergeCell ref="C122:D122"/>
    <mergeCell ref="E122:F122"/>
    <mergeCell ref="K122:L123"/>
    <mergeCell ref="M122:N123"/>
    <mergeCell ref="O122:P123"/>
    <mergeCell ref="Q122:R123"/>
    <mergeCell ref="S122:T123"/>
    <mergeCell ref="U122:V123"/>
    <mergeCell ref="W122:X123"/>
    <mergeCell ref="Y122:Z123"/>
    <mergeCell ref="AA122:AB123"/>
    <mergeCell ref="AC122:AD123"/>
    <mergeCell ref="AE122:AF123"/>
    <mergeCell ref="S120:T121"/>
    <mergeCell ref="U120:V121"/>
    <mergeCell ref="W120:X121"/>
    <mergeCell ref="Y120:Z121"/>
    <mergeCell ref="AA120:AB121"/>
    <mergeCell ref="AC120:AD121"/>
    <mergeCell ref="AE120:AF121"/>
    <mergeCell ref="B120:B121"/>
    <mergeCell ref="C120:D120"/>
    <mergeCell ref="E120:F120"/>
    <mergeCell ref="K120:L121"/>
    <mergeCell ref="M120:N121"/>
    <mergeCell ref="O120:P121"/>
    <mergeCell ref="Q120:R121"/>
    <mergeCell ref="AG122:AH123"/>
    <mergeCell ref="AI122:AJ123"/>
    <mergeCell ref="AK122:AL123"/>
    <mergeCell ref="AM122:AN123"/>
    <mergeCell ref="AO122:AP123"/>
    <mergeCell ref="AQ122:AR123"/>
    <mergeCell ref="AS122:AT123"/>
    <mergeCell ref="AU122:AU123"/>
    <mergeCell ref="AV122:AV123"/>
    <mergeCell ref="AK120:AL121"/>
    <mergeCell ref="AM120:AN121"/>
    <mergeCell ref="AO120:AP121"/>
    <mergeCell ref="AQ120:AR121"/>
    <mergeCell ref="AS120:AT121"/>
    <mergeCell ref="AU120:AU121"/>
    <mergeCell ref="AV120:AV121"/>
    <mergeCell ref="AW120:AW121"/>
    <mergeCell ref="AG120:AH121"/>
    <mergeCell ref="AI120:AJ121"/>
    <mergeCell ref="AW124:AW125"/>
    <mergeCell ref="B126:B127"/>
    <mergeCell ref="C126:D126"/>
    <mergeCell ref="E126:F126"/>
    <mergeCell ref="K126:L127"/>
    <mergeCell ref="M126:N127"/>
    <mergeCell ref="O126:P127"/>
    <mergeCell ref="Q126:R127"/>
    <mergeCell ref="S126:T127"/>
    <mergeCell ref="U126:V127"/>
    <mergeCell ref="W126:X127"/>
    <mergeCell ref="Y126:Z127"/>
    <mergeCell ref="AA126:AB127"/>
    <mergeCell ref="AC126:AD127"/>
    <mergeCell ref="AE126:AF127"/>
    <mergeCell ref="S124:T125"/>
    <mergeCell ref="U124:V125"/>
    <mergeCell ref="W124:X125"/>
    <mergeCell ref="Y124:Z125"/>
    <mergeCell ref="AA124:AB125"/>
    <mergeCell ref="AC124:AD125"/>
    <mergeCell ref="AE124:AF125"/>
    <mergeCell ref="AG124:AH125"/>
    <mergeCell ref="AI124:AJ125"/>
    <mergeCell ref="B124:B125"/>
    <mergeCell ref="C124:D124"/>
    <mergeCell ref="E124:F124"/>
    <mergeCell ref="K124:L125"/>
    <mergeCell ref="M124:N125"/>
    <mergeCell ref="O124:P125"/>
    <mergeCell ref="Q124:R125"/>
    <mergeCell ref="AO128:AP129"/>
    <mergeCell ref="AQ128:AR129"/>
    <mergeCell ref="AS128:AT129"/>
    <mergeCell ref="AG126:AH127"/>
    <mergeCell ref="AI126:AJ127"/>
    <mergeCell ref="AK126:AL127"/>
    <mergeCell ref="AM126:AN127"/>
    <mergeCell ref="AO126:AP127"/>
    <mergeCell ref="AQ126:AR127"/>
    <mergeCell ref="AS126:AT127"/>
    <mergeCell ref="AU126:AU127"/>
    <mergeCell ref="AV126:AV127"/>
    <mergeCell ref="AK124:AL125"/>
    <mergeCell ref="AM124:AN125"/>
    <mergeCell ref="AO124:AP125"/>
    <mergeCell ref="AQ124:AR125"/>
    <mergeCell ref="AS124:AT125"/>
    <mergeCell ref="AU124:AU125"/>
    <mergeCell ref="AV124:AV125"/>
    <mergeCell ref="C128:D128"/>
    <mergeCell ref="E128:F128"/>
    <mergeCell ref="K128:L129"/>
    <mergeCell ref="M128:N129"/>
    <mergeCell ref="O128:P129"/>
    <mergeCell ref="Q128:R129"/>
    <mergeCell ref="S128:T129"/>
    <mergeCell ref="U128:V129"/>
    <mergeCell ref="W128:X129"/>
    <mergeCell ref="Y128:Z129"/>
    <mergeCell ref="AA128:AB129"/>
    <mergeCell ref="AC128:AD129"/>
    <mergeCell ref="AE128:AF129"/>
    <mergeCell ref="AG128:AH129"/>
    <mergeCell ref="AI128:AJ129"/>
    <mergeCell ref="AK128:AL129"/>
    <mergeCell ref="AM128:AN129"/>
    <mergeCell ref="AK138:AL139"/>
    <mergeCell ref="M138:N138"/>
    <mergeCell ref="A102:A129"/>
    <mergeCell ref="AI134:AJ134"/>
    <mergeCell ref="C134:D134"/>
    <mergeCell ref="M134:N134"/>
    <mergeCell ref="Y134:Z134"/>
    <mergeCell ref="AK134:AL134"/>
    <mergeCell ref="AM134:AN134"/>
    <mergeCell ref="AG134:AH134"/>
    <mergeCell ref="A134:A157"/>
    <mergeCell ref="AU128:AU129"/>
    <mergeCell ref="AV128:AV129"/>
    <mergeCell ref="AW128:AW129"/>
    <mergeCell ref="G114:H115"/>
    <mergeCell ref="I114:J115"/>
    <mergeCell ref="G116:H117"/>
    <mergeCell ref="I116:J117"/>
    <mergeCell ref="G118:H119"/>
    <mergeCell ref="I118:J119"/>
    <mergeCell ref="G120:H121"/>
    <mergeCell ref="I120:J121"/>
    <mergeCell ref="G122:H123"/>
    <mergeCell ref="I122:J123"/>
    <mergeCell ref="G124:H125"/>
    <mergeCell ref="I124:J125"/>
    <mergeCell ref="G126:H127"/>
    <mergeCell ref="I126:J127"/>
    <mergeCell ref="G128:H129"/>
    <mergeCell ref="I128:J129"/>
    <mergeCell ref="AW126:AW127"/>
    <mergeCell ref="B128:B129"/>
    <mergeCell ref="C138:D138"/>
    <mergeCell ref="E140:F140"/>
    <mergeCell ref="M140:N140"/>
    <mergeCell ref="AI140:AJ140"/>
    <mergeCell ref="AG140:AH140"/>
    <mergeCell ref="AE140:AF140"/>
    <mergeCell ref="C142:D142"/>
    <mergeCell ref="I142:J142"/>
    <mergeCell ref="W142:X142"/>
    <mergeCell ref="O142:P142"/>
    <mergeCell ref="U142:V142"/>
    <mergeCell ref="Y142:Z142"/>
    <mergeCell ref="AI138:AJ139"/>
    <mergeCell ref="I138:J138"/>
    <mergeCell ref="W138:X138"/>
    <mergeCell ref="AC138:AD138"/>
    <mergeCell ref="AG138:AH139"/>
    <mergeCell ref="Q142:R142"/>
    <mergeCell ref="S142:T142"/>
    <mergeCell ref="AA142:AB143"/>
    <mergeCell ref="AC142:AD143"/>
    <mergeCell ref="G146:H146"/>
    <mergeCell ref="I146:J146"/>
    <mergeCell ref="M146:N147"/>
    <mergeCell ref="O146:P147"/>
    <mergeCell ref="AQ148:AR149"/>
    <mergeCell ref="AS148:AT149"/>
    <mergeCell ref="Q146:R147"/>
    <mergeCell ref="S146:T147"/>
    <mergeCell ref="U146:V147"/>
    <mergeCell ref="W146:X147"/>
    <mergeCell ref="Y146:Z147"/>
    <mergeCell ref="AA146:AB147"/>
    <mergeCell ref="AC146:AD147"/>
    <mergeCell ref="AE146:AF147"/>
    <mergeCell ref="AG146:AH147"/>
    <mergeCell ref="AI146:AJ147"/>
    <mergeCell ref="AK146:AL147"/>
    <mergeCell ref="AM146:AN147"/>
    <mergeCell ref="G148:H149"/>
    <mergeCell ref="I148:J149"/>
    <mergeCell ref="AO150:AP151"/>
    <mergeCell ref="AQ150:AR151"/>
    <mergeCell ref="AS150:AT151"/>
    <mergeCell ref="AU150:AU151"/>
    <mergeCell ref="AV150:AV151"/>
    <mergeCell ref="AW150:AW151"/>
    <mergeCell ref="AO146:AP147"/>
    <mergeCell ref="AQ146:AR147"/>
    <mergeCell ref="AS146:AT147"/>
    <mergeCell ref="AW146:AW147"/>
    <mergeCell ref="C148:D148"/>
    <mergeCell ref="E148:F148"/>
    <mergeCell ref="K148:L149"/>
    <mergeCell ref="M148:N149"/>
    <mergeCell ref="O148:P149"/>
    <mergeCell ref="Q148:R149"/>
    <mergeCell ref="S148:T149"/>
    <mergeCell ref="U148:V149"/>
    <mergeCell ref="W148:X149"/>
    <mergeCell ref="Y148:Z149"/>
    <mergeCell ref="AA148:AB149"/>
    <mergeCell ref="AC148:AD149"/>
    <mergeCell ref="AE148:AF149"/>
    <mergeCell ref="AG148:AH149"/>
    <mergeCell ref="AI148:AJ149"/>
    <mergeCell ref="AK148:AL149"/>
    <mergeCell ref="AM148:AN149"/>
    <mergeCell ref="AO148:AP149"/>
    <mergeCell ref="AU146:AU147"/>
    <mergeCell ref="AV146:AV147"/>
    <mergeCell ref="C146:D146"/>
    <mergeCell ref="E146:F146"/>
    <mergeCell ref="AG152:AH153"/>
    <mergeCell ref="AI152:AJ153"/>
    <mergeCell ref="AK152:AL153"/>
    <mergeCell ref="B156:B157"/>
    <mergeCell ref="C156:D156"/>
    <mergeCell ref="E156:F156"/>
    <mergeCell ref="K156:L157"/>
    <mergeCell ref="M156:N157"/>
    <mergeCell ref="O156:P157"/>
    <mergeCell ref="Q156:R157"/>
    <mergeCell ref="AK154:AL155"/>
    <mergeCell ref="AK156:AL157"/>
    <mergeCell ref="AU148:AU149"/>
    <mergeCell ref="AV148:AV149"/>
    <mergeCell ref="AW148:AW149"/>
    <mergeCell ref="C150:D150"/>
    <mergeCell ref="E150:F150"/>
    <mergeCell ref="K150:L151"/>
    <mergeCell ref="M150:N151"/>
    <mergeCell ref="O150:P151"/>
    <mergeCell ref="Q150:R151"/>
    <mergeCell ref="S150:T151"/>
    <mergeCell ref="U150:V151"/>
    <mergeCell ref="W150:X151"/>
    <mergeCell ref="Y150:Z151"/>
    <mergeCell ref="AA150:AB151"/>
    <mergeCell ref="AC150:AD151"/>
    <mergeCell ref="AE150:AF151"/>
    <mergeCell ref="AG150:AH151"/>
    <mergeCell ref="AI150:AJ151"/>
    <mergeCell ref="AK150:AL151"/>
    <mergeCell ref="AM150:AN151"/>
    <mergeCell ref="AO154:AP155"/>
    <mergeCell ref="AQ154:AR155"/>
    <mergeCell ref="AS154:AT155"/>
    <mergeCell ref="AU154:AU155"/>
    <mergeCell ref="AV154:AV155"/>
    <mergeCell ref="AW154:AW155"/>
    <mergeCell ref="B146:B147"/>
    <mergeCell ref="B148:B149"/>
    <mergeCell ref="B150:B151"/>
    <mergeCell ref="B152:B153"/>
    <mergeCell ref="B154:B155"/>
    <mergeCell ref="K146:L146"/>
    <mergeCell ref="AM152:AN153"/>
    <mergeCell ref="AO152:AP153"/>
    <mergeCell ref="AQ152:AR153"/>
    <mergeCell ref="AS152:AT153"/>
    <mergeCell ref="AU152:AU153"/>
    <mergeCell ref="AV152:AV153"/>
    <mergeCell ref="AW152:AW153"/>
    <mergeCell ref="C154:D154"/>
    <mergeCell ref="E154:F154"/>
    <mergeCell ref="G154:H154"/>
    <mergeCell ref="K152:L153"/>
    <mergeCell ref="O152:P153"/>
    <mergeCell ref="Q152:R153"/>
    <mergeCell ref="S152:T153"/>
    <mergeCell ref="U152:V153"/>
    <mergeCell ref="W152:X153"/>
    <mergeCell ref="Y152:Z153"/>
    <mergeCell ref="AA152:AB153"/>
    <mergeCell ref="AC152:AD153"/>
    <mergeCell ref="AE152:AF153"/>
    <mergeCell ref="AM156:AN157"/>
    <mergeCell ref="AO156:AP157"/>
    <mergeCell ref="AQ156:AR157"/>
    <mergeCell ref="AS156:AT157"/>
    <mergeCell ref="AU156:AU157"/>
    <mergeCell ref="AV156:AV157"/>
    <mergeCell ref="AW156:AW157"/>
    <mergeCell ref="I150:J151"/>
    <mergeCell ref="I156:J157"/>
    <mergeCell ref="S156:T157"/>
    <mergeCell ref="U156:V157"/>
    <mergeCell ref="W156:X157"/>
    <mergeCell ref="Y156:Z157"/>
    <mergeCell ref="AA156:AB157"/>
    <mergeCell ref="AC156:AD157"/>
    <mergeCell ref="AE156:AF157"/>
    <mergeCell ref="AG156:AH157"/>
    <mergeCell ref="AI156:AJ157"/>
    <mergeCell ref="I154:J154"/>
    <mergeCell ref="M154:N155"/>
    <mergeCell ref="O154:P155"/>
    <mergeCell ref="Q154:R155"/>
    <mergeCell ref="S154:T155"/>
    <mergeCell ref="U154:V155"/>
    <mergeCell ref="W154:X155"/>
    <mergeCell ref="Y154:Z155"/>
    <mergeCell ref="AA154:AB155"/>
    <mergeCell ref="AC154:AD155"/>
    <mergeCell ref="AE154:AF155"/>
    <mergeCell ref="AG154:AH155"/>
    <mergeCell ref="AI154:AJ155"/>
    <mergeCell ref="AM154:AN155"/>
    <mergeCell ref="M162:N162"/>
    <mergeCell ref="AO162:AP162"/>
    <mergeCell ref="AC162:AD162"/>
    <mergeCell ref="AQ162:AR162"/>
    <mergeCell ref="AK162:AL162"/>
    <mergeCell ref="M164:N164"/>
    <mergeCell ref="Q164:R164"/>
    <mergeCell ref="AA164:AB164"/>
    <mergeCell ref="Y164:Z164"/>
    <mergeCell ref="AC164:AD164"/>
    <mergeCell ref="B174:B175"/>
    <mergeCell ref="B176:B177"/>
    <mergeCell ref="B178:B179"/>
    <mergeCell ref="B180:B181"/>
    <mergeCell ref="B190:B191"/>
    <mergeCell ref="C162:D162"/>
    <mergeCell ref="C164:D164"/>
    <mergeCell ref="O162:P162"/>
    <mergeCell ref="O172:P173"/>
    <mergeCell ref="C166:D166"/>
    <mergeCell ref="E166:F166"/>
    <mergeCell ref="G166:H167"/>
    <mergeCell ref="I166:J167"/>
    <mergeCell ref="K166:L167"/>
    <mergeCell ref="M166:N167"/>
    <mergeCell ref="O166:P167"/>
    <mergeCell ref="E172:F172"/>
    <mergeCell ref="I172:J173"/>
    <mergeCell ref="K172:L173"/>
    <mergeCell ref="M172:N173"/>
    <mergeCell ref="E174:F174"/>
    <mergeCell ref="AO164:AP165"/>
    <mergeCell ref="S166:T167"/>
    <mergeCell ref="U166:V167"/>
    <mergeCell ref="W166:X167"/>
    <mergeCell ref="Y166:Z167"/>
    <mergeCell ref="AA166:AB167"/>
    <mergeCell ref="AC166:AD167"/>
    <mergeCell ref="AE166:AF167"/>
    <mergeCell ref="AG166:AH167"/>
    <mergeCell ref="AM168:AN169"/>
    <mergeCell ref="AU168:AU169"/>
    <mergeCell ref="AV168:AV169"/>
    <mergeCell ref="AW168:AW169"/>
    <mergeCell ref="AI168:AJ169"/>
    <mergeCell ref="AK168:AL169"/>
    <mergeCell ref="Q168:R168"/>
    <mergeCell ref="S168:T168"/>
    <mergeCell ref="W168:X168"/>
    <mergeCell ref="AQ174:AR175"/>
    <mergeCell ref="AM174:AN175"/>
    <mergeCell ref="AO174:AP175"/>
    <mergeCell ref="AG178:AH179"/>
    <mergeCell ref="AG174:AH175"/>
    <mergeCell ref="AE178:AF179"/>
    <mergeCell ref="AC178:AD179"/>
    <mergeCell ref="AK174:AL175"/>
    <mergeCell ref="AG176:AH177"/>
    <mergeCell ref="AK176:AL177"/>
    <mergeCell ref="AS174:AT175"/>
    <mergeCell ref="AW178:AW179"/>
    <mergeCell ref="AU178:AU179"/>
    <mergeCell ref="AW174:AW175"/>
    <mergeCell ref="AV178:AV179"/>
    <mergeCell ref="AV174:AV175"/>
    <mergeCell ref="AU174:AU175"/>
    <mergeCell ref="AS178:AT179"/>
    <mergeCell ref="AM176:AN177"/>
    <mergeCell ref="AO176:AP177"/>
    <mergeCell ref="AQ176:AR177"/>
    <mergeCell ref="AS176:AT177"/>
    <mergeCell ref="AU176:AU177"/>
    <mergeCell ref="AV176:AV177"/>
    <mergeCell ref="AW176:AW177"/>
    <mergeCell ref="AS162:AT162"/>
    <mergeCell ref="AC172:AD173"/>
    <mergeCell ref="AE172:AF173"/>
    <mergeCell ref="S174:T174"/>
    <mergeCell ref="AE174:AF174"/>
    <mergeCell ref="E176:F176"/>
    <mergeCell ref="I176:J177"/>
    <mergeCell ref="K176:L177"/>
    <mergeCell ref="M176:N177"/>
    <mergeCell ref="O176:P177"/>
    <mergeCell ref="Q176:R177"/>
    <mergeCell ref="S176:T177"/>
    <mergeCell ref="U176:V177"/>
    <mergeCell ref="W176:X177"/>
    <mergeCell ref="Y176:Z177"/>
    <mergeCell ref="AA176:AB177"/>
    <mergeCell ref="AC176:AD177"/>
    <mergeCell ref="AE176:AF177"/>
    <mergeCell ref="G176:H177"/>
    <mergeCell ref="G174:H174"/>
    <mergeCell ref="I174:J174"/>
    <mergeCell ref="K174:L174"/>
    <mergeCell ref="M174:N174"/>
    <mergeCell ref="G170:H171"/>
    <mergeCell ref="I170:J171"/>
    <mergeCell ref="K170:L171"/>
    <mergeCell ref="G172:H173"/>
    <mergeCell ref="Q172:R173"/>
    <mergeCell ref="S172:T173"/>
    <mergeCell ref="U172:V173"/>
    <mergeCell ref="W172:X173"/>
    <mergeCell ref="Y172:Z173"/>
    <mergeCell ref="AK178:AL179"/>
    <mergeCell ref="AM178:AN179"/>
    <mergeCell ref="AO178:AP179"/>
    <mergeCell ref="AQ178:AR179"/>
    <mergeCell ref="S178:T179"/>
    <mergeCell ref="K178:L178"/>
    <mergeCell ref="I178:J178"/>
    <mergeCell ref="E178:F178"/>
    <mergeCell ref="G178:H178"/>
    <mergeCell ref="M178:N178"/>
    <mergeCell ref="Q178:R178"/>
    <mergeCell ref="O178:P178"/>
    <mergeCell ref="AI192:AJ193"/>
    <mergeCell ref="K184:L185"/>
    <mergeCell ref="G186:H187"/>
    <mergeCell ref="I186:J187"/>
    <mergeCell ref="K186:L187"/>
    <mergeCell ref="K182:L182"/>
    <mergeCell ref="I182:J182"/>
    <mergeCell ref="G188:H189"/>
    <mergeCell ref="I188:J189"/>
    <mergeCell ref="K188:L189"/>
    <mergeCell ref="M186:N187"/>
    <mergeCell ref="M180:N181"/>
    <mergeCell ref="O180:P181"/>
    <mergeCell ref="Q180:R181"/>
    <mergeCell ref="S180:T181"/>
    <mergeCell ref="U180:V181"/>
    <mergeCell ref="W180:X181"/>
    <mergeCell ref="Y180:Z181"/>
    <mergeCell ref="AA180:AB181"/>
    <mergeCell ref="AC180:AD181"/>
    <mergeCell ref="B182:B183"/>
    <mergeCell ref="B184:B185"/>
    <mergeCell ref="B186:B187"/>
    <mergeCell ref="B188:B189"/>
    <mergeCell ref="B192:B193"/>
    <mergeCell ref="U178:V179"/>
    <mergeCell ref="W178:X179"/>
    <mergeCell ref="Y178:Z179"/>
    <mergeCell ref="AA178:AB179"/>
    <mergeCell ref="AE184:AF185"/>
    <mergeCell ref="AG184:AH185"/>
    <mergeCell ref="AK184:AL185"/>
    <mergeCell ref="AM184:AN185"/>
    <mergeCell ref="AO184:AP185"/>
    <mergeCell ref="AQ184:AR185"/>
    <mergeCell ref="AS184:AT185"/>
    <mergeCell ref="AU184:AU185"/>
    <mergeCell ref="AV180:AV181"/>
    <mergeCell ref="AW180:AW181"/>
    <mergeCell ref="AE180:AF181"/>
    <mergeCell ref="AG180:AH181"/>
    <mergeCell ref="AK180:AL181"/>
    <mergeCell ref="AM180:AN181"/>
    <mergeCell ref="AO180:AP181"/>
    <mergeCell ref="AQ180:AR181"/>
    <mergeCell ref="AS180:AT181"/>
    <mergeCell ref="AU180:AU181"/>
    <mergeCell ref="AW186:AW187"/>
    <mergeCell ref="AG188:AH189"/>
    <mergeCell ref="AK188:AL189"/>
    <mergeCell ref="AM188:AN189"/>
    <mergeCell ref="AO188:AP189"/>
    <mergeCell ref="AQ188:AR189"/>
    <mergeCell ref="AS188:AT189"/>
    <mergeCell ref="AU188:AU189"/>
    <mergeCell ref="AV184:AV185"/>
    <mergeCell ref="AW184:AW185"/>
    <mergeCell ref="AG186:AH187"/>
    <mergeCell ref="AK186:AL187"/>
    <mergeCell ref="AM186:AN187"/>
    <mergeCell ref="AO186:AP187"/>
    <mergeCell ref="AQ186:AR187"/>
    <mergeCell ref="AS186:AT187"/>
    <mergeCell ref="AU186:AU187"/>
    <mergeCell ref="AA172:AB173"/>
    <mergeCell ref="AV192:AV193"/>
    <mergeCell ref="AW192:AW193"/>
    <mergeCell ref="AG182:AH183"/>
    <mergeCell ref="AK182:AL183"/>
    <mergeCell ref="AM182:AN183"/>
    <mergeCell ref="AO182:AP183"/>
    <mergeCell ref="AQ182:AR183"/>
    <mergeCell ref="AS182:AT183"/>
    <mergeCell ref="AU182:AU183"/>
    <mergeCell ref="AV182:AV183"/>
    <mergeCell ref="AW182:AW183"/>
    <mergeCell ref="AV190:AV191"/>
    <mergeCell ref="AW190:AW191"/>
    <mergeCell ref="AG192:AH193"/>
    <mergeCell ref="AK192:AL193"/>
    <mergeCell ref="AM192:AN193"/>
    <mergeCell ref="AO192:AP193"/>
    <mergeCell ref="AQ192:AR193"/>
    <mergeCell ref="AS192:AT193"/>
    <mergeCell ref="AU192:AU193"/>
    <mergeCell ref="AV188:AV189"/>
    <mergeCell ref="AE188:AF189"/>
    <mergeCell ref="AW188:AW189"/>
    <mergeCell ref="AG190:AH191"/>
    <mergeCell ref="AK190:AL191"/>
    <mergeCell ref="AM190:AN191"/>
    <mergeCell ref="AO190:AP191"/>
    <mergeCell ref="AQ190:AR191"/>
    <mergeCell ref="AS190:AT191"/>
    <mergeCell ref="AU190:AU191"/>
    <mergeCell ref="AV186:AV187"/>
    <mergeCell ref="AI170:AJ171"/>
    <mergeCell ref="AI172:AJ173"/>
    <mergeCell ref="AI174:AJ175"/>
    <mergeCell ref="AI176:AJ177"/>
    <mergeCell ref="AI178:AJ179"/>
    <mergeCell ref="AI180:AJ181"/>
    <mergeCell ref="AI182:AJ183"/>
    <mergeCell ref="AI184:AJ185"/>
    <mergeCell ref="AI186:AJ187"/>
    <mergeCell ref="AI188:AJ189"/>
    <mergeCell ref="AI190:AJ191"/>
    <mergeCell ref="M184:N185"/>
    <mergeCell ref="O184:P185"/>
    <mergeCell ref="Q184:R185"/>
    <mergeCell ref="S184:T185"/>
    <mergeCell ref="U184:V185"/>
    <mergeCell ref="W184:X185"/>
    <mergeCell ref="Y184:Z185"/>
    <mergeCell ref="AA184:AB185"/>
    <mergeCell ref="AC184:AD185"/>
    <mergeCell ref="Q174:R174"/>
    <mergeCell ref="O174:P174"/>
    <mergeCell ref="AE186:AF187"/>
    <mergeCell ref="M188:N189"/>
    <mergeCell ref="O188:P189"/>
    <mergeCell ref="Q188:R189"/>
    <mergeCell ref="S188:T189"/>
    <mergeCell ref="U188:V189"/>
    <mergeCell ref="W188:X189"/>
    <mergeCell ref="Y188:Z189"/>
    <mergeCell ref="AA188:AB189"/>
    <mergeCell ref="AC188:AD189"/>
    <mergeCell ref="O186:P187"/>
    <mergeCell ref="Q186:R187"/>
    <mergeCell ref="S186:T187"/>
    <mergeCell ref="U186:V187"/>
    <mergeCell ref="W186:X187"/>
    <mergeCell ref="Y186:Z187"/>
    <mergeCell ref="AA186:AB187"/>
    <mergeCell ref="AC186:AD187"/>
    <mergeCell ref="AE190:AF191"/>
    <mergeCell ref="G192:H193"/>
    <mergeCell ref="I192:J193"/>
    <mergeCell ref="K192:L193"/>
    <mergeCell ref="M192:N193"/>
    <mergeCell ref="O192:P193"/>
    <mergeCell ref="Q192:R193"/>
    <mergeCell ref="S192:T193"/>
    <mergeCell ref="U192:V193"/>
    <mergeCell ref="W192:X193"/>
    <mergeCell ref="Y192:Z193"/>
    <mergeCell ref="AA192:AB193"/>
    <mergeCell ref="AC192:AD193"/>
    <mergeCell ref="AE192:AF193"/>
    <mergeCell ref="G190:H191"/>
    <mergeCell ref="I190:J191"/>
    <mergeCell ref="K190:L191"/>
    <mergeCell ref="M190:N191"/>
    <mergeCell ref="O190:P191"/>
    <mergeCell ref="Q190:R191"/>
    <mergeCell ref="S190:T191"/>
    <mergeCell ref="U190:V191"/>
    <mergeCell ref="W190:X191"/>
    <mergeCell ref="Y174:Z174"/>
    <mergeCell ref="W174:X174"/>
    <mergeCell ref="U174:V174"/>
    <mergeCell ref="C174:D174"/>
    <mergeCell ref="C176:D176"/>
    <mergeCell ref="E184:F184"/>
    <mergeCell ref="E186:F186"/>
    <mergeCell ref="E188:F188"/>
    <mergeCell ref="E190:F190"/>
    <mergeCell ref="E192:F192"/>
    <mergeCell ref="C192:D192"/>
    <mergeCell ref="C190:D190"/>
    <mergeCell ref="C188:D188"/>
    <mergeCell ref="C186:D186"/>
    <mergeCell ref="C184:D184"/>
    <mergeCell ref="AC182:AD182"/>
    <mergeCell ref="AA182:AB182"/>
    <mergeCell ref="Y182:Z182"/>
    <mergeCell ref="W182:X182"/>
    <mergeCell ref="U182:V182"/>
    <mergeCell ref="S182:T182"/>
    <mergeCell ref="Q182:R182"/>
    <mergeCell ref="O182:P182"/>
    <mergeCell ref="M182:N182"/>
    <mergeCell ref="Y190:Z191"/>
    <mergeCell ref="AA190:AB191"/>
    <mergeCell ref="AC190:AD191"/>
    <mergeCell ref="G180:H181"/>
    <mergeCell ref="I180:J181"/>
    <mergeCell ref="K180:L181"/>
    <mergeCell ref="G184:H185"/>
    <mergeCell ref="I184:J185"/>
    <mergeCell ref="AE200:AF201"/>
    <mergeCell ref="AG200:AH201"/>
    <mergeCell ref="AI200:AJ201"/>
    <mergeCell ref="C170:D170"/>
    <mergeCell ref="C172:D172"/>
    <mergeCell ref="S112:T113"/>
    <mergeCell ref="A162:A193"/>
    <mergeCell ref="B200:B201"/>
    <mergeCell ref="B202:B203"/>
    <mergeCell ref="B206:B207"/>
    <mergeCell ref="B208:B209"/>
    <mergeCell ref="B210:B211"/>
    <mergeCell ref="C204:D204"/>
    <mergeCell ref="M204:N204"/>
    <mergeCell ref="C210:D210"/>
    <mergeCell ref="E210:F210"/>
    <mergeCell ref="G210:H211"/>
    <mergeCell ref="I210:J211"/>
    <mergeCell ref="K210:L211"/>
    <mergeCell ref="M210:N211"/>
    <mergeCell ref="O210:P211"/>
    <mergeCell ref="Q210:R211"/>
    <mergeCell ref="S210:T211"/>
    <mergeCell ref="A198:A219"/>
    <mergeCell ref="C182:D182"/>
    <mergeCell ref="E182:F182"/>
    <mergeCell ref="G182:H182"/>
    <mergeCell ref="E180:F180"/>
    <mergeCell ref="C180:D180"/>
    <mergeCell ref="C178:D178"/>
    <mergeCell ref="AC174:AD174"/>
    <mergeCell ref="AA174:AB174"/>
    <mergeCell ref="B214:B215"/>
    <mergeCell ref="C198:D198"/>
    <mergeCell ref="K198:L198"/>
    <mergeCell ref="C200:D200"/>
    <mergeCell ref="E200:F200"/>
    <mergeCell ref="G200:H201"/>
    <mergeCell ref="I200:J201"/>
    <mergeCell ref="K200:L201"/>
    <mergeCell ref="M200:N201"/>
    <mergeCell ref="O200:P201"/>
    <mergeCell ref="Q200:R201"/>
    <mergeCell ref="S200:T201"/>
    <mergeCell ref="U200:V201"/>
    <mergeCell ref="W200:X201"/>
    <mergeCell ref="Y200:Z201"/>
    <mergeCell ref="AA200:AB201"/>
    <mergeCell ref="AC200:AD201"/>
    <mergeCell ref="I204:J204"/>
    <mergeCell ref="K204:L204"/>
    <mergeCell ref="O204:P204"/>
    <mergeCell ref="S204:T204"/>
    <mergeCell ref="U204:V204"/>
    <mergeCell ref="Y204:Z204"/>
    <mergeCell ref="AA204:AB204"/>
    <mergeCell ref="AC204:AD204"/>
    <mergeCell ref="C202:D202"/>
    <mergeCell ref="E202:F202"/>
    <mergeCell ref="G202:H203"/>
    <mergeCell ref="I202:J203"/>
    <mergeCell ref="K202:L203"/>
    <mergeCell ref="M202:N203"/>
    <mergeCell ref="O202:P203"/>
    <mergeCell ref="W202:X203"/>
    <mergeCell ref="Y202:Z203"/>
    <mergeCell ref="AA202:AB203"/>
    <mergeCell ref="AC202:AD203"/>
    <mergeCell ref="AE202:AF203"/>
    <mergeCell ref="AG202:AH203"/>
    <mergeCell ref="B212:B213"/>
    <mergeCell ref="AI202:AJ203"/>
    <mergeCell ref="AK202:AL203"/>
    <mergeCell ref="AM202:AN203"/>
    <mergeCell ref="AO202:AP203"/>
    <mergeCell ref="AQ202:AR203"/>
    <mergeCell ref="AS202:AT203"/>
    <mergeCell ref="AU202:AU203"/>
    <mergeCell ref="C208:D208"/>
    <mergeCell ref="E208:F208"/>
    <mergeCell ref="G208:H209"/>
    <mergeCell ref="I208:J209"/>
    <mergeCell ref="K208:L209"/>
    <mergeCell ref="M208:N209"/>
    <mergeCell ref="O208:P209"/>
    <mergeCell ref="Q208:R209"/>
    <mergeCell ref="S208:T209"/>
    <mergeCell ref="U208:V209"/>
    <mergeCell ref="W208:X209"/>
    <mergeCell ref="Y208:Z209"/>
    <mergeCell ref="AA208:AB209"/>
    <mergeCell ref="AC208:AD209"/>
    <mergeCell ref="AE208:AF209"/>
    <mergeCell ref="Q204:R204"/>
    <mergeCell ref="AE204:AF204"/>
    <mergeCell ref="AU204:AU205"/>
    <mergeCell ref="AV202:AV203"/>
    <mergeCell ref="AW202:AW203"/>
    <mergeCell ref="AK200:AL201"/>
    <mergeCell ref="AM200:AN201"/>
    <mergeCell ref="AO200:AP201"/>
    <mergeCell ref="AQ200:AR201"/>
    <mergeCell ref="AS200:AT201"/>
    <mergeCell ref="AU200:AU201"/>
    <mergeCell ref="AV200:AV201"/>
    <mergeCell ref="AW200:AW201"/>
    <mergeCell ref="AI204:AJ204"/>
    <mergeCell ref="AG204:AH204"/>
    <mergeCell ref="C206:D206"/>
    <mergeCell ref="E206:F206"/>
    <mergeCell ref="G206:H207"/>
    <mergeCell ref="I206:J207"/>
    <mergeCell ref="K206:L207"/>
    <mergeCell ref="M206:N207"/>
    <mergeCell ref="O206:P207"/>
    <mergeCell ref="Q206:R207"/>
    <mergeCell ref="S206:T207"/>
    <mergeCell ref="U206:V207"/>
    <mergeCell ref="W206:X207"/>
    <mergeCell ref="Y206:Z207"/>
    <mergeCell ref="AA206:AB207"/>
    <mergeCell ref="AC206:AD207"/>
    <mergeCell ref="AE206:AF207"/>
    <mergeCell ref="AG206:AH207"/>
    <mergeCell ref="AI206:AJ207"/>
    <mergeCell ref="Q202:R203"/>
    <mergeCell ref="S202:T203"/>
    <mergeCell ref="U202:V203"/>
    <mergeCell ref="AG208:AH209"/>
    <mergeCell ref="W204:X204"/>
    <mergeCell ref="AI208:AJ209"/>
    <mergeCell ref="AK208:AL209"/>
    <mergeCell ref="AM208:AN209"/>
    <mergeCell ref="AO208:AP209"/>
    <mergeCell ref="AQ208:AR209"/>
    <mergeCell ref="AS208:AT209"/>
    <mergeCell ref="AU208:AU209"/>
    <mergeCell ref="AV208:AV209"/>
    <mergeCell ref="AW208:AW209"/>
    <mergeCell ref="AK206:AL207"/>
    <mergeCell ref="AM206:AN207"/>
    <mergeCell ref="AO206:AP207"/>
    <mergeCell ref="AQ206:AR207"/>
    <mergeCell ref="AS206:AT207"/>
    <mergeCell ref="AU206:AU207"/>
    <mergeCell ref="AV206:AV207"/>
    <mergeCell ref="AW206:AW207"/>
    <mergeCell ref="AV204:AV205"/>
    <mergeCell ref="AW204:AW205"/>
    <mergeCell ref="AO204:AP205"/>
    <mergeCell ref="AO210:AP211"/>
    <mergeCell ref="AQ210:AR211"/>
    <mergeCell ref="AS210:AT211"/>
    <mergeCell ref="AU210:AU211"/>
    <mergeCell ref="AV210:AV211"/>
    <mergeCell ref="AW210:AW211"/>
    <mergeCell ref="C212:D212"/>
    <mergeCell ref="E212:F212"/>
    <mergeCell ref="G212:H213"/>
    <mergeCell ref="I212:J213"/>
    <mergeCell ref="K212:L213"/>
    <mergeCell ref="M212:N213"/>
    <mergeCell ref="O212:P213"/>
    <mergeCell ref="Q212:R213"/>
    <mergeCell ref="S212:T213"/>
    <mergeCell ref="U212:V213"/>
    <mergeCell ref="W212:X213"/>
    <mergeCell ref="Y212:Z213"/>
    <mergeCell ref="AA212:AB213"/>
    <mergeCell ref="AC212:AD213"/>
    <mergeCell ref="AE212:AF213"/>
    <mergeCell ref="AG212:AH213"/>
    <mergeCell ref="AI212:AJ213"/>
    <mergeCell ref="U210:V211"/>
    <mergeCell ref="W210:X211"/>
    <mergeCell ref="Y210:Z211"/>
    <mergeCell ref="AA210:AB211"/>
    <mergeCell ref="AC210:AD211"/>
    <mergeCell ref="AE210:AF211"/>
    <mergeCell ref="AG210:AH211"/>
    <mergeCell ref="AI210:AJ211"/>
    <mergeCell ref="AK210:AL211"/>
    <mergeCell ref="C214:D214"/>
    <mergeCell ref="E214:F214"/>
    <mergeCell ref="G214:H215"/>
    <mergeCell ref="I214:J215"/>
    <mergeCell ref="K214:L215"/>
    <mergeCell ref="M214:N215"/>
    <mergeCell ref="O214:P215"/>
    <mergeCell ref="Q214:R215"/>
    <mergeCell ref="S214:T215"/>
    <mergeCell ref="U214:V215"/>
    <mergeCell ref="W214:X215"/>
    <mergeCell ref="Y214:Z215"/>
    <mergeCell ref="AA214:AB215"/>
    <mergeCell ref="AC214:AD215"/>
    <mergeCell ref="AE214:AF215"/>
    <mergeCell ref="AG214:AH215"/>
    <mergeCell ref="AM210:AN211"/>
    <mergeCell ref="AI214:AJ215"/>
    <mergeCell ref="AK214:AL215"/>
    <mergeCell ref="AM214:AN215"/>
    <mergeCell ref="AO214:AP215"/>
    <mergeCell ref="AQ214:AR215"/>
    <mergeCell ref="AS214:AT215"/>
    <mergeCell ref="AU214:AU215"/>
    <mergeCell ref="AV214:AV215"/>
    <mergeCell ref="AW214:AW215"/>
    <mergeCell ref="AK212:AL213"/>
    <mergeCell ref="AM212:AN213"/>
    <mergeCell ref="AO212:AP213"/>
    <mergeCell ref="AQ212:AR213"/>
    <mergeCell ref="AS212:AT213"/>
    <mergeCell ref="AU212:AU213"/>
    <mergeCell ref="AV212:AV213"/>
    <mergeCell ref="AW212:AW213"/>
    <mergeCell ref="AM218:AN219"/>
    <mergeCell ref="AO218:AP219"/>
    <mergeCell ref="AQ218:AR219"/>
    <mergeCell ref="AS218:AT219"/>
    <mergeCell ref="AU218:AU219"/>
    <mergeCell ref="AV218:AV219"/>
    <mergeCell ref="AW218:AW219"/>
    <mergeCell ref="AS216:AT217"/>
    <mergeCell ref="AM216:AN217"/>
    <mergeCell ref="AO216:AP217"/>
    <mergeCell ref="AQ216:AR217"/>
    <mergeCell ref="B218:B219"/>
    <mergeCell ref="C216:D216"/>
    <mergeCell ref="AE216:AF216"/>
    <mergeCell ref="AI216:AJ216"/>
    <mergeCell ref="U218:V219"/>
    <mergeCell ref="W218:X219"/>
    <mergeCell ref="Y218:Z219"/>
    <mergeCell ref="AA218:AB219"/>
    <mergeCell ref="AC218:AD219"/>
    <mergeCell ref="AE218:AF219"/>
    <mergeCell ref="AG218:AH219"/>
    <mergeCell ref="AI218:AJ219"/>
    <mergeCell ref="AK218:AL219"/>
    <mergeCell ref="C218:D218"/>
    <mergeCell ref="E218:F218"/>
    <mergeCell ref="G218:H219"/>
    <mergeCell ref="I218:J219"/>
    <mergeCell ref="K218:L219"/>
    <mergeCell ref="M218:N219"/>
    <mergeCell ref="O218:P219"/>
    <mergeCell ref="Q218:R219"/>
    <mergeCell ref="S218:T219"/>
    <mergeCell ref="O216:P216"/>
    <mergeCell ref="S216:T216"/>
    <mergeCell ref="W216:X216"/>
    <mergeCell ref="Y216:Z216"/>
    <mergeCell ref="AA216:AB216"/>
    <mergeCell ref="AC216:AD216"/>
    <mergeCell ref="AG216:AH216"/>
    <mergeCell ref="Q216:R216"/>
  </mergeCells>
  <pageMargins left="0.7" right="0.7" top="0.75" bottom="0.75" header="0.3" footer="0.3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Weszelovszky Gabriel, Ing.</dc:creator>
  <cp:lastModifiedBy>Jombík Peter, Mgr.</cp:lastModifiedBy>
  <cp:lastPrinted>2021-01-26T05:21:01Z</cp:lastPrinted>
  <dcterms:created xsi:type="dcterms:W3CDTF">2020-09-18T13:31:38Z</dcterms:created>
  <dcterms:modified xsi:type="dcterms:W3CDTF">2021-04-06T07:46:02Z</dcterms:modified>
</cp:coreProperties>
</file>