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13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<sst xmlns="http://schemas.openxmlformats.org/spreadsheetml/2006/main" count="105" uniqueCount="90">
  <si>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</si>
  <si>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</si>
  <si>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</si>
  <si>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</si>
  <si>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</si>
  <si>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</si>
  <si>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</si>
  <si>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</si>
  <si>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</si>
  <si>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</si>
  <si>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</si>
  <si>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</si>
  <si>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</si>
  <si>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</si>
  <si>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</si>
  <si>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</si>
  <si>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</si>
  <si>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</si>
  <si>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</si>
  <si>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</si>
  <si>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</si>
  <si>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</si>
  <si>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</si>
  <si>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</si>
  <si>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</si>
  <si>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</si>
  <si>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</si>
  <si>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</si>
  <si>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</si>
  <si>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</si>
  <si>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</si>
  <si>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</si>
  <si>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</si>
  <si>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</si>
  <si>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</si>
  <si>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</si>
  <si>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</si>
  <si>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</si>
  <si>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</si>
  <si>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</si>
  <si>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</si>
  <si>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</si>
  <si>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</si>
  <si>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</si>
  <si>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</si>
  <si>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</si>
  <si>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</si>
  <si>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</si>
  <si>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</si>
  <si>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</si>
  <si>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</si>
  <si>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</si>
  <si>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</si>
  <si>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</si>
  <si>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</si>
  <si>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</si>
  <si>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</si>
  <si>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</si>
  <si>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</si>
  <si>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</si>
  <si>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</si>
  <si>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</si>
  <si>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</si>
  <si>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</si>
  <si>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</si>
  <si>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</si>
  <si>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</si>
  <si>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</si>
  <si>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</si>
  <si>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</si>
  <si>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ŤVÚ-50r.</t>
  </si>
  <si>
    <t>Technológia:      1,2,4d,4a,6,7</t>
  </si>
  <si>
    <t>Technológia:      1,2,3,4d,4a,6,7</t>
  </si>
  <si>
    <t>termín dokončenia do</t>
  </si>
  <si>
    <t>Lesy SR š.p. OZ Liptovský Hrádok</t>
  </si>
  <si>
    <t>ŤNV roztr.</t>
  </si>
  <si>
    <t>1592A00-3</t>
  </si>
  <si>
    <t>130/900</t>
  </si>
  <si>
    <t>1654B00-3</t>
  </si>
  <si>
    <t>Technológia:      1,2,3,4a,6,7</t>
  </si>
  <si>
    <t>1,34/0,67</t>
  </si>
  <si>
    <t>1673D00-3</t>
  </si>
  <si>
    <t>280/70/300</t>
  </si>
  <si>
    <t>LO Banskô</t>
  </si>
  <si>
    <t>1286A10-4</t>
  </si>
  <si>
    <t>1,69/0,84</t>
  </si>
  <si>
    <t>100/400</t>
  </si>
  <si>
    <t>LO Žarnovka</t>
  </si>
  <si>
    <t>Zmluva č.13</t>
  </si>
  <si>
    <t xml:space="preserve">Lesnícke služby v ťažbovom procese na OZ Liptovský Hrádol, VC 13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</si>
</sst>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3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E14" sqref="E1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2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9" t="s">
        <v>89</v>
      </c>
      <c r="D3" s="140"/>
      <c r="E3" s="140"/>
      <c r="F3" s="140"/>
      <c r="G3" s="140"/>
      <c r="H3" s="140"/>
      <c r="I3" s="140"/>
      <c r="J3" s="140"/>
      <c r="K3" s="140"/>
      <c r="L3" s="140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3"/>
      <c r="G5" s="133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4" t="s">
        <v>74</v>
      </c>
      <c r="C6" s="134"/>
      <c r="D6" s="134"/>
      <c r="E6" s="134"/>
      <c r="F6" s="134"/>
      <c r="G6" s="134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5"/>
      <c r="C7" s="135"/>
      <c r="D7" s="135"/>
      <c r="E7" s="135"/>
      <c r="F7" s="135"/>
      <c r="G7" s="135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1" t="s">
        <v>88</v>
      </c>
      <c r="B8" s="132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136" t="s">
        <v>2</v>
      </c>
      <c r="C9" s="147" t="s">
        <v>53</v>
      </c>
      <c r="D9" s="148"/>
      <c r="E9" s="124" t="s">
        <v>73</v>
      </c>
      <c r="F9" s="127" t="s">
        <v>3</v>
      </c>
      <c r="G9" s="128"/>
      <c r="H9" s="129"/>
      <c r="I9" s="141" t="s">
        <v>4</v>
      </c>
      <c r="J9" s="124" t="s">
        <v>5</v>
      </c>
      <c r="K9" s="141" t="s">
        <v>6</v>
      </c>
      <c r="L9" s="144" t="s">
        <v>7</v>
      </c>
      <c r="M9" s="124" t="s">
        <v>54</v>
      </c>
      <c r="N9" s="125" t="s">
        <v>60</v>
      </c>
      <c r="O9" s="113" t="s">
        <v>58</v>
      </c>
      <c r="P9" s="115" t="s">
        <v>59</v>
      </c>
    </row>
    <row r="10" spans="1:18" ht="21.75" customHeight="1" x14ac:dyDescent="0.25">
      <c r="A10" s="25"/>
      <c r="B10" s="137"/>
      <c r="C10" s="117" t="s">
        <v>67</v>
      </c>
      <c r="D10" s="118"/>
      <c r="E10" s="122"/>
      <c r="F10" s="121" t="s">
        <v>9</v>
      </c>
      <c r="G10" s="122" t="s">
        <v>10</v>
      </c>
      <c r="H10" s="124" t="s">
        <v>11</v>
      </c>
      <c r="I10" s="142"/>
      <c r="J10" s="122"/>
      <c r="K10" s="142"/>
      <c r="L10" s="145"/>
      <c r="M10" s="122"/>
      <c r="N10" s="126"/>
      <c r="O10" s="114"/>
      <c r="P10" s="116"/>
    </row>
    <row r="11" spans="1:18" ht="50.25" customHeight="1" thickBot="1" x14ac:dyDescent="0.3">
      <c r="A11" s="75"/>
      <c r="B11" s="138"/>
      <c r="C11" s="119"/>
      <c r="D11" s="120"/>
      <c r="E11" s="123"/>
      <c r="F11" s="119"/>
      <c r="G11" s="123"/>
      <c r="H11" s="123"/>
      <c r="I11" s="143"/>
      <c r="J11" s="123"/>
      <c r="K11" s="143"/>
      <c r="L11" s="146"/>
      <c r="M11" s="123"/>
      <c r="N11" s="120"/>
      <c r="O11" s="114"/>
      <c r="P11" s="116"/>
    </row>
    <row r="12" spans="1:18" hidden="1" x14ac:dyDescent="0.25">
      <c r="N12" s="73" t="s">
        <v>61</v>
      </c>
      <c r="O12" s="69"/>
      <c r="P12" s="54">
        <f>SUM(O12*H12)</f>
        <v>0</v>
      </c>
      <c r="Q12" s="12" t="str">
        <f>IF( P12=0," ", IF(100-((M13/P12)*100)&gt;20,"viac ako 20%",0))</f>
        <v xml:space="preserve"> </v>
      </c>
      <c r="R12" s="79">
        <v>44286</v>
      </c>
    </row>
    <row r="13" spans="1:18" x14ac:dyDescent="0.25">
      <c r="A13" s="60" t="s">
        <v>87</v>
      </c>
      <c r="B13" s="58" t="s">
        <v>76</v>
      </c>
      <c r="C13" s="86" t="s">
        <v>71</v>
      </c>
      <c r="D13" s="87"/>
      <c r="E13" s="83">
        <v>44377</v>
      </c>
      <c r="F13" s="65">
        <v>328</v>
      </c>
      <c r="G13" s="65">
        <v>35</v>
      </c>
      <c r="H13" s="65">
        <v>363</v>
      </c>
      <c r="I13" s="63" t="s">
        <v>70</v>
      </c>
      <c r="J13" s="63">
        <v>55</v>
      </c>
      <c r="K13" s="63">
        <v>0.34</v>
      </c>
      <c r="L13" s="70" t="s">
        <v>77</v>
      </c>
      <c r="M13" s="76">
        <v>8714</v>
      </c>
      <c r="N13" s="72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9"/>
    </row>
    <row r="14" spans="1:18" x14ac:dyDescent="0.25">
      <c r="A14" s="26"/>
      <c r="B14" s="58" t="s">
        <v>78</v>
      </c>
      <c r="C14" s="88" t="s">
        <v>79</v>
      </c>
      <c r="D14" s="85"/>
      <c r="E14" s="83">
        <v>44347</v>
      </c>
      <c r="F14" s="64">
        <v>100</v>
      </c>
      <c r="G14" s="64"/>
      <c r="H14" s="64">
        <v>100</v>
      </c>
      <c r="I14" s="63" t="s">
        <v>75</v>
      </c>
      <c r="J14" s="62">
        <v>55</v>
      </c>
      <c r="K14" s="62" t="s">
        <v>80</v>
      </c>
      <c r="L14" s="70">
        <v>460</v>
      </c>
      <c r="M14" s="76">
        <v>1076</v>
      </c>
      <c r="N14" s="71" t="s">
        <v>61</v>
      </c>
      <c r="O14" s="50"/>
      <c r="P14" s="56">
        <f t="shared" ref="P14:P21" si="1">SUM(O14*H14)</f>
        <v>0</v>
      </c>
      <c r="Q14" s="12" t="str">
        <f t="shared" si="0"/>
        <v xml:space="preserve"> </v>
      </c>
      <c r="R14" s="79"/>
    </row>
    <row r="15" spans="1:18" x14ac:dyDescent="0.25">
      <c r="A15" s="59"/>
      <c r="B15" s="58" t="s">
        <v>81</v>
      </c>
      <c r="C15" s="88" t="s">
        <v>71</v>
      </c>
      <c r="D15" s="85"/>
      <c r="E15" s="83">
        <v>44347</v>
      </c>
      <c r="F15" s="67"/>
      <c r="G15" s="67">
        <v>50</v>
      </c>
      <c r="H15" s="67">
        <v>50</v>
      </c>
      <c r="I15" s="63" t="s">
        <v>75</v>
      </c>
      <c r="J15" s="63">
        <v>60</v>
      </c>
      <c r="K15" s="63">
        <v>0.34</v>
      </c>
      <c r="L15" s="74" t="s">
        <v>82</v>
      </c>
      <c r="M15" s="77">
        <v>929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9"/>
    </row>
    <row r="16" spans="1:18" x14ac:dyDescent="0.25">
      <c r="A16" s="28" t="s">
        <v>83</v>
      </c>
      <c r="B16" s="58" t="s">
        <v>84</v>
      </c>
      <c r="C16" s="88" t="s">
        <v>72</v>
      </c>
      <c r="D16" s="85"/>
      <c r="E16" s="83">
        <v>44347</v>
      </c>
      <c r="F16" s="65">
        <v>70</v>
      </c>
      <c r="G16" s="66"/>
      <c r="H16" s="65">
        <v>70</v>
      </c>
      <c r="I16" s="63" t="s">
        <v>75</v>
      </c>
      <c r="J16" s="63">
        <v>50</v>
      </c>
      <c r="K16" s="63" t="s">
        <v>85</v>
      </c>
      <c r="L16" s="70" t="s">
        <v>86</v>
      </c>
      <c r="M16" s="76">
        <v>957</v>
      </c>
      <c r="N16" s="72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9"/>
    </row>
    <row r="17" spans="1:18" x14ac:dyDescent="0.25">
      <c r="A17" s="60"/>
      <c r="B17" s="62"/>
      <c r="C17" s="86"/>
      <c r="D17" s="85"/>
      <c r="E17" s="83"/>
      <c r="F17" s="64"/>
      <c r="G17" s="64"/>
      <c r="H17" s="64"/>
      <c r="I17" s="63"/>
      <c r="J17" s="63"/>
      <c r="K17" s="63"/>
      <c r="L17" s="70"/>
      <c r="M17" s="76"/>
      <c r="N17" s="71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9"/>
    </row>
    <row r="18" spans="1:18" x14ac:dyDescent="0.25">
      <c r="A18" s="61"/>
      <c r="B18" s="58"/>
      <c r="C18" s="86"/>
      <c r="D18" s="85"/>
      <c r="E18" s="83"/>
      <c r="F18" s="65"/>
      <c r="G18" s="65"/>
      <c r="H18" s="65"/>
      <c r="I18" s="63"/>
      <c r="J18" s="63"/>
      <c r="K18" s="63"/>
      <c r="L18" s="70"/>
      <c r="M18" s="76"/>
      <c r="N18" s="71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9"/>
    </row>
    <row r="19" spans="1:18" x14ac:dyDescent="0.25">
      <c r="A19" s="61"/>
      <c r="B19" s="58"/>
      <c r="C19" s="84"/>
      <c r="D19" s="85"/>
      <c r="E19" s="83"/>
      <c r="F19" s="65"/>
      <c r="G19" s="65"/>
      <c r="H19" s="65"/>
      <c r="I19" s="63"/>
      <c r="J19" s="63"/>
      <c r="K19" s="63"/>
      <c r="L19" s="70"/>
      <c r="M19" s="76"/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9"/>
    </row>
    <row r="20" spans="1:18" x14ac:dyDescent="0.25">
      <c r="A20" s="28"/>
      <c r="B20" s="63"/>
      <c r="C20" s="84"/>
      <c r="D20" s="85"/>
      <c r="E20" s="83"/>
      <c r="F20" s="65"/>
      <c r="G20" s="65"/>
      <c r="H20" s="65"/>
      <c r="I20" s="63"/>
      <c r="J20" s="63"/>
      <c r="K20" s="63"/>
      <c r="L20" s="70"/>
      <c r="M20" s="76"/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9"/>
    </row>
    <row r="21" spans="1:18" x14ac:dyDescent="0.25">
      <c r="A21" s="26"/>
      <c r="B21" s="58"/>
      <c r="C21" s="84"/>
      <c r="D21" s="85"/>
      <c r="E21" s="83"/>
      <c r="F21" s="67"/>
      <c r="G21" s="67"/>
      <c r="H21" s="67"/>
      <c r="I21" s="63"/>
      <c r="J21" s="63"/>
      <c r="K21" s="63"/>
      <c r="L21" s="74"/>
      <c r="M21" s="77"/>
      <c r="N21" s="71" t="s">
        <v>61</v>
      </c>
      <c r="O21" s="49"/>
      <c r="P21" s="55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9"/>
      <c r="B22" s="58"/>
      <c r="C22" s="94"/>
      <c r="D22" s="95"/>
      <c r="E22" s="80"/>
      <c r="F22" s="64"/>
      <c r="G22" s="64"/>
      <c r="H22" s="64"/>
      <c r="I22" s="63"/>
      <c r="J22" s="62"/>
      <c r="K22" s="62"/>
      <c r="L22" s="70"/>
      <c r="M22" s="76"/>
      <c r="N22" s="78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8">
        <f>SUM(H13:H22)</f>
        <v>583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89" t="s">
        <v>13</v>
      </c>
      <c r="L24" s="89"/>
      <c r="M24" s="41">
        <f>SUM(M13:M22)</f>
        <v>11676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90" t="s">
        <v>15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  <c r="P25" s="36">
        <f>P26-P24</f>
        <v>0</v>
      </c>
    </row>
    <row r="26" spans="1:18" ht="15.75" thickBot="1" x14ac:dyDescent="0.3">
      <c r="A26" s="90" t="s">
        <v>16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2"/>
      <c r="P26" s="36">
        <f>IF("nie"=MID(I34,1,3),P24,(P24*1.2))</f>
        <v>0</v>
      </c>
    </row>
    <row r="27" spans="1:18" x14ac:dyDescent="0.25">
      <c r="A27" s="102" t="s">
        <v>17</v>
      </c>
      <c r="B27" s="102"/>
      <c r="C27" s="10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93" t="s">
        <v>65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29" spans="1:18" ht="25.5" customHeight="1" x14ac:dyDescent="0.25">
      <c r="A29" s="44" t="s">
        <v>57</v>
      </c>
      <c r="B29" s="44"/>
      <c r="C29" s="44"/>
      <c r="D29" s="44"/>
      <c r="E29" s="81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04" t="s">
        <v>66</v>
      </c>
      <c r="B30" s="105"/>
      <c r="C30" s="105"/>
      <c r="D30" s="105"/>
      <c r="E30" s="105"/>
      <c r="F30" s="106"/>
      <c r="G30" s="103" t="s">
        <v>56</v>
      </c>
      <c r="H30" s="47" t="s">
        <v>18</v>
      </c>
      <c r="I30" s="96"/>
      <c r="J30" s="97"/>
      <c r="K30" s="97"/>
      <c r="L30" s="97"/>
      <c r="M30" s="97"/>
      <c r="N30" s="97"/>
      <c r="O30" s="97"/>
      <c r="P30" s="98"/>
    </row>
    <row r="31" spans="1:18" x14ac:dyDescent="0.25">
      <c r="A31" s="107"/>
      <c r="B31" s="108"/>
      <c r="C31" s="108"/>
      <c r="D31" s="108"/>
      <c r="E31" s="108"/>
      <c r="F31" s="109"/>
      <c r="G31" s="103"/>
      <c r="H31" s="47" t="s">
        <v>19</v>
      </c>
      <c r="I31" s="96"/>
      <c r="J31" s="97"/>
      <c r="K31" s="97"/>
      <c r="L31" s="97"/>
      <c r="M31" s="97"/>
      <c r="N31" s="97"/>
      <c r="O31" s="97"/>
      <c r="P31" s="98"/>
    </row>
    <row r="32" spans="1:18" ht="18" customHeight="1" x14ac:dyDescent="0.25">
      <c r="A32" s="107"/>
      <c r="B32" s="108"/>
      <c r="C32" s="108"/>
      <c r="D32" s="108"/>
      <c r="E32" s="108"/>
      <c r="F32" s="109"/>
      <c r="G32" s="103"/>
      <c r="H32" s="47" t="s">
        <v>20</v>
      </c>
      <c r="I32" s="96"/>
      <c r="J32" s="97"/>
      <c r="K32" s="97"/>
      <c r="L32" s="97"/>
      <c r="M32" s="97"/>
      <c r="N32" s="97"/>
      <c r="O32" s="97"/>
      <c r="P32" s="98"/>
    </row>
    <row r="33" spans="1:16" x14ac:dyDescent="0.25">
      <c r="A33" s="107"/>
      <c r="B33" s="108"/>
      <c r="C33" s="108"/>
      <c r="D33" s="108"/>
      <c r="E33" s="108"/>
      <c r="F33" s="109"/>
      <c r="G33" s="103"/>
      <c r="H33" s="47" t="s">
        <v>21</v>
      </c>
      <c r="I33" s="96"/>
      <c r="J33" s="97"/>
      <c r="K33" s="97"/>
      <c r="L33" s="97"/>
      <c r="M33" s="97"/>
      <c r="N33" s="97"/>
      <c r="O33" s="97"/>
      <c r="P33" s="98"/>
    </row>
    <row r="34" spans="1:16" x14ac:dyDescent="0.25">
      <c r="A34" s="107"/>
      <c r="B34" s="108"/>
      <c r="C34" s="108"/>
      <c r="D34" s="108"/>
      <c r="E34" s="108"/>
      <c r="F34" s="109"/>
      <c r="G34" s="103"/>
      <c r="H34" s="47" t="s">
        <v>22</v>
      </c>
      <c r="I34" s="96"/>
      <c r="J34" s="97"/>
      <c r="K34" s="97"/>
      <c r="L34" s="97"/>
      <c r="M34" s="97"/>
      <c r="N34" s="97"/>
      <c r="O34" s="97"/>
      <c r="P34" s="98"/>
    </row>
    <row r="35" spans="1:16" x14ac:dyDescent="0.25">
      <c r="A35" s="107"/>
      <c r="B35" s="108"/>
      <c r="C35" s="108"/>
      <c r="D35" s="108"/>
      <c r="E35" s="108"/>
      <c r="F35" s="109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7"/>
      <c r="B36" s="108"/>
      <c r="C36" s="108"/>
      <c r="D36" s="108"/>
      <c r="E36" s="108"/>
      <c r="F36" s="109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10"/>
      <c r="B37" s="111"/>
      <c r="C37" s="111"/>
      <c r="D37" s="111"/>
      <c r="E37" s="111"/>
      <c r="F37" s="112"/>
      <c r="G37" s="46"/>
      <c r="H37" s="24"/>
      <c r="I37" s="18"/>
      <c r="J37" s="24"/>
      <c r="K37" s="24" t="s">
        <v>23</v>
      </c>
      <c r="L37" s="24"/>
      <c r="M37" s="99"/>
      <c r="N37" s="100"/>
      <c r="O37" s="101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6"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K24:L24"/>
    <mergeCell ref="A25:O25"/>
    <mergeCell ref="A26:O26"/>
    <mergeCell ref="A28:P28"/>
    <mergeCell ref="C22:D22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25">
      <c r="A3" s="5" t="s">
        <v>25</v>
      </c>
      <c r="B3" s="152" t="s">
        <v>26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x14ac:dyDescent="0.25">
      <c r="A4" s="5" t="s">
        <v>27</v>
      </c>
      <c r="B4" s="152" t="s">
        <v>28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5" t="s">
        <v>8</v>
      </c>
      <c r="B5" s="152" t="s">
        <v>29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x14ac:dyDescent="0.25">
      <c r="A6" s="5" t="s">
        <v>2</v>
      </c>
      <c r="B6" s="152" t="s">
        <v>30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x14ac:dyDescent="0.25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25">
      <c r="A8" s="5" t="s">
        <v>12</v>
      </c>
      <c r="B8" s="152" t="s">
        <v>32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</row>
    <row r="9" spans="1:14" x14ac:dyDescent="0.25">
      <c r="A9" s="7" t="s">
        <v>33</v>
      </c>
      <c r="B9" s="152" t="s">
        <v>34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</row>
    <row r="10" spans="1:14" x14ac:dyDescent="0.25">
      <c r="A10" s="7" t="s">
        <v>35</v>
      </c>
      <c r="B10" s="152" t="s">
        <v>36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</row>
    <row r="11" spans="1:14" x14ac:dyDescent="0.25">
      <c r="A11" s="8" t="s">
        <v>37</v>
      </c>
      <c r="B11" s="152" t="s">
        <v>38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14" x14ac:dyDescent="0.25">
      <c r="A12" s="9" t="s">
        <v>39</v>
      </c>
      <c r="B12" s="152" t="s">
        <v>40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24" customHeight="1" x14ac:dyDescent="0.25">
      <c r="A13" s="8" t="s">
        <v>41</v>
      </c>
      <c r="B13" s="152" t="s">
        <v>42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</row>
    <row r="14" spans="1:14" ht="16.5" customHeight="1" x14ac:dyDescent="0.25">
      <c r="A14" s="8" t="s">
        <v>5</v>
      </c>
      <c r="B14" s="152" t="s">
        <v>52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1:14" x14ac:dyDescent="0.25">
      <c r="A15" s="8" t="s">
        <v>43</v>
      </c>
      <c r="B15" s="152" t="s">
        <v>44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</row>
    <row r="16" spans="1:14" ht="38.25" x14ac:dyDescent="0.25">
      <c r="A16" s="10" t="s">
        <v>45</v>
      </c>
      <c r="B16" s="152" t="s">
        <v>46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ht="28.5" customHeight="1" x14ac:dyDescent="0.25">
      <c r="A17" s="10" t="s">
        <v>47</v>
      </c>
      <c r="B17" s="152" t="s">
        <v>48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</row>
    <row r="18" spans="1:14" ht="27" customHeight="1" x14ac:dyDescent="0.25">
      <c r="A18" s="11" t="s">
        <v>49</v>
      </c>
      <c r="B18" s="152" t="s">
        <v>50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</row>
    <row r="19" spans="1:14" ht="75" customHeight="1" x14ac:dyDescent="0.25">
      <c r="A19" s="48" t="s">
        <v>62</v>
      </c>
      <c r="B19" s="153" t="s">
        <v>63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2021-03-15T07:33:53Z</cp:lastPrinted>
  <dcterms:created xsi:type="dcterms:W3CDTF">2012-08-13T12:29:09Z</dcterms:created>
  <dcterms:modified xsi:type="dcterms:W3CDTF">2021-03-29T11:07:05Z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