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VO\DNS\Asfalty\Vyzva c. 10\Prilohy\Priloha c. 2 SP - Vykazy vymer\"/>
    </mc:Choice>
  </mc:AlternateContent>
  <xr:revisionPtr revIDLastSave="0" documentId="13_ncr:1_{2D2C33AD-C66A-4C8C-8ED5-84C5D283708E}" xr6:coauthVersionLast="46" xr6:coauthVersionMax="46" xr10:uidLastSave="{00000000-0000-0000-0000-000000000000}"/>
  <bookViews>
    <workbookView xWindow="-120" yWindow="-120" windowWidth="25440" windowHeight="15390" activeTab="1" xr2:uid="{00000000-000D-0000-FFFF-FFFF00000000}"/>
  </bookViews>
  <sheets>
    <sheet name="2520" sheetId="8" r:id="rId1"/>
    <sheet name="ZC" sheetId="7" r:id="rId2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8" l="1"/>
  <c r="G31" i="8" l="1"/>
  <c r="H5" i="7" l="1"/>
  <c r="H31" i="8"/>
  <c r="H30" i="8"/>
  <c r="G29" i="8"/>
  <c r="H29" i="8" s="1"/>
  <c r="H27" i="8"/>
  <c r="G23" i="8"/>
  <c r="H23" i="8" s="1"/>
  <c r="B18" i="8"/>
  <c r="G26" i="8" l="1"/>
  <c r="H26" i="8" s="1"/>
  <c r="G24" i="8"/>
  <c r="H24" i="8" s="1"/>
  <c r="G28" i="8"/>
  <c r="H28" i="8" s="1"/>
  <c r="H32" i="8" l="1"/>
  <c r="K34" i="8" l="1"/>
  <c r="I5" i="7"/>
  <c r="J34" i="8"/>
  <c r="H6" i="7" l="1"/>
  <c r="J5" i="7" l="1"/>
  <c r="J6" i="7" l="1"/>
  <c r="I6" i="7"/>
</calcChain>
</file>

<file path=xl/sharedStrings.xml><?xml version="1.0" encoding="utf-8"?>
<sst xmlns="http://schemas.openxmlformats.org/spreadsheetml/2006/main" count="82" uniqueCount="68">
  <si>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</si>
  <si>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</si>
  <si>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</si>
  <si>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</si>
  <si>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</si>
  <si>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</si>
  <si>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</si>
  <si>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</si>
  <si>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</si>
  <si>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</si>
  <si>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</si>
  <si>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</si>
  <si>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</si>
  <si>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</si>
  <si>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</si>
  <si>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</si>
  <si>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</si>
  <si>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</si>
  <si>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</si>
  <si>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</si>
  <si>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</si>
  <si>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</si>
  <si>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</si>
  <si>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</si>
  <si>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</si>
  <si>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</si>
  <si>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</si>
  <si>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</si>
  <si>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</si>
  <si>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</si>
  <si>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</si>
  <si>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</si>
  <si>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</si>
  <si>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</si>
  <si>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</si>
  <si>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</si>
  <si>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</si>
  <si>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</si>
  <si>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</si>
  <si>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</si>
  <si>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</si>
  <si>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</si>
  <si>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</si>
  <si>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</si>
  <si>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</si>
  <si>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</si>
  <si>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</si>
  <si>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ZC</t>
  </si>
  <si>
    <t>Miestopis</t>
  </si>
  <si>
    <t>ACL 16-II   s dovozom rozprestrením a zhutnením</t>
  </si>
  <si>
    <t>III/2520 Hodruša-Hámre - Kopanice</t>
  </si>
  <si>
    <t xml:space="preserve">frézovanie s naložením a odvozom do 25 km </t>
  </si>
  <si>
    <t>napojenia, MO aj intravilány</t>
  </si>
  <si>
    <t>baranenie stĺpikov</t>
  </si>
  <si>
    <r>
      <rPr>
        <sz val="10"/>
        <rFont val="Arial"/>
        <family val="2"/>
        <charset val="238"/>
      </rPr>
      <t>Ø</t>
    </r>
    <r>
      <rPr>
        <sz val="10"/>
        <rFont val="Arial CE"/>
        <family val="2"/>
        <charset val="238"/>
      </rPr>
      <t>50 mm</t>
    </r>
  </si>
  <si>
    <t>III/2520</t>
  </si>
  <si>
    <t>H.Hámre - Kopanice</t>
  </si>
  <si>
    <t>výmena a doplnenie zvodidiel NH4 komlpet, stĺpiky  dĺžky 2m, demontáž zábradlia z I profilu s odvozom 25km v  v tretinovom objeme celkovej dĺžky</t>
  </si>
  <si>
    <t>Rekonštrukcie ciest  II. a III. tried v okrese Žarnovica</t>
  </si>
  <si>
    <t>50*600mm</t>
  </si>
  <si>
    <t>dosypanie krajníc z vlhčením a hutnením 0-32</t>
  </si>
  <si>
    <t>počet priepust.</t>
  </si>
  <si>
    <t>nevyhovuj.</t>
  </si>
  <si>
    <t>neznáme</t>
  </si>
  <si>
    <t>Príloha č. 1</t>
  </si>
  <si>
    <t>staničenie v km: 0,000-3,963</t>
  </si>
  <si>
    <t>Súhrnný list</t>
  </si>
  <si>
    <t>Opravy ciest  II. a III. tried okres Žarnovica RI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</si>
</sst>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  <numFmt numFmtId="168" formatCode="_-* #,##0.000\ _€_-;\-* #,##0.000\ _€_-;_-* &quot;-&quot;??\ _€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indexed="8"/>
      <name val="Arial CE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auto="1"/>
      </patternFill>
    </fill>
  </fills>
  <borders count="80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194">
    <xf numFmtId="0" fontId="0" fillId="0" borderId="0" xfId="0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6" fillId="0" borderId="23" xfId="1" applyNumberFormat="1" applyFont="1" applyFill="1" applyBorder="1"/>
    <xf numFmtId="165" fontId="6" fillId="0" borderId="24" xfId="0" applyNumberFormat="1" applyFont="1" applyFill="1" applyBorder="1"/>
    <xf numFmtId="4" fontId="6" fillId="0" borderId="24" xfId="0" applyNumberFormat="1" applyFont="1" applyFill="1" applyBorder="1"/>
    <xf numFmtId="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8" xfId="0" applyFont="1" applyFill="1" applyBorder="1"/>
    <xf numFmtId="0" fontId="0" fillId="0" borderId="29" xfId="0" applyFont="1" applyFill="1" applyBorder="1" applyAlignment="1">
      <alignment horizontal="center"/>
    </xf>
    <xf numFmtId="165" fontId="6" fillId="0" borderId="30" xfId="0" applyNumberFormat="1" applyFont="1" applyFill="1" applyBorder="1"/>
    <xf numFmtId="166" fontId="0" fillId="0" borderId="31" xfId="0" applyNumberFormat="1" applyFont="1" applyFill="1" applyBorder="1" applyAlignment="1">
      <alignment horizontal="right"/>
    </xf>
    <xf numFmtId="0" fontId="0" fillId="0" borderId="32" xfId="0" applyFont="1" applyFill="1" applyBorder="1"/>
    <xf numFmtId="0" fontId="0" fillId="0" borderId="33" xfId="0" applyFill="1" applyBorder="1"/>
    <xf numFmtId="0" fontId="0" fillId="0" borderId="34" xfId="0" applyFill="1" applyBorder="1"/>
    <xf numFmtId="0" fontId="0" fillId="0" borderId="35" xfId="0" applyFont="1" applyFill="1" applyBorder="1"/>
    <xf numFmtId="0" fontId="6" fillId="0" borderId="25" xfId="0" applyFont="1" applyFill="1" applyBorder="1"/>
    <xf numFmtId="165" fontId="6" fillId="0" borderId="25" xfId="0" applyNumberFormat="1" applyFont="1" applyFill="1" applyBorder="1"/>
    <xf numFmtId="4" fontId="6" fillId="0" borderId="6" xfId="0" applyNumberFormat="1" applyFont="1" applyFill="1" applyBorder="1"/>
    <xf numFmtId="0" fontId="0" fillId="0" borderId="39" xfId="0" applyFill="1" applyBorder="1" applyAlignment="1">
      <alignment vertical="center"/>
    </xf>
    <xf numFmtId="0" fontId="6" fillId="0" borderId="40" xfId="0" applyFont="1" applyFill="1" applyBorder="1" applyAlignment="1">
      <alignment vertical="center"/>
    </xf>
    <xf numFmtId="165" fontId="6" fillId="0" borderId="25" xfId="0" applyNumberFormat="1" applyFont="1" applyFill="1" applyBorder="1" applyAlignment="1">
      <alignment vertical="center"/>
    </xf>
    <xf numFmtId="4" fontId="6" fillId="0" borderId="41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42" xfId="0" applyFill="1" applyBorder="1"/>
    <xf numFmtId="0" fontId="0" fillId="0" borderId="43" xfId="0" applyFill="1" applyBorder="1"/>
    <xf numFmtId="0" fontId="8" fillId="0" borderId="44" xfId="0" applyFont="1" applyFill="1" applyBorder="1"/>
    <xf numFmtId="165" fontId="6" fillId="0" borderId="44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8" xfId="0" applyNumberFormat="1" applyFont="1" applyFill="1" applyBorder="1"/>
    <xf numFmtId="4" fontId="11" fillId="2" borderId="49" xfId="0" applyNumberFormat="1" applyFont="1" applyFill="1" applyBorder="1"/>
    <xf numFmtId="0" fontId="0" fillId="0" borderId="50" xfId="0" applyFill="1" applyBorder="1"/>
    <xf numFmtId="0" fontId="0" fillId="0" borderId="51" xfId="0" applyFill="1" applyBorder="1"/>
    <xf numFmtId="4" fontId="0" fillId="0" borderId="51" xfId="0" applyNumberFormat="1" applyFill="1" applyBorder="1"/>
    <xf numFmtId="4" fontId="12" fillId="0" borderId="51" xfId="0" applyNumberFormat="1" applyFont="1" applyFill="1" applyBorder="1"/>
    <xf numFmtId="0" fontId="12" fillId="0" borderId="51" xfId="0" applyFont="1" applyFill="1" applyBorder="1"/>
    <xf numFmtId="10" fontId="12" fillId="0" borderId="51" xfId="0" applyNumberFormat="1" applyFont="1" applyFill="1" applyBorder="1"/>
    <xf numFmtId="4" fontId="12" fillId="0" borderId="52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3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4" fontId="6" fillId="0" borderId="54" xfId="0" applyNumberFormat="1" applyFont="1" applyFill="1" applyBorder="1"/>
    <xf numFmtId="0" fontId="0" fillId="0" borderId="22" xfId="0" applyFont="1" applyFill="1" applyBorder="1"/>
    <xf numFmtId="0" fontId="0" fillId="0" borderId="0" xfId="0" applyFill="1"/>
    <xf numFmtId="49" fontId="20" fillId="3" borderId="39" xfId="0" applyNumberFormat="1" applyFont="1" applyFill="1" applyBorder="1" applyAlignment="1"/>
    <xf numFmtId="165" fontId="20" fillId="3" borderId="39" xfId="0" applyNumberFormat="1" applyFont="1" applyFill="1" applyBorder="1" applyAlignment="1"/>
    <xf numFmtId="4" fontId="20" fillId="3" borderId="39" xfId="0" applyNumberFormat="1" applyFont="1" applyFill="1" applyBorder="1" applyAlignment="1"/>
    <xf numFmtId="0" fontId="2" fillId="0" borderId="0" xfId="1" applyFont="1"/>
    <xf numFmtId="0" fontId="6" fillId="0" borderId="45" xfId="0" applyFont="1" applyFill="1" applyBorder="1"/>
    <xf numFmtId="4" fontId="6" fillId="0" borderId="44" xfId="0" applyNumberFormat="1" applyFont="1" applyFill="1" applyBorder="1"/>
    <xf numFmtId="165" fontId="6" fillId="0" borderId="54" xfId="0" applyNumberFormat="1" applyFont="1" applyFill="1" applyBorder="1"/>
    <xf numFmtId="0" fontId="21" fillId="0" borderId="26" xfId="0" applyFont="1" applyFill="1" applyBorder="1" applyAlignment="1">
      <alignment horizontal="center"/>
    </xf>
    <xf numFmtId="0" fontId="21" fillId="0" borderId="27" xfId="0" applyFont="1" applyFill="1" applyBorder="1" applyAlignment="1">
      <alignment horizontal="center"/>
    </xf>
    <xf numFmtId="0" fontId="21" fillId="0" borderId="27" xfId="0" applyFont="1" applyFill="1" applyBorder="1" applyAlignment="1"/>
    <xf numFmtId="164" fontId="21" fillId="0" borderId="29" xfId="2" applyFont="1" applyFill="1" applyBorder="1" applyAlignment="1">
      <alignment horizontal="center"/>
    </xf>
    <xf numFmtId="164" fontId="21" fillId="0" borderId="60" xfId="0" applyNumberFormat="1" applyFont="1" applyFill="1" applyBorder="1"/>
    <xf numFmtId="168" fontId="21" fillId="0" borderId="27" xfId="0" applyNumberFormat="1" applyFont="1" applyFill="1" applyBorder="1" applyAlignment="1">
      <alignment horizontal="center"/>
    </xf>
    <xf numFmtId="0" fontId="2" fillId="0" borderId="0" xfId="1" applyFont="1" applyFill="1"/>
    <xf numFmtId="0" fontId="18" fillId="0" borderId="0" xfId="0" applyFont="1" applyFill="1" applyBorder="1" applyAlignment="1"/>
    <xf numFmtId="0" fontId="0" fillId="0" borderId="57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19" fillId="0" borderId="58" xfId="0" applyFont="1" applyFill="1" applyBorder="1" applyAlignment="1">
      <alignment horizontal="center" wrapText="1"/>
    </xf>
    <xf numFmtId="0" fontId="19" fillId="0" borderId="58" xfId="0" applyFont="1" applyFill="1" applyBorder="1" applyAlignment="1">
      <alignment horizontal="center"/>
    </xf>
    <xf numFmtId="0" fontId="19" fillId="0" borderId="59" xfId="0" applyFont="1" applyFill="1" applyBorder="1" applyAlignment="1">
      <alignment horizontal="center" wrapText="1"/>
    </xf>
    <xf numFmtId="0" fontId="19" fillId="0" borderId="15" xfId="0" applyFont="1" applyFill="1" applyBorder="1" applyAlignment="1">
      <alignment horizontal="center" wrapText="1"/>
    </xf>
    <xf numFmtId="167" fontId="18" fillId="0" borderId="58" xfId="0" applyNumberFormat="1" applyFont="1" applyFill="1" applyBorder="1" applyAlignment="1">
      <alignment horizontal="center"/>
    </xf>
    <xf numFmtId="164" fontId="18" fillId="0" borderId="58" xfId="2" applyFont="1" applyFill="1" applyBorder="1" applyAlignment="1">
      <alignment horizontal="center"/>
    </xf>
    <xf numFmtId="0" fontId="18" fillId="0" borderId="57" xfId="0" applyFont="1" applyFill="1" applyBorder="1" applyAlignment="1">
      <alignment horizontal="center"/>
    </xf>
    <xf numFmtId="0" fontId="18" fillId="0" borderId="58" xfId="0" applyFont="1" applyFill="1" applyBorder="1" applyAlignment="1">
      <alignment horizontal="center"/>
    </xf>
    <xf numFmtId="164" fontId="0" fillId="0" borderId="0" xfId="0" applyNumberFormat="1" applyFill="1"/>
    <xf numFmtId="0" fontId="2" fillId="0" borderId="0" xfId="1" applyFont="1" applyFill="1" applyBorder="1" applyAlignment="1">
      <alignment horizontal="left" vertical="center" wrapText="1"/>
    </xf>
    <xf numFmtId="4" fontId="20" fillId="3" borderId="65" xfId="0" applyNumberFormat="1" applyFont="1" applyFill="1" applyBorder="1" applyAlignment="1"/>
    <xf numFmtId="0" fontId="6" fillId="0" borderId="54" xfId="0" applyFont="1" applyFill="1" applyBorder="1" applyAlignment="1">
      <alignment horizontal="left" vertical="top" wrapText="1"/>
    </xf>
    <xf numFmtId="4" fontId="11" fillId="0" borderId="66" xfId="0" applyNumberFormat="1" applyFont="1" applyFill="1" applyBorder="1"/>
    <xf numFmtId="4" fontId="11" fillId="0" borderId="67" xfId="0" applyNumberFormat="1" applyFont="1" applyFill="1" applyBorder="1"/>
    <xf numFmtId="0" fontId="0" fillId="0" borderId="68" xfId="1" applyFont="1" applyFill="1" applyBorder="1" applyAlignment="1">
      <alignment horizontal="left"/>
    </xf>
    <xf numFmtId="0" fontId="1" fillId="0" borderId="69" xfId="1" applyFill="1" applyBorder="1" applyAlignment="1">
      <alignment horizontal="left"/>
    </xf>
    <xf numFmtId="0" fontId="1" fillId="0" borderId="70" xfId="1" applyFill="1" applyBorder="1" applyAlignment="1">
      <alignment horizontal="left"/>
    </xf>
    <xf numFmtId="0" fontId="0" fillId="0" borderId="69" xfId="1" applyFont="1" applyFill="1" applyBorder="1"/>
    <xf numFmtId="4" fontId="6" fillId="0" borderId="71" xfId="0" applyNumberFormat="1" applyFont="1" applyFill="1" applyBorder="1"/>
    <xf numFmtId="4" fontId="6" fillId="0" borderId="72" xfId="0" applyNumberFormat="1" applyFont="1" applyFill="1" applyBorder="1"/>
    <xf numFmtId="4" fontId="6" fillId="0" borderId="73" xfId="0" applyNumberFormat="1" applyFont="1" applyFill="1" applyBorder="1" applyAlignment="1">
      <alignment vertical="center"/>
    </xf>
    <xf numFmtId="4" fontId="6" fillId="0" borderId="74" xfId="0" applyNumberFormat="1" applyFont="1" applyFill="1" applyBorder="1"/>
    <xf numFmtId="4" fontId="6" fillId="0" borderId="75" xfId="0" applyNumberFormat="1" applyFont="1" applyFill="1" applyBorder="1"/>
    <xf numFmtId="0" fontId="0" fillId="0" borderId="79" xfId="0" applyFont="1" applyFill="1" applyBorder="1"/>
    <xf numFmtId="0" fontId="6" fillId="0" borderId="79" xfId="0" applyFont="1" applyFill="1" applyBorder="1"/>
    <xf numFmtId="165" fontId="6" fillId="0" borderId="79" xfId="0" applyNumberFormat="1" applyFont="1" applyFill="1" applyBorder="1"/>
    <xf numFmtId="4" fontId="6" fillId="0" borderId="79" xfId="0" applyNumberFormat="1" applyFont="1" applyFill="1" applyBorder="1"/>
    <xf numFmtId="4" fontId="6" fillId="0" borderId="14" xfId="0" applyNumberFormat="1" applyFont="1" applyFill="1" applyBorder="1"/>
    <xf numFmtId="0" fontId="22" fillId="0" borderId="0" xfId="0" applyFont="1"/>
    <xf numFmtId="0" fontId="0" fillId="0" borderId="22" xfId="0" applyFont="1" applyFill="1" applyBorder="1" applyAlignment="1"/>
    <xf numFmtId="3" fontId="5" fillId="0" borderId="22" xfId="0" applyNumberFormat="1" applyFont="1" applyFill="1" applyBorder="1"/>
    <xf numFmtId="0" fontId="5" fillId="0" borderId="22" xfId="0" applyFont="1" applyFill="1" applyBorder="1"/>
    <xf numFmtId="3" fontId="0" fillId="0" borderId="22" xfId="0" applyNumberFormat="1" applyFill="1" applyBorder="1"/>
    <xf numFmtId="0" fontId="1" fillId="0" borderId="26" xfId="0" applyFont="1" applyFill="1" applyBorder="1" applyAlignment="1"/>
    <xf numFmtId="0" fontId="0" fillId="0" borderId="27" xfId="0" applyFill="1" applyBorder="1" applyAlignment="1"/>
    <xf numFmtId="49" fontId="0" fillId="3" borderId="61" xfId="0" applyNumberFormat="1" applyFont="1" applyFill="1" applyBorder="1" applyAlignment="1">
      <alignment horizontal="left" wrapText="1"/>
    </xf>
    <xf numFmtId="49" fontId="0" fillId="3" borderId="62" xfId="0" applyNumberFormat="1" applyFont="1" applyFill="1" applyBorder="1" applyAlignment="1">
      <alignment horizontal="left" wrapText="1"/>
    </xf>
    <xf numFmtId="49" fontId="0" fillId="3" borderId="63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0" fillId="0" borderId="36" xfId="1" applyFont="1" applyFill="1" applyBorder="1" applyAlignment="1">
      <alignment vertical="center" wrapText="1"/>
    </xf>
    <xf numFmtId="0" fontId="0" fillId="0" borderId="37" xfId="1" applyFont="1" applyFill="1" applyBorder="1" applyAlignment="1">
      <alignment vertical="center" wrapText="1"/>
    </xf>
    <xf numFmtId="0" fontId="0" fillId="0" borderId="38" xfId="1" applyFont="1" applyFill="1" applyBorder="1" applyAlignment="1">
      <alignment vertical="center" wrapText="1"/>
    </xf>
    <xf numFmtId="0" fontId="0" fillId="0" borderId="46" xfId="1" applyFont="1" applyFill="1" applyBorder="1" applyAlignment="1">
      <alignment horizontal="left"/>
    </xf>
    <xf numFmtId="0" fontId="0" fillId="0" borderId="47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64" xfId="1" applyFont="1" applyFill="1" applyBorder="1" applyAlignment="1">
      <alignment horizontal="left" vertical="top" wrapText="1"/>
    </xf>
    <xf numFmtId="0" fontId="0" fillId="0" borderId="55" xfId="1" applyFont="1" applyFill="1" applyBorder="1" applyAlignment="1">
      <alignment horizontal="left" vertical="top" wrapText="1"/>
    </xf>
    <xf numFmtId="0" fontId="0" fillId="0" borderId="76" xfId="1" applyFont="1" applyFill="1" applyBorder="1" applyAlignment="1">
      <alignment horizontal="left"/>
    </xf>
    <xf numFmtId="0" fontId="0" fillId="0" borderId="77" xfId="1" applyFont="1" applyFill="1" applyBorder="1" applyAlignment="1">
      <alignment horizontal="left"/>
    </xf>
    <xf numFmtId="0" fontId="0" fillId="0" borderId="78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0" fillId="0" borderId="5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Alignment="1">
      <alignment horizontal="center"/>
    </xf>
  </cellXfs>
  <cellStyles count="5">
    <cellStyle name="Čiarka" xfId="2" builtinId="3"/>
    <cellStyle name="Čiarka 2" xfId="4" xr:uid="{00000000-0005-0000-0000-000001000000}"/>
    <cellStyle name="Čiarka 3" xfId="3" xr:uid="{00000000-0005-0000-0000-000002000000}"/>
    <cellStyle name="Normálna" xfId="0" builtinId="0"/>
    <cellStyle name="normálne_30 mil  17 01 2012 (2)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R43"/>
  <sheetViews>
    <sheetView topLeftCell="A16" workbookViewId="0">
      <selection activeCell="K34" sqref="K34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24" t="s">
        <v>64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1" x14ac:dyDescent="0.25">
      <c r="A2" s="3"/>
      <c r="B2" s="1"/>
      <c r="C2" s="1"/>
      <c r="D2" s="1"/>
      <c r="E2" s="1"/>
      <c r="F2" s="1"/>
      <c r="G2" s="1"/>
      <c r="H2" s="1"/>
      <c r="I2" s="1"/>
      <c r="J2" s="1"/>
      <c r="K2" s="2"/>
    </row>
    <row r="3" spans="1:11" x14ac:dyDescent="0.25">
      <c r="A3" s="3" t="s">
        <v>0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1" x14ac:dyDescent="0.25">
      <c r="A4" s="1"/>
      <c r="B4" s="124" t="s">
        <v>58</v>
      </c>
      <c r="C4" s="124"/>
      <c r="D4" s="1"/>
      <c r="E4" s="1"/>
      <c r="F4" s="1"/>
      <c r="G4" s="1"/>
      <c r="H4" s="1"/>
      <c r="I4" s="1"/>
      <c r="J4" s="1"/>
      <c r="K4" s="2"/>
    </row>
    <row r="5" spans="1:11" x14ac:dyDescent="0.25">
      <c r="A5" s="4" t="s">
        <v>1</v>
      </c>
      <c r="B5" s="1"/>
      <c r="C5" s="1"/>
      <c r="D5" s="1"/>
      <c r="E5" s="1"/>
      <c r="F5" s="1"/>
      <c r="G5" s="1"/>
      <c r="H5" s="1"/>
      <c r="I5" s="1"/>
      <c r="J5" s="1"/>
      <c r="K5" s="2"/>
    </row>
    <row r="6" spans="1:11" x14ac:dyDescent="0.25">
      <c r="A6" s="5"/>
      <c r="B6" s="1"/>
      <c r="C6" s="1"/>
      <c r="D6" s="1"/>
      <c r="E6" s="1"/>
      <c r="F6" s="1"/>
      <c r="G6" s="1"/>
      <c r="H6" s="1"/>
      <c r="I6" s="1"/>
      <c r="J6" s="1"/>
      <c r="K6" s="2"/>
    </row>
    <row r="7" spans="1:11" x14ac:dyDescent="0.25">
      <c r="A7" s="6" t="s">
        <v>2</v>
      </c>
      <c r="B7" s="1"/>
      <c r="C7" s="1"/>
      <c r="D7" s="1"/>
      <c r="E7" s="1"/>
      <c r="F7" s="1"/>
      <c r="G7" s="1"/>
      <c r="H7" s="1"/>
      <c r="I7" s="1"/>
      <c r="J7" s="1"/>
      <c r="K7" s="2"/>
    </row>
    <row r="8" spans="1:11" x14ac:dyDescent="0.25">
      <c r="A8" s="6" t="s">
        <v>3</v>
      </c>
      <c r="B8" s="1"/>
      <c r="C8" s="1"/>
      <c r="D8" s="1"/>
      <c r="E8" s="1"/>
      <c r="F8" s="1"/>
      <c r="G8" s="1"/>
      <c r="H8" s="1"/>
      <c r="I8" s="1"/>
      <c r="J8" s="1"/>
      <c r="K8" s="2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2"/>
    </row>
    <row r="10" spans="1:11" x14ac:dyDescent="0.25">
      <c r="A10" s="3" t="s">
        <v>4</v>
      </c>
      <c r="B10" s="3"/>
      <c r="C10" s="3"/>
      <c r="D10" s="3"/>
      <c r="E10" s="3"/>
      <c r="F10" s="3"/>
      <c r="G10" s="3"/>
      <c r="H10" s="3"/>
      <c r="I10" s="3"/>
      <c r="J10" s="3"/>
      <c r="K10" s="2"/>
    </row>
    <row r="11" spans="1:11" x14ac:dyDescent="0.25">
      <c r="A11" s="7" t="s">
        <v>50</v>
      </c>
      <c r="B11" s="8"/>
      <c r="C11" s="9"/>
      <c r="D11" s="8"/>
      <c r="E11" s="9"/>
      <c r="F11" s="8"/>
      <c r="G11" s="3"/>
      <c r="H11" s="3"/>
      <c r="I11" s="3"/>
      <c r="J11" s="3"/>
      <c r="K11" s="2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15" t="s">
        <v>65</v>
      </c>
      <c r="E13" s="14"/>
      <c r="F13" s="16"/>
      <c r="G13" s="14"/>
      <c r="H13" s="16"/>
      <c r="I13" s="14"/>
      <c r="J13" s="16"/>
      <c r="K13" s="17"/>
    </row>
    <row r="14" spans="1:11" x14ac:dyDescent="0.25">
      <c r="A14" s="7" t="s">
        <v>50</v>
      </c>
      <c r="B14" s="8"/>
      <c r="C14" s="8"/>
      <c r="D14" s="8"/>
      <c r="E14" s="8"/>
      <c r="F14" s="18"/>
      <c r="G14" s="8"/>
      <c r="H14" s="167" t="s">
        <v>61</v>
      </c>
      <c r="I14" s="167" t="s">
        <v>62</v>
      </c>
      <c r="J14" s="167" t="s">
        <v>63</v>
      </c>
      <c r="K14" s="19"/>
    </row>
    <row r="15" spans="1:11" ht="15.75" thickBot="1" x14ac:dyDescent="0.3">
      <c r="A15" s="20"/>
      <c r="B15" s="8"/>
      <c r="C15" s="8"/>
      <c r="D15" s="8"/>
      <c r="E15" s="8"/>
      <c r="F15" s="18"/>
      <c r="G15" s="8"/>
      <c r="H15" s="168">
        <v>16</v>
      </c>
      <c r="I15" s="169">
        <v>9</v>
      </c>
      <c r="J15" s="170">
        <v>7</v>
      </c>
      <c r="K15" s="23"/>
    </row>
    <row r="16" spans="1:11" x14ac:dyDescent="0.25">
      <c r="A16" s="24" t="s">
        <v>6</v>
      </c>
      <c r="B16" s="25">
        <v>3963</v>
      </c>
      <c r="C16" s="8" t="s">
        <v>7</v>
      </c>
      <c r="D16" s="8"/>
      <c r="E16" s="8"/>
      <c r="F16" s="18"/>
      <c r="G16" s="8"/>
      <c r="H16" s="21"/>
      <c r="I16" s="22"/>
      <c r="J16" s="18"/>
      <c r="K16" s="26"/>
    </row>
    <row r="17" spans="1:18" x14ac:dyDescent="0.25">
      <c r="A17" s="27" t="s">
        <v>8</v>
      </c>
      <c r="B17" s="28">
        <v>4.3</v>
      </c>
      <c r="C17" s="8" t="s">
        <v>7</v>
      </c>
      <c r="D17" s="8"/>
      <c r="E17" s="8"/>
      <c r="F17" s="18"/>
      <c r="G17" s="8"/>
      <c r="H17" s="18"/>
      <c r="I17" s="8"/>
      <c r="J17" s="29"/>
      <c r="K17" s="23"/>
    </row>
    <row r="18" spans="1:18" x14ac:dyDescent="0.25">
      <c r="A18" s="30" t="s">
        <v>9</v>
      </c>
      <c r="B18" s="31">
        <f>B16*B17</f>
        <v>17040.899999999998</v>
      </c>
      <c r="C18" s="8" t="s">
        <v>10</v>
      </c>
      <c r="D18" s="8"/>
      <c r="E18" s="8"/>
      <c r="F18" s="18"/>
      <c r="G18" s="8"/>
      <c r="H18" s="18"/>
      <c r="I18" s="8"/>
      <c r="J18" s="29"/>
      <c r="K18" s="23"/>
    </row>
    <row r="19" spans="1:18" ht="15.75" thickBot="1" x14ac:dyDescent="0.3">
      <c r="A19" s="32" t="s">
        <v>11</v>
      </c>
      <c r="B19" s="33">
        <v>280</v>
      </c>
      <c r="C19" s="20" t="s">
        <v>10</v>
      </c>
      <c r="D19" s="8"/>
      <c r="E19" s="8"/>
      <c r="F19" s="18"/>
      <c r="G19" s="8"/>
      <c r="H19" s="18"/>
      <c r="I19" s="8"/>
      <c r="J19" s="29"/>
      <c r="K19" s="23"/>
    </row>
    <row r="20" spans="1:18" ht="15.75" thickBot="1" x14ac:dyDescent="0.3">
      <c r="A20" s="34"/>
      <c r="B20" s="35"/>
      <c r="C20" s="8"/>
      <c r="D20" s="8"/>
      <c r="E20" s="8"/>
      <c r="F20" s="18"/>
      <c r="G20" s="8"/>
      <c r="H20" s="18"/>
      <c r="I20" s="8"/>
      <c r="J20" s="29"/>
      <c r="K20" s="23"/>
    </row>
    <row r="21" spans="1:18" ht="15.75" thickBot="1" x14ac:dyDescent="0.3">
      <c r="A21" s="34"/>
      <c r="B21" s="35"/>
      <c r="C21" s="8"/>
      <c r="D21" s="8"/>
      <c r="E21" s="8"/>
      <c r="F21" s="36" t="s">
        <v>12</v>
      </c>
      <c r="G21" s="37"/>
      <c r="H21" s="38" t="s">
        <v>13</v>
      </c>
      <c r="I21" s="39"/>
      <c r="J21" s="40"/>
      <c r="K21" s="41"/>
    </row>
    <row r="22" spans="1:18" ht="15.75" thickBot="1" x14ac:dyDescent="0.3">
      <c r="A22" s="42" t="s">
        <v>14</v>
      </c>
      <c r="B22" s="43"/>
      <c r="C22" s="44"/>
      <c r="D22" s="45" t="s">
        <v>15</v>
      </c>
      <c r="E22" s="46" t="s">
        <v>16</v>
      </c>
      <c r="F22" s="47" t="s">
        <v>17</v>
      </c>
      <c r="G22" s="46" t="s">
        <v>18</v>
      </c>
      <c r="H22" s="48" t="s">
        <v>17</v>
      </c>
      <c r="I22" s="49"/>
      <c r="J22" s="50"/>
      <c r="K22" s="23"/>
    </row>
    <row r="23" spans="1:18" x14ac:dyDescent="0.25">
      <c r="A23" s="152" t="s">
        <v>19</v>
      </c>
      <c r="B23" s="153"/>
      <c r="C23" s="154"/>
      <c r="D23" s="155" t="s">
        <v>7</v>
      </c>
      <c r="E23" s="51" t="s">
        <v>20</v>
      </c>
      <c r="F23" s="52"/>
      <c r="G23" s="53">
        <f>B17*2</f>
        <v>8.6</v>
      </c>
      <c r="H23" s="156">
        <f>F23*G23</f>
        <v>0</v>
      </c>
      <c r="I23" s="49"/>
      <c r="J23" s="55"/>
      <c r="K23" s="56"/>
    </row>
    <row r="24" spans="1:18" x14ac:dyDescent="0.25">
      <c r="A24" s="171" t="s">
        <v>21</v>
      </c>
      <c r="B24" s="172"/>
      <c r="C24" s="172"/>
      <c r="D24" s="57" t="s">
        <v>22</v>
      </c>
      <c r="E24" s="58"/>
      <c r="F24" s="59"/>
      <c r="G24" s="60">
        <f>B18+B19</f>
        <v>17320.899999999998</v>
      </c>
      <c r="H24" s="157">
        <f>F24*G24</f>
        <v>0</v>
      </c>
      <c r="I24" s="49"/>
      <c r="J24" s="55"/>
      <c r="K24" s="56"/>
    </row>
    <row r="25" spans="1:18" ht="15" customHeight="1" x14ac:dyDescent="0.25">
      <c r="A25" s="173" t="s">
        <v>60</v>
      </c>
      <c r="B25" s="174"/>
      <c r="C25" s="175"/>
      <c r="D25" s="119" t="s">
        <v>7</v>
      </c>
      <c r="E25" s="121" t="s">
        <v>59</v>
      </c>
      <c r="F25" s="122"/>
      <c r="G25" s="123">
        <v>7338</v>
      </c>
      <c r="H25" s="148">
        <f>G25*F25</f>
        <v>0</v>
      </c>
      <c r="I25" s="176"/>
      <c r="J25" s="176"/>
      <c r="K25" s="177"/>
    </row>
    <row r="26" spans="1:18" x14ac:dyDescent="0.25">
      <c r="A26" s="61" t="s">
        <v>23</v>
      </c>
      <c r="B26" s="62"/>
      <c r="C26" s="63"/>
      <c r="D26" s="64" t="s">
        <v>22</v>
      </c>
      <c r="E26" s="65" t="s">
        <v>24</v>
      </c>
      <c r="F26" s="66"/>
      <c r="G26" s="54">
        <f>B18+B19+G29</f>
        <v>27425.899999999998</v>
      </c>
      <c r="H26" s="157">
        <f>F26*G26</f>
        <v>0</v>
      </c>
      <c r="I26" s="49"/>
      <c r="J26" s="55"/>
      <c r="K26" s="67"/>
    </row>
    <row r="27" spans="1:18" x14ac:dyDescent="0.25">
      <c r="A27" s="178" t="s">
        <v>51</v>
      </c>
      <c r="B27" s="179"/>
      <c r="C27" s="180"/>
      <c r="D27" s="68" t="s">
        <v>22</v>
      </c>
      <c r="E27" s="69" t="s">
        <v>20</v>
      </c>
      <c r="F27" s="70"/>
      <c r="G27" s="71">
        <v>4900</v>
      </c>
      <c r="H27" s="158">
        <f>G27*F27</f>
        <v>0</v>
      </c>
      <c r="I27" s="49" t="s">
        <v>52</v>
      </c>
      <c r="J27" s="72"/>
      <c r="K27" s="67"/>
    </row>
    <row r="28" spans="1:18" x14ac:dyDescent="0.25">
      <c r="A28" s="73" t="s">
        <v>25</v>
      </c>
      <c r="B28" s="74"/>
      <c r="C28" s="74"/>
      <c r="D28" s="75" t="s">
        <v>26</v>
      </c>
      <c r="E28" s="125" t="s">
        <v>20</v>
      </c>
      <c r="F28" s="76"/>
      <c r="G28" s="126">
        <f>B18+B19</f>
        <v>17320.899999999998</v>
      </c>
      <c r="H28" s="159">
        <f>F28*G28</f>
        <v>0</v>
      </c>
      <c r="I28" s="49"/>
      <c r="J28" s="55"/>
      <c r="K28" s="67"/>
    </row>
    <row r="29" spans="1:18" x14ac:dyDescent="0.25">
      <c r="A29" s="181" t="s">
        <v>49</v>
      </c>
      <c r="B29" s="182"/>
      <c r="C29" s="183"/>
      <c r="D29" s="75" t="s">
        <v>26</v>
      </c>
      <c r="E29" s="125" t="s">
        <v>54</v>
      </c>
      <c r="F29" s="127"/>
      <c r="G29" s="126">
        <f>2350*B17</f>
        <v>10105</v>
      </c>
      <c r="H29" s="160">
        <f>F29*G29</f>
        <v>0</v>
      </c>
      <c r="I29" s="49"/>
      <c r="J29" s="55"/>
      <c r="K29" s="67"/>
    </row>
    <row r="30" spans="1:18" ht="46.5" customHeight="1" x14ac:dyDescent="0.25">
      <c r="A30" s="184" t="s">
        <v>57</v>
      </c>
      <c r="B30" s="185"/>
      <c r="C30" s="185"/>
      <c r="D30" s="119" t="s">
        <v>7</v>
      </c>
      <c r="E30" s="149" t="s">
        <v>53</v>
      </c>
      <c r="F30" s="127"/>
      <c r="G30" s="118">
        <v>900</v>
      </c>
      <c r="H30" s="160">
        <f>F30*G30</f>
        <v>0</v>
      </c>
      <c r="I30" s="49"/>
      <c r="J30" s="55"/>
      <c r="K30" s="67"/>
    </row>
    <row r="31" spans="1:18" ht="15.75" thickBot="1" x14ac:dyDescent="0.3">
      <c r="A31" s="186" t="s">
        <v>37</v>
      </c>
      <c r="B31" s="187"/>
      <c r="C31" s="188"/>
      <c r="D31" s="161" t="s">
        <v>7</v>
      </c>
      <c r="E31" s="162"/>
      <c r="F31" s="163"/>
      <c r="G31" s="164">
        <f>B16+6*B17</f>
        <v>3988.8</v>
      </c>
      <c r="H31" s="165">
        <f t="shared" ref="H31" si="0">F31*G31</f>
        <v>0</v>
      </c>
      <c r="I31" s="49"/>
      <c r="J31" s="55"/>
      <c r="K31" s="67"/>
    </row>
    <row r="32" spans="1:18" ht="15.75" thickBot="1" x14ac:dyDescent="0.3">
      <c r="A32" s="80"/>
      <c r="B32" s="81"/>
      <c r="C32" s="81"/>
      <c r="D32" s="81"/>
      <c r="E32" s="77"/>
      <c r="F32" s="77"/>
      <c r="G32" s="150" t="s">
        <v>27</v>
      </c>
      <c r="H32" s="151">
        <f>SUM(H23:H31)</f>
        <v>0</v>
      </c>
      <c r="I32" s="77"/>
      <c r="J32" s="78"/>
      <c r="K32" s="79"/>
      <c r="O32" s="2"/>
      <c r="R32" s="2"/>
    </row>
    <row r="33" spans="1:12" ht="15.75" thickBot="1" x14ac:dyDescent="0.3">
      <c r="A33" s="80"/>
      <c r="B33" s="81"/>
      <c r="C33" s="81"/>
      <c r="D33" s="81"/>
      <c r="E33" s="82"/>
      <c r="F33" s="77"/>
      <c r="G33" s="77"/>
      <c r="H33" s="77"/>
      <c r="I33" s="77"/>
      <c r="J33" s="78" t="s">
        <v>28</v>
      </c>
      <c r="K33" s="83" t="s">
        <v>29</v>
      </c>
    </row>
    <row r="34" spans="1:12" ht="15.75" thickBot="1" x14ac:dyDescent="0.3">
      <c r="A34" s="80"/>
      <c r="B34" s="81"/>
      <c r="C34" s="81"/>
      <c r="D34" s="81"/>
      <c r="E34" s="77"/>
      <c r="F34" s="77"/>
      <c r="G34" s="77"/>
      <c r="H34" s="77" t="s">
        <v>30</v>
      </c>
      <c r="I34" s="84" t="s">
        <v>17</v>
      </c>
      <c r="J34" s="85">
        <f>H32*0.2</f>
        <v>0</v>
      </c>
      <c r="K34" s="86">
        <f>H32*1.2</f>
        <v>0</v>
      </c>
    </row>
    <row r="35" spans="1:12" ht="15.75" thickBot="1" x14ac:dyDescent="0.3">
      <c r="A35" s="87"/>
      <c r="B35" s="88"/>
      <c r="C35" s="88"/>
      <c r="D35" s="88"/>
      <c r="E35" s="88"/>
      <c r="F35" s="89"/>
      <c r="G35" s="90"/>
      <c r="H35" s="90"/>
      <c r="I35" s="91"/>
      <c r="J35" s="92"/>
      <c r="K35" s="93"/>
    </row>
    <row r="36" spans="1:12" ht="15.75" thickBot="1" x14ac:dyDescent="0.3">
      <c r="A36" s="94"/>
      <c r="B36" s="95"/>
      <c r="C36" s="95"/>
      <c r="D36" s="95"/>
      <c r="E36" s="95"/>
      <c r="F36" s="96"/>
      <c r="G36" s="97"/>
      <c r="H36" s="98"/>
      <c r="I36" s="99"/>
      <c r="J36" s="100"/>
      <c r="K36" s="101"/>
    </row>
    <row r="37" spans="1:12" x14ac:dyDescent="0.25">
      <c r="A37" s="102" t="s">
        <v>31</v>
      </c>
      <c r="B37" s="103"/>
      <c r="C37" s="103"/>
      <c r="D37" s="103"/>
      <c r="E37" s="103"/>
      <c r="F37" s="103"/>
      <c r="G37" s="104"/>
      <c r="H37" s="104"/>
      <c r="I37" s="105"/>
      <c r="J37" s="104"/>
      <c r="K37" s="104"/>
      <c r="L37" s="106"/>
    </row>
    <row r="38" spans="1:12" x14ac:dyDescent="0.25">
      <c r="A38" s="107" t="s">
        <v>32</v>
      </c>
      <c r="B38" s="108"/>
      <c r="C38" s="108"/>
      <c r="D38" s="108"/>
      <c r="E38" s="108"/>
      <c r="F38" s="108"/>
      <c r="G38" s="109"/>
      <c r="H38" s="109"/>
      <c r="I38" s="110"/>
      <c r="J38" s="111"/>
      <c r="K38" s="112"/>
      <c r="L38" s="106"/>
    </row>
    <row r="39" spans="1:12" x14ac:dyDescent="0.25">
      <c r="A39" s="189" t="s">
        <v>33</v>
      </c>
      <c r="B39" s="189"/>
      <c r="C39" s="189"/>
      <c r="D39" s="189"/>
      <c r="E39" s="189"/>
      <c r="F39" s="189"/>
      <c r="G39" s="189"/>
      <c r="H39" s="189"/>
      <c r="I39" s="189"/>
      <c r="J39" s="189"/>
      <c r="K39" s="189"/>
      <c r="L39" s="189"/>
    </row>
    <row r="40" spans="1:12" x14ac:dyDescent="0.25">
      <c r="A40" s="147"/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</row>
    <row r="41" spans="1:12" x14ac:dyDescent="0.25">
      <c r="F41" s="2"/>
      <c r="H41" s="2"/>
      <c r="J41" s="2"/>
      <c r="K41" s="2"/>
    </row>
    <row r="42" spans="1:12" x14ac:dyDescent="0.25">
      <c r="A42" s="113"/>
      <c r="B42" s="113"/>
      <c r="C42" s="114"/>
      <c r="D42" s="115"/>
      <c r="E42" s="115"/>
      <c r="F42" s="115"/>
      <c r="G42" s="116" t="s">
        <v>34</v>
      </c>
      <c r="H42" s="116"/>
      <c r="I42" s="116"/>
      <c r="J42" s="2"/>
      <c r="K42" s="2"/>
    </row>
    <row r="43" spans="1:12" x14ac:dyDescent="0.25">
      <c r="A43" s="190" t="s">
        <v>35</v>
      </c>
      <c r="B43" s="190"/>
      <c r="C43" s="190"/>
      <c r="D43" s="117"/>
      <c r="E43" s="117"/>
      <c r="F43" s="114"/>
      <c r="G43" s="116" t="s">
        <v>36</v>
      </c>
      <c r="H43" s="116"/>
      <c r="I43" s="116"/>
      <c r="J43" s="2"/>
      <c r="K43" s="2"/>
    </row>
  </sheetData>
  <mergeCells count="9">
    <mergeCell ref="A29:C29"/>
    <mergeCell ref="A30:C30"/>
    <mergeCell ref="A31:C31"/>
    <mergeCell ref="A39:L39"/>
    <mergeCell ref="A43:C43"/>
    <mergeCell ref="A24:C24"/>
    <mergeCell ref="A25:C25"/>
    <mergeCell ref="I25:K25"/>
    <mergeCell ref="A27:C27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K9"/>
  <sheetViews>
    <sheetView tabSelected="1" workbookViewId="0">
      <selection activeCell="J5" sqref="J5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7109375" customWidth="1"/>
    <col min="5" max="5" width="24.5703125" customWidth="1"/>
    <col min="6" max="7" width="11.7109375" bestFit="1" customWidth="1"/>
    <col min="8" max="8" width="11.28515625" customWidth="1"/>
    <col min="9" max="9" width="14.28515625" customWidth="1"/>
    <col min="10" max="10" width="15.140625" customWidth="1"/>
    <col min="11" max="11" width="11.7109375" customWidth="1"/>
  </cols>
  <sheetData>
    <row r="1" spans="2:11" x14ac:dyDescent="0.25">
      <c r="B1" s="193" t="s">
        <v>66</v>
      </c>
      <c r="C1" s="193"/>
      <c r="D1" s="193"/>
      <c r="E1" s="193"/>
      <c r="F1" s="193"/>
      <c r="G1" s="193"/>
      <c r="H1" s="193"/>
      <c r="I1" s="193"/>
      <c r="J1" s="193"/>
    </row>
    <row r="2" spans="2:11" x14ac:dyDescent="0.25">
      <c r="B2" s="134" t="s">
        <v>67</v>
      </c>
      <c r="C2" s="134"/>
      <c r="D2" s="106"/>
      <c r="E2" s="106"/>
      <c r="F2" s="135"/>
      <c r="G2" s="135"/>
      <c r="H2" s="135"/>
      <c r="I2" s="135"/>
      <c r="J2" s="120"/>
    </row>
    <row r="3" spans="2:11" ht="8.25" customHeight="1" thickBot="1" x14ac:dyDescent="0.3">
      <c r="B3" s="191"/>
      <c r="C3" s="192"/>
      <c r="D3" s="192"/>
      <c r="E3" s="192"/>
      <c r="F3" s="192"/>
      <c r="G3" s="192"/>
      <c r="H3" s="192"/>
      <c r="I3" s="192"/>
      <c r="J3" s="120"/>
    </row>
    <row r="4" spans="2:11" ht="45.75" customHeight="1" thickBot="1" x14ac:dyDescent="0.3">
      <c r="B4" s="136" t="s">
        <v>38</v>
      </c>
      <c r="C4" s="137" t="s">
        <v>39</v>
      </c>
      <c r="D4" s="137" t="s">
        <v>40</v>
      </c>
      <c r="E4" s="137" t="s">
        <v>48</v>
      </c>
      <c r="F4" s="139" t="s">
        <v>42</v>
      </c>
      <c r="G4" s="139" t="s">
        <v>41</v>
      </c>
      <c r="H4" s="138" t="s">
        <v>43</v>
      </c>
      <c r="I4" s="140" t="s">
        <v>44</v>
      </c>
      <c r="J4" s="141" t="s">
        <v>45</v>
      </c>
    </row>
    <row r="5" spans="2:11" ht="15.75" thickBot="1" x14ac:dyDescent="0.3">
      <c r="B5" s="128">
        <v>1</v>
      </c>
      <c r="C5" s="129" t="s">
        <v>55</v>
      </c>
      <c r="D5" s="129" t="s">
        <v>47</v>
      </c>
      <c r="E5" s="130" t="s">
        <v>56</v>
      </c>
      <c r="F5" s="129">
        <v>0</v>
      </c>
      <c r="G5" s="129">
        <v>3.9630000000000001</v>
      </c>
      <c r="H5" s="133">
        <f>G5-F5</f>
        <v>3.9630000000000001</v>
      </c>
      <c r="I5" s="131">
        <f>'2520'!H32</f>
        <v>0</v>
      </c>
      <c r="J5" s="132">
        <f t="shared" ref="J5" si="0">I5*1.2</f>
        <v>0</v>
      </c>
      <c r="K5" s="166"/>
    </row>
    <row r="6" spans="2:11" ht="15.75" thickBot="1" x14ac:dyDescent="0.3">
      <c r="B6" s="144"/>
      <c r="C6" s="145" t="s">
        <v>46</v>
      </c>
      <c r="D6" s="145"/>
      <c r="E6" s="145"/>
      <c r="F6" s="145"/>
      <c r="G6" s="145"/>
      <c r="H6" s="142">
        <f>SUM(H5:H5)</f>
        <v>3.9630000000000001</v>
      </c>
      <c r="I6" s="143">
        <f>SUM(I5:I5)</f>
        <v>0</v>
      </c>
      <c r="J6" s="143">
        <f>SUM(J5:J5)</f>
        <v>0</v>
      </c>
    </row>
    <row r="7" spans="2:11" x14ac:dyDescent="0.25">
      <c r="B7" s="120"/>
      <c r="C7" s="120"/>
      <c r="D7" s="120"/>
      <c r="E7" s="120"/>
      <c r="F7" s="120"/>
      <c r="G7" s="120"/>
      <c r="H7" s="120"/>
      <c r="I7" s="120"/>
      <c r="J7" s="120"/>
    </row>
    <row r="8" spans="2:11" x14ac:dyDescent="0.25">
      <c r="B8" s="120"/>
      <c r="C8" s="120"/>
      <c r="D8" s="120"/>
      <c r="E8" s="120"/>
      <c r="F8" s="120"/>
      <c r="G8" s="120"/>
      <c r="H8" s="120"/>
      <c r="I8" s="146"/>
      <c r="J8" s="120"/>
    </row>
    <row r="9" spans="2:11" x14ac:dyDescent="0.25">
      <c r="B9" s="120"/>
      <c r="C9" s="120"/>
      <c r="D9" s="120"/>
      <c r="E9" s="120"/>
      <c r="F9" s="120"/>
      <c r="G9" s="120"/>
      <c r="H9" s="120"/>
      <c r="I9" s="120"/>
      <c r="J9" s="120"/>
    </row>
  </sheetData>
  <mergeCells count="2">
    <mergeCell ref="B3:I3"/>
    <mergeCell ref="B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2520</vt:lpstr>
      <vt:lpstr>ZC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2021-04-07T10:50:34Z</cp:lastPrinted>
  <dcterms:created xsi:type="dcterms:W3CDTF">2018-05-11T08:20:24Z</dcterms:created>
  <dcterms:modified xsi:type="dcterms:W3CDTF">2021-04-07T11:10:19Z</dcterms:modified>
</cp:coreProperties>
</file>