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MESTO Tornaľa\10 Komunálny odpad\DOKUMENTÁCIA\1 Súťažné podklady\"/>
    </mc:Choice>
  </mc:AlternateContent>
  <bookViews>
    <workbookView xWindow="-120" yWindow="-120" windowWidth="29040" windowHeight="15840"/>
  </bookViews>
  <sheets>
    <sheet name="A Zber a odvoz" sheetId="3" r:id="rId1"/>
    <sheet name="B Zneškodnenie" sheetId="4" r:id="rId2"/>
    <sheet name="kritérium 1 CENA CELKOM" sheetId="5" r:id="rId3"/>
  </sheets>
  <definedNames>
    <definedName name="_xlnm.Print_Titles" localSheetId="0">'A Zber a odvoz'!$5:$6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G9" i="4" s="1"/>
  <c r="I15" i="4"/>
  <c r="I14" i="4"/>
  <c r="I13" i="4"/>
  <c r="I12" i="4"/>
  <c r="I11" i="4"/>
  <c r="I10" i="4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I9" i="4"/>
  <c r="I16" i="4" s="1"/>
  <c r="F28" i="3"/>
  <c r="H28" i="3" s="1"/>
  <c r="I28" i="3" s="1"/>
  <c r="F27" i="3"/>
  <c r="H27" i="3" s="1"/>
  <c r="I27" i="3" s="1"/>
  <c r="F26" i="3"/>
  <c r="H26" i="3" s="1"/>
  <c r="I26" i="3" s="1"/>
  <c r="F25" i="3"/>
  <c r="H25" i="3" s="1"/>
  <c r="I25" i="3" s="1"/>
  <c r="F24" i="3"/>
  <c r="H24" i="3" s="1"/>
  <c r="I24" i="3" s="1"/>
  <c r="F23" i="3"/>
  <c r="H23" i="3" s="1"/>
  <c r="I23" i="3" s="1"/>
  <c r="F22" i="3"/>
  <c r="H22" i="3" s="1"/>
  <c r="I22" i="3" s="1"/>
  <c r="F21" i="3"/>
  <c r="H21" i="3" s="1"/>
  <c r="I21" i="3" s="1"/>
  <c r="F20" i="3"/>
  <c r="H20" i="3" s="1"/>
  <c r="I20" i="3" s="1"/>
  <c r="F19" i="3"/>
  <c r="H19" i="3" s="1"/>
  <c r="I19" i="3" s="1"/>
  <c r="F18" i="3"/>
  <c r="H18" i="3" s="1"/>
  <c r="I18" i="3" s="1"/>
  <c r="F17" i="3"/>
  <c r="H17" i="3" s="1"/>
  <c r="I17" i="3" s="1"/>
  <c r="F16" i="3"/>
  <c r="H16" i="3" s="1"/>
  <c r="I16" i="3" s="1"/>
  <c r="F15" i="3"/>
  <c r="H15" i="3" s="1"/>
  <c r="I15" i="3" s="1"/>
  <c r="F14" i="3"/>
  <c r="H14" i="3" s="1"/>
  <c r="I14" i="3" s="1"/>
  <c r="F13" i="3"/>
  <c r="H13" i="3" s="1"/>
  <c r="I13" i="3" s="1"/>
  <c r="F12" i="3"/>
  <c r="H12" i="3" s="1"/>
  <c r="I12" i="3" s="1"/>
  <c r="F11" i="3"/>
  <c r="H11" i="3" s="1"/>
  <c r="I11" i="3" s="1"/>
  <c r="F10" i="3"/>
  <c r="H10" i="3" s="1"/>
  <c r="I10" i="3" s="1"/>
  <c r="F9" i="3"/>
  <c r="H9" i="3" s="1"/>
  <c r="I9" i="3" s="1"/>
  <c r="F8" i="3"/>
  <c r="H8" i="3" s="1"/>
  <c r="C16" i="4"/>
  <c r="J9" i="4" l="1"/>
  <c r="G16" i="4"/>
  <c r="E16" i="4"/>
  <c r="J15" i="4"/>
  <c r="J14" i="4"/>
  <c r="J13" i="4"/>
  <c r="J12" i="4"/>
  <c r="J11" i="4"/>
  <c r="J10" i="4"/>
  <c r="H29" i="3"/>
  <c r="F29" i="3"/>
  <c r="I8" i="3"/>
  <c r="I29" i="3" s="1"/>
  <c r="C9" i="5" s="1"/>
  <c r="J16" i="4" l="1"/>
  <c r="C10" i="5" s="1"/>
  <c r="C11" i="5" s="1"/>
  <c r="C12" i="5" s="1"/>
</calcChain>
</file>

<file path=xl/sharedStrings.xml><?xml version="1.0" encoding="utf-8"?>
<sst xmlns="http://schemas.openxmlformats.org/spreadsheetml/2006/main" count="152" uniqueCount="112">
  <si>
    <t>Sadzba DPH v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</si>
  <si>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</si>
  <si>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</si>
  <si>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</si>
  <si>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</si>
  <si>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</si>
  <si>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</si>
  <si>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</si>
  <si>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</si>
  <si>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</si>
  <si>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</si>
  <si>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</si>
  <si>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</si>
  <si>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</si>
  <si>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IČO:</t>
  </si>
  <si>
    <t>x</t>
  </si>
  <si>
    <t>Označ.</t>
  </si>
  <si>
    <t>Adresa:</t>
  </si>
  <si>
    <t xml:space="preserve">Platca DPH: </t>
  </si>
  <si>
    <t>Dátum, meno a  podpis oprávnenej osoby</t>
  </si>
  <si>
    <t xml:space="preserve">Obchodné meno:                                                                          </t>
  </si>
  <si>
    <t>Identifikačné údaje</t>
  </si>
  <si>
    <t xml:space="preserve">Mesto Tornaľa </t>
  </si>
  <si>
    <t>Typ nádoby</t>
  </si>
  <si>
    <r>
      <rPr>
        <b/>
        <sz val="11"/>
        <color rgb="FF000000"/>
        <rFont val="Calibri"/>
        <family val="2"/>
        <charset val="238"/>
      </rPr>
      <t>1 100 litr.</t>
    </r>
    <r>
      <rPr>
        <sz val="11"/>
        <color rgb="FF000000"/>
        <rFont val="Calibri"/>
        <family val="2"/>
        <charset val="238"/>
      </rPr>
      <t xml:space="preserve"> - ostatné / 1 x týždenne </t>
    </r>
  </si>
  <si>
    <t>Počet vývozov za 12 mesiacov</t>
  </si>
  <si>
    <t xml:space="preserve">Výška DPH v EUR </t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</si>
  <si>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>. – PK a AC / 2 x týždenne počas LTS (len ak je v prevádzke)</t>
    </r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</si>
  <si>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 xml:space="preserve">. – sídliská JUH a STRED / 2 x týždenne </t>
    </r>
  </si>
  <si>
    <r>
      <rPr>
        <b/>
        <sz val="11"/>
        <color rgb="FF000000"/>
        <rFont val="Calibri"/>
        <family val="2"/>
        <charset val="238"/>
      </rPr>
      <t>110 – 240 litr.</t>
    </r>
    <r>
      <rPr>
        <sz val="11"/>
        <color rgb="FF000000"/>
        <rFont val="Calibri"/>
        <family val="2"/>
        <charset val="238"/>
      </rPr>
      <t xml:space="preserve"> / 1 x týždenne – podnikateľské subjekty</t>
    </r>
  </si>
  <si>
    <r>
      <rPr>
        <b/>
        <sz val="11"/>
        <color rgb="FF000000"/>
        <rFont val="Calibri"/>
        <family val="2"/>
        <charset val="238"/>
      </rPr>
      <t>BRKO 240 litr.</t>
    </r>
    <r>
      <rPr>
        <sz val="11"/>
        <color rgb="FF000000"/>
        <rFont val="Calibri"/>
        <family val="2"/>
        <charset val="238"/>
      </rPr>
      <t>/ 1 x za 7 dní od 1. marca do 30. novembra a 1 x za 14 dní od 1. decembra do 28. februára</t>
    </r>
  </si>
  <si>
    <r>
      <rPr>
        <b/>
        <sz val="11"/>
        <color rgb="FF000000"/>
        <rFont val="Calibri"/>
        <family val="2"/>
        <charset val="238"/>
      </rPr>
      <t>BRO – VOK 7 m3</t>
    </r>
    <r>
      <rPr>
        <sz val="11"/>
        <color rgb="FF000000"/>
        <rFont val="Calibri"/>
        <family val="2"/>
        <charset val="238"/>
      </rPr>
      <t xml:space="preserve"> / 1 x za 7 dní od marca do novembra </t>
    </r>
  </si>
  <si>
    <r>
      <rPr>
        <b/>
        <sz val="11"/>
        <color rgb="FF000000"/>
        <rFont val="Calibri"/>
        <family val="2"/>
        <charset val="238"/>
      </rPr>
      <t>VOK 7 m3</t>
    </r>
    <r>
      <rPr>
        <sz val="11"/>
        <color rgb="FF000000"/>
        <rFont val="Calibri"/>
        <family val="2"/>
        <charset val="238"/>
      </rPr>
      <t xml:space="preserve"> / 1 x za 14 dní </t>
    </r>
  </si>
  <si>
    <r>
      <rPr>
        <b/>
        <sz val="11"/>
        <color rgb="FF000000"/>
        <rFont val="Calibri"/>
        <family val="2"/>
        <charset val="238"/>
      </rPr>
      <t>MOK 2 m3 /</t>
    </r>
    <r>
      <rPr>
        <sz val="11"/>
        <color rgb="FF000000"/>
        <rFont val="Calibri"/>
        <family val="2"/>
        <charset val="238"/>
      </rPr>
      <t xml:space="preserve"> 1 x za 14 dní</t>
    </r>
  </si>
  <si>
    <r>
      <rPr>
        <b/>
        <sz val="11"/>
        <color rgb="FF000000"/>
        <rFont val="Calibri"/>
        <family val="2"/>
        <charset val="238"/>
      </rPr>
      <t>Tuky a oleje 1100 litr.</t>
    </r>
    <r>
      <rPr>
        <sz val="11"/>
        <color rgb="FF000000"/>
        <rFont val="Calibri"/>
        <family val="2"/>
        <charset val="238"/>
      </rPr>
      <t xml:space="preserve"> / 1 x za mesiac </t>
    </r>
  </si>
  <si>
    <t>P.č.</t>
  </si>
  <si>
    <t>Druh a kat. číslo  odpadu</t>
  </si>
  <si>
    <t xml:space="preserve">Predpokladané množstvo odpadu                </t>
  </si>
  <si>
    <t>Cena celkom</t>
  </si>
  <si>
    <t>€/ tonu</t>
  </si>
  <si>
    <t>Objemný odpad: 20 03 07</t>
  </si>
  <si>
    <t>Drobný stavebný odpad: 20 03 08</t>
  </si>
  <si>
    <t>**</t>
  </si>
  <si>
    <t xml:space="preserve">Celkové náklady na zákazku: </t>
  </si>
  <si>
    <t>Druh služby</t>
  </si>
  <si>
    <r>
      <rPr>
        <b/>
        <sz val="11"/>
        <color rgb="FF000000"/>
        <rFont val="Calibri"/>
        <family val="2"/>
        <charset val="238"/>
      </rPr>
      <t>50 - 60 litr. zberné vrecia</t>
    </r>
    <r>
      <rPr>
        <sz val="11"/>
        <color rgb="FF000000"/>
        <rFont val="Calibri"/>
        <family val="2"/>
        <charset val="238"/>
      </rPr>
      <t xml:space="preserve">  / 1 x týždenne – podnikateľské subjekty</t>
    </r>
  </si>
  <si>
    <r>
      <rPr>
        <b/>
        <sz val="11"/>
        <color rgb="FF000000"/>
        <rFont val="Calibri"/>
        <family val="2"/>
        <charset val="238"/>
      </rPr>
      <t>120 litr.</t>
    </r>
    <r>
      <rPr>
        <sz val="11"/>
        <color rgb="FF000000"/>
        <rFont val="Calibri"/>
        <family val="2"/>
        <charset val="238"/>
      </rPr>
      <t xml:space="preserve"> / 1 x týždenne z domácností</t>
    </r>
  </si>
  <si>
    <t>14.</t>
  </si>
  <si>
    <t>15.</t>
  </si>
  <si>
    <t>16.</t>
  </si>
  <si>
    <t>19.</t>
  </si>
  <si>
    <t>18.</t>
  </si>
  <si>
    <t>20.</t>
  </si>
  <si>
    <t>21.</t>
  </si>
  <si>
    <t>Zmesový komunálny odpad : 20 03 01</t>
  </si>
  <si>
    <t>Biologicky rozložiteľný kuchynský a reštauračný odpad z domácností : 20 01 08</t>
  </si>
  <si>
    <t xml:space="preserve">Odpad s obsahom škodlivých látok  : </t>
  </si>
  <si>
    <t xml:space="preserve">Poplatok za zneškodnenie/zhodnotenie </t>
  </si>
  <si>
    <r>
      <rPr>
        <b/>
        <sz val="11"/>
        <color theme="1"/>
        <rFont val="Calibri"/>
        <family val="2"/>
        <charset val="238"/>
        <scheme val="minor"/>
      </rPr>
      <t>Nájomné</t>
    </r>
    <r>
      <rPr>
        <sz val="11"/>
        <color theme="1"/>
        <rFont val="Calibri"/>
        <family val="2"/>
        <charset val="238"/>
        <scheme val="minor"/>
      </rPr>
      <t xml:space="preserve"> MOK 2 m3</t>
    </r>
  </si>
  <si>
    <r>
      <rPr>
        <b/>
        <sz val="11"/>
        <color theme="1"/>
        <rFont val="Calibri"/>
        <family val="2"/>
        <charset val="238"/>
        <scheme val="minor"/>
      </rPr>
      <t>Nájomné</t>
    </r>
    <r>
      <rPr>
        <sz val="11"/>
        <color theme="1"/>
        <rFont val="Calibri"/>
        <family val="2"/>
        <charset val="238"/>
        <scheme val="minor"/>
      </rPr>
      <t xml:space="preserve"> VOK 7 m3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</si>
  <si>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240 litrových nádob na BRKO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</si>
  <si>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110-240 litrových nádob na ZKO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</si>
  <si>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1100 litrových nádob na ZKO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</si>
  <si>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VOK 7 m3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</si>
  <si>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MOK 2 m3</t>
    </r>
  </si>
  <si>
    <t>Počet nádob/domácností/obyvateľov - ks</t>
  </si>
  <si>
    <t>JC za vývoz/obyvateľ/domácnosť/nájomné v EUR bez DPH</t>
  </si>
  <si>
    <t>Cena celkom v EUR bez DPH (zber, odvoz, nájomné, dezinf.) za 12 mesiacov</t>
  </si>
  <si>
    <t>Cena celkom v EUR s DPH (zber, odvoz, nájomné, dezinf.) za 12 mesiacov</t>
  </si>
  <si>
    <t>SPOLU - zber a odvoz:</t>
  </si>
  <si>
    <t>Spolu zneškodnenie / zhodnotenie</t>
  </si>
  <si>
    <t xml:space="preserve">Cena celkom s DPH (EUR) </t>
  </si>
  <si>
    <t>Služby komplexného nakladania s odpadmi – Mesto Tornaľa</t>
  </si>
  <si>
    <t>PRÍLOHA č.4</t>
  </si>
  <si>
    <t>Mesto Tornaľa</t>
  </si>
  <si>
    <t>Poplatok podľa zák. 329/2018 Z.z. o poplatkoch za uloženie odpadov na ktorý sa neúčtuje DPH s úrovňou vytriedenia KO od 30 % do 40 %</t>
  </si>
  <si>
    <r>
      <rPr>
        <b/>
        <sz val="11"/>
        <color rgb="FF000000"/>
        <rFont val="Calibri"/>
        <family val="2"/>
        <charset val="238"/>
      </rPr>
      <t>BRO a BRKO</t>
    </r>
    <r>
      <rPr>
        <sz val="11"/>
        <color rgb="FF000000"/>
        <rFont val="Calibri"/>
        <family val="2"/>
        <charset val="238"/>
      </rPr>
      <t xml:space="preserve"> 120 litr./ 1 x za 7 dní od 1. marca do 30. novembra a 1 x za 14 dní od 1. decembra do 28. februára120 litr. / </t>
    </r>
  </si>
  <si>
    <t>17.</t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</si>
  <si>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120 litrových nádob na BRO a BRKO</t>
    </r>
  </si>
  <si>
    <t>Biologicky rozložiteľný odpad : 20 02 01 zmiešané s Biologicky rozložiteľným kuchynským a reštauračným odpadom z domácností :  20 01 08</t>
  </si>
  <si>
    <t>Výpočet zmluvnej ceny : ZBER a ODVOZ</t>
  </si>
  <si>
    <t xml:space="preserve">Biologicky rozložiteľný odpad : 20 02 01 </t>
  </si>
  <si>
    <t>zber a odvoz komunálneho odpadu (za 12 mesiacov)</t>
  </si>
  <si>
    <t>zneškodňovanie/zhodnocovanie odpadov ( za 12 mesiacov)</t>
  </si>
  <si>
    <t>t/ za 12 mesiacov</t>
  </si>
  <si>
    <t>€/ za 12 mesiacov s DPH</t>
  </si>
  <si>
    <r>
      <rPr>
        <b/>
        <sz val="11"/>
        <color theme="1"/>
        <rFont val="Calibri"/>
        <family val="2"/>
        <charset val="238"/>
        <scheme val="minor"/>
      </rPr>
      <t>Mobilný zber</t>
    </r>
    <r>
      <rPr>
        <sz val="11"/>
        <color theme="1"/>
        <rFont val="Calibri"/>
        <family val="2"/>
        <charset val="238"/>
        <scheme val="minor"/>
      </rPr>
      <t xml:space="preserve"> zložiek KO s obsahom škodlivín od obyvateľov 2x ročne</t>
    </r>
    <r>
      <rPr>
        <sz val="11"/>
        <color theme="1"/>
        <rFont val="Calibri"/>
        <family val="2"/>
        <charset val="238"/>
        <scheme val="minor"/>
      </rPr>
      <t xml:space="preserve"> pre jedného obyvateľa</t>
    </r>
  </si>
  <si>
    <t>%</t>
  </si>
  <si>
    <t>Výpočet zmluvnej ceny:  ZNEŠKODNENIE / ZHODNOTENIE  za 12 mesiacov</t>
  </si>
  <si>
    <t>a</t>
  </si>
  <si>
    <t>b</t>
  </si>
  <si>
    <t>c</t>
  </si>
  <si>
    <t>d</t>
  </si>
  <si>
    <t>e</t>
  </si>
  <si>
    <t>f</t>
  </si>
  <si>
    <t>g</t>
  </si>
  <si>
    <t>h</t>
  </si>
  <si>
    <t>a x b</t>
  </si>
  <si>
    <t>Suma € / za 12 mesiacov bez DPH</t>
  </si>
  <si>
    <t>Suma € / za 12 mesiacov s DPH</t>
  </si>
  <si>
    <t>c + DPH</t>
  </si>
  <si>
    <t>Suma €/ za 12 mesiacov</t>
  </si>
  <si>
    <t>a x f</t>
  </si>
  <si>
    <t>e + g</t>
  </si>
  <si>
    <t>a x b x c</t>
  </si>
  <si>
    <t>d + f</t>
  </si>
  <si>
    <t>Spolu za 12 mesiacov  (riadok 1 + riadok 2)</t>
  </si>
  <si>
    <t>Výpočet zmluvnej ceny CELKOM</t>
  </si>
  <si>
    <t xml:space="preserve">Zmluvná cena Celkom za 24 mesiacov </t>
  </si>
  <si>
    <r>
      <t>Zákonný poplatok za uloženie odpadov</t>
    </r>
    <r>
      <rPr>
        <b/>
        <sz val="10"/>
        <color rgb="FFFF0000"/>
        <rFont val="Calibri"/>
        <family val="2"/>
        <charset val="238"/>
        <scheme val="minor"/>
      </rPr>
      <t>**</t>
    </r>
  </si>
  <si>
    <t xml:space="preserve">Cena za zneškodnenie/ zhodnotenie </t>
  </si>
  <si>
    <t>Cena za zneškodnenie/ zhodnotenie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</si>
</sst>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13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4" fontId="5" fillId="2" borderId="10" xfId="0" applyNumberFormat="1" applyFont="1" applyFill="1" applyBorder="1" applyAlignment="1" applyProtection="1">
      <alignment horizontal="right" vertical="center"/>
      <protection hidden="1"/>
    </xf>
    <xf numFmtId="10" fontId="9" fillId="0" borderId="10" xfId="0" applyNumberFormat="1" applyFont="1" applyBorder="1" applyAlignment="1" applyProtection="1">
      <alignment horizontal="center" vertical="center" wrapText="1"/>
      <protection hidden="1"/>
    </xf>
    <xf numFmtId="4" fontId="8" fillId="5" borderId="10" xfId="0" applyNumberFormat="1" applyFont="1" applyFill="1" applyBorder="1" applyAlignment="1" applyProtection="1">
      <alignment horizontal="right" vertical="center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/>
    <xf numFmtId="0" fontId="9" fillId="0" borderId="0" xfId="0" applyFont="1"/>
    <xf numFmtId="0" fontId="0" fillId="0" borderId="0" xfId="0" applyFont="1"/>
    <xf numFmtId="0" fontId="23" fillId="0" borderId="0" xfId="0" applyFont="1"/>
    <xf numFmtId="0" fontId="22" fillId="0" borderId="0" xfId="0" applyFont="1"/>
    <xf numFmtId="0" fontId="15" fillId="0" borderId="0" xfId="0" applyFont="1"/>
    <xf numFmtId="0" fontId="24" fillId="0" borderId="0" xfId="0" applyFont="1"/>
    <xf numFmtId="0" fontId="16" fillId="0" borderId="0" xfId="0" applyFont="1"/>
    <xf numFmtId="0" fontId="26" fillId="2" borderId="1" xfId="0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28" fillId="2" borderId="0" xfId="0" applyFont="1" applyFill="1" applyProtection="1">
      <protection hidden="1"/>
    </xf>
    <xf numFmtId="0" fontId="13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9" fontId="4" fillId="8" borderId="1" xfId="0" applyNumberFormat="1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4" fontId="8" fillId="2" borderId="10" xfId="0" applyNumberFormat="1" applyFont="1" applyFill="1" applyBorder="1" applyAlignment="1" applyProtection="1">
      <alignment horizontal="right" vertical="center"/>
      <protection hidden="1"/>
    </xf>
    <xf numFmtId="4" fontId="4" fillId="8" borderId="1" xfId="0" applyNumberFormat="1" applyFont="1" applyFill="1" applyBorder="1" applyAlignment="1" applyProtection="1">
      <alignment vertical="center"/>
      <protection locked="0" hidden="1"/>
    </xf>
    <xf numFmtId="0" fontId="29" fillId="2" borderId="0" xfId="0" applyFont="1" applyFill="1" applyProtection="1">
      <protection hidden="1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Protection="1">
      <protection locked="0"/>
    </xf>
    <xf numFmtId="4" fontId="6" fillId="2" borderId="5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0" fontId="17" fillId="0" borderId="1" xfId="0" applyFont="1" applyBorder="1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4" fontId="4" fillId="8" borderId="1" xfId="0" applyNumberFormat="1" applyFont="1" applyFill="1" applyBorder="1" applyAlignment="1" applyProtection="1">
      <protection locked="0" hidden="1"/>
    </xf>
    <xf numFmtId="0" fontId="9" fillId="9" borderId="1" xfId="0" applyFont="1" applyFill="1" applyBorder="1" applyAlignment="1" applyProtection="1">
      <alignment horizontal="center" vertical="top" wrapText="1"/>
      <protection hidden="1"/>
    </xf>
    <xf numFmtId="0" fontId="5" fillId="9" borderId="1" xfId="0" applyFont="1" applyFill="1" applyBorder="1" applyAlignment="1" applyProtection="1">
      <alignment horizontal="center" vertical="top" wrapText="1"/>
      <protection hidden="1"/>
    </xf>
    <xf numFmtId="0" fontId="9" fillId="9" borderId="13" xfId="0" applyFont="1" applyFill="1" applyBorder="1" applyAlignment="1" applyProtection="1">
      <alignment horizontal="center" vertical="top" wrapText="1"/>
      <protection hidden="1"/>
    </xf>
    <xf numFmtId="0" fontId="12" fillId="4" borderId="11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Border="1" applyAlignment="1" applyProtection="1">
      <alignment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26" fillId="2" borderId="10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top" wrapText="1"/>
      <protection hidden="1"/>
    </xf>
    <xf numFmtId="0" fontId="8" fillId="2" borderId="3" xfId="0" applyFont="1" applyFill="1" applyBorder="1" applyAlignment="1" applyProtection="1">
      <alignment horizontal="center" vertical="top" wrapText="1"/>
      <protection hidden="1"/>
    </xf>
    <xf numFmtId="0" fontId="5" fillId="2" borderId="8" xfId="0" applyFont="1" applyFill="1" applyBorder="1" applyAlignment="1" applyProtection="1">
      <alignment horizontal="center" vertical="top" wrapText="1"/>
      <protection hidden="1"/>
    </xf>
    <xf numFmtId="0" fontId="8" fillId="2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9" fontId="12" fillId="4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9" fillId="9" borderId="13" xfId="0" applyFont="1" applyFill="1" applyBorder="1" applyAlignment="1" applyProtection="1">
      <alignment horizontal="center" vertical="center" wrapText="1"/>
      <protection hidden="1"/>
    </xf>
    <xf numFmtId="0" fontId="9" fillId="9" borderId="10" xfId="0" applyFont="1" applyFill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 vertical="center"/>
      <protection hidden="1"/>
    </xf>
    <xf numFmtId="9" fontId="9" fillId="9" borderId="10" xfId="0" applyNumberFormat="1" applyFont="1" applyFill="1" applyBorder="1" applyAlignment="1" applyProtection="1">
      <alignment horizontal="center" vertical="center"/>
      <protection hidden="1"/>
    </xf>
    <xf numFmtId="0" fontId="9" fillId="9" borderId="9" xfId="0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right" vertical="center"/>
      <protection hidden="1"/>
    </xf>
    <xf numFmtId="4" fontId="9" fillId="0" borderId="12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 wrapText="1"/>
      <protection hidden="1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4" fontId="9" fillId="3" borderId="1" xfId="0" applyNumberFormat="1" applyFont="1" applyFill="1" applyBorder="1" applyAlignment="1" applyProtection="1">
      <alignment horizontal="right" vertical="center"/>
      <protection hidden="1"/>
    </xf>
    <xf numFmtId="4" fontId="9" fillId="3" borderId="1" xfId="0" applyNumberFormat="1" applyFont="1" applyFill="1" applyBorder="1" applyAlignment="1" applyProtection="1">
      <alignment horizontal="center" vertical="center"/>
      <protection hidden="1"/>
    </xf>
    <xf numFmtId="4" fontId="12" fillId="7" borderId="1" xfId="0" applyNumberFormat="1" applyFont="1" applyFill="1" applyBorder="1" applyAlignment="1" applyProtection="1">
      <alignment horizontal="right" vertical="center"/>
      <protection hidden="1"/>
    </xf>
    <xf numFmtId="4" fontId="9" fillId="8" borderId="1" xfId="0" applyNumberFormat="1" applyFont="1" applyFill="1" applyBorder="1" applyAlignment="1" applyProtection="1">
      <alignment horizontal="center" vertical="center"/>
      <protection locked="0" hidden="1"/>
    </xf>
    <xf numFmtId="4" fontId="9" fillId="8" borderId="11" xfId="0" applyNumberFormat="1" applyFont="1" applyFill="1" applyBorder="1" applyAlignment="1" applyProtection="1">
      <alignment horizontal="center" vertical="center"/>
      <protection locked="0" hidden="1"/>
    </xf>
    <xf numFmtId="9" fontId="9" fillId="8" borderId="1" xfId="0" applyNumberFormat="1" applyFont="1" applyFill="1" applyBorder="1" applyAlignment="1" applyProtection="1">
      <alignment horizontal="center" vertical="center"/>
      <protection locked="0" hidden="1"/>
    </xf>
    <xf numFmtId="9" fontId="9" fillId="8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/>
    <xf numFmtId="0" fontId="24" fillId="0" borderId="0" xfId="0" applyFont="1" applyProtection="1"/>
    <xf numFmtId="0" fontId="15" fillId="0" borderId="0" xfId="0" applyFont="1" applyProtection="1"/>
    <xf numFmtId="0" fontId="22" fillId="0" borderId="0" xfId="0" applyFont="1" applyProtection="1"/>
    <xf numFmtId="0" fontId="20" fillId="0" borderId="0" xfId="0" applyFont="1" applyProtection="1"/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center" wrapText="1"/>
    </xf>
    <xf numFmtId="0" fontId="22" fillId="0" borderId="1" xfId="0" applyFont="1" applyBorder="1" applyAlignment="1" applyProtection="1">
      <alignment horizontal="center"/>
    </xf>
    <xf numFmtId="0" fontId="22" fillId="0" borderId="1" xfId="0" applyFont="1" applyBorder="1" applyProtection="1"/>
    <xf numFmtId="4" fontId="22" fillId="0" borderId="1" xfId="0" applyNumberFormat="1" applyFont="1" applyBorder="1" applyProtection="1"/>
    <xf numFmtId="4" fontId="24" fillId="0" borderId="0" xfId="0" applyNumberFormat="1" applyFont="1" applyProtection="1"/>
    <xf numFmtId="0" fontId="22" fillId="0" borderId="1" xfId="0" applyFont="1" applyBorder="1" applyAlignment="1" applyProtection="1">
      <alignment vertical="center"/>
    </xf>
    <xf numFmtId="4" fontId="15" fillId="0" borderId="1" xfId="0" applyNumberFormat="1" applyFont="1" applyFill="1" applyBorder="1" applyProtection="1"/>
    <xf numFmtId="4" fontId="20" fillId="8" borderId="1" xfId="0" applyNumberFormat="1" applyFont="1" applyFill="1" applyBorder="1" applyProtection="1"/>
    <xf numFmtId="0" fontId="6" fillId="0" borderId="0" xfId="0" applyFont="1" applyFill="1" applyBorder="1" applyAlignment="1" applyProtection="1">
      <alignment horizontal="center"/>
      <protection hidden="1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right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3" fontId="12" fillId="6" borderId="1" xfId="0" applyNumberFormat="1" applyFont="1" applyFill="1" applyBorder="1" applyAlignment="1" applyProtection="1">
      <alignment horizontal="center" wrapText="1"/>
      <protection hidden="1"/>
    </xf>
    <xf numFmtId="0" fontId="9" fillId="6" borderId="1" xfId="0" applyFont="1" applyFill="1" applyBorder="1" applyAlignment="1" applyProtection="1">
      <alignment horizontal="center" wrapText="1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0" fillId="4" borderId="11" xfId="0" applyFont="1" applyFill="1" applyBorder="1" applyAlignment="1" applyProtection="1">
      <alignment horizontal="center" vertical="center"/>
      <protection hidden="1"/>
    </xf>
    <xf numFmtId="3" fontId="1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20" fillId="3" borderId="12" xfId="0" applyFont="1" applyFill="1" applyBorder="1" applyAlignment="1" applyProtection="1">
      <alignment horizontal="center" vertical="center"/>
      <protection hidden="1"/>
    </xf>
    <xf numFmtId="0" fontId="20" fillId="3" borderId="13" xfId="0" applyFon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top" wrapText="1"/>
      <protection hidden="1"/>
    </xf>
    <xf numFmtId="0" fontId="8" fillId="4" borderId="14" xfId="0" applyFont="1" applyFill="1" applyBorder="1" applyAlignment="1" applyProtection="1">
      <alignment horizontal="center" vertical="top" wrapText="1"/>
      <protection hidden="1"/>
    </xf>
    <xf numFmtId="0" fontId="8" fillId="4" borderId="1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/>
    </xf>
    <xf numFmtId="0" fontId="15" fillId="3" borderId="1" xfId="0" applyFont="1" applyFill="1" applyBorder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8"/>
  <sheetViews>
    <sheetView tabSelected="1" workbookViewId="0">
      <selection activeCell="G11" sqref="G11"/>
    </sheetView>
  </sheetViews>
  <sheetFormatPr defaultColWidth="9.109375" defaultRowHeight="13.2" x14ac:dyDescent="0.25"/>
  <cols>
    <col min="1" max="1" width="6.44140625" style="3" customWidth="1"/>
    <col min="2" max="2" width="53.33203125" style="3" customWidth="1"/>
    <col min="3" max="3" width="10.5546875" style="3" customWidth="1"/>
    <col min="4" max="4" width="10" style="3" customWidth="1"/>
    <col min="5" max="5" width="13.44140625" style="3" customWidth="1"/>
    <col min="6" max="6" width="13.88671875" style="3" customWidth="1"/>
    <col min="7" max="7" width="7.6640625" style="3" customWidth="1"/>
    <col min="8" max="8" width="11.5546875" style="3" customWidth="1"/>
    <col min="9" max="9" width="13" style="3" customWidth="1"/>
    <col min="10" max="16384" width="9.109375" style="3"/>
  </cols>
  <sheetData>
    <row r="1" spans="1:9" ht="16.8" x14ac:dyDescent="0.4">
      <c r="A1" s="8" t="s">
        <v>73</v>
      </c>
      <c r="B1" s="1"/>
      <c r="C1" s="2"/>
      <c r="D1" s="2"/>
      <c r="E1" s="2"/>
      <c r="F1" s="104"/>
      <c r="G1" s="104"/>
      <c r="H1" s="104"/>
      <c r="I1" s="104"/>
    </row>
    <row r="2" spans="1:9" ht="20.399999999999999" customHeight="1" x14ac:dyDescent="0.35">
      <c r="A2" s="7" t="s">
        <v>80</v>
      </c>
      <c r="B2" s="1"/>
      <c r="C2" s="108"/>
      <c r="D2" s="108"/>
      <c r="E2" s="108"/>
      <c r="F2" s="109" t="s">
        <v>22</v>
      </c>
      <c r="G2" s="110"/>
      <c r="H2" s="110"/>
      <c r="I2" s="110"/>
    </row>
    <row r="3" spans="1:9" ht="29.4" customHeight="1" x14ac:dyDescent="0.35">
      <c r="A3" s="4"/>
      <c r="B3" s="37"/>
      <c r="C3" s="111"/>
      <c r="D3" s="111"/>
      <c r="E3" s="111"/>
      <c r="F3" s="112" t="s">
        <v>72</v>
      </c>
      <c r="G3" s="113"/>
      <c r="H3" s="113"/>
      <c r="I3" s="113"/>
    </row>
    <row r="4" spans="1:9" ht="11.25" customHeight="1" x14ac:dyDescent="0.3">
      <c r="A4" s="5"/>
      <c r="B4" s="1"/>
      <c r="C4" s="2"/>
      <c r="D4" s="2"/>
      <c r="E4" s="2"/>
      <c r="F4" s="2"/>
      <c r="G4" s="2"/>
      <c r="H4" s="2"/>
      <c r="I4" s="2"/>
    </row>
    <row r="5" spans="1:9" s="6" customFormat="1" ht="80.25" customHeight="1" x14ac:dyDescent="0.25">
      <c r="A5" s="51" t="s">
        <v>16</v>
      </c>
      <c r="B5" s="49" t="s">
        <v>23</v>
      </c>
      <c r="C5" s="12" t="s">
        <v>65</v>
      </c>
      <c r="D5" s="12" t="s">
        <v>25</v>
      </c>
      <c r="E5" s="12" t="s">
        <v>66</v>
      </c>
      <c r="F5" s="12" t="s">
        <v>67</v>
      </c>
      <c r="G5" s="12" t="s">
        <v>0</v>
      </c>
      <c r="H5" s="12" t="s">
        <v>26</v>
      </c>
      <c r="I5" s="12" t="s">
        <v>68</v>
      </c>
    </row>
    <row r="6" spans="1:9" s="6" customFormat="1" ht="13.8" x14ac:dyDescent="0.25">
      <c r="A6" s="53"/>
      <c r="B6" s="54"/>
      <c r="C6" s="48" t="s">
        <v>89</v>
      </c>
      <c r="D6" s="46" t="s">
        <v>90</v>
      </c>
      <c r="E6" s="47" t="s">
        <v>91</v>
      </c>
      <c r="F6" s="47" t="s">
        <v>92</v>
      </c>
      <c r="G6" s="47" t="s">
        <v>93</v>
      </c>
      <c r="H6" s="47" t="s">
        <v>94</v>
      </c>
      <c r="I6" s="47" t="s">
        <v>95</v>
      </c>
    </row>
    <row r="7" spans="1:9" s="6" customFormat="1" ht="13.8" x14ac:dyDescent="0.25">
      <c r="A7" s="55"/>
      <c r="B7" s="56"/>
      <c r="C7" s="48"/>
      <c r="D7" s="46"/>
      <c r="E7" s="47"/>
      <c r="F7" s="47" t="s">
        <v>104</v>
      </c>
      <c r="G7" s="47"/>
      <c r="H7" s="47"/>
      <c r="I7" s="47" t="s">
        <v>105</v>
      </c>
    </row>
    <row r="8" spans="1:9" ht="14.4" x14ac:dyDescent="0.25">
      <c r="A8" s="52" t="s">
        <v>1</v>
      </c>
      <c r="B8" s="50" t="s">
        <v>28</v>
      </c>
      <c r="C8" s="43">
        <v>50</v>
      </c>
      <c r="D8" s="44">
        <v>104</v>
      </c>
      <c r="E8" s="36"/>
      <c r="F8" s="22">
        <f>C8*D8*E8</f>
        <v>0</v>
      </c>
      <c r="G8" s="32"/>
      <c r="H8" s="23">
        <f>ROUND(F8*G8,2)</f>
        <v>0</v>
      </c>
      <c r="I8" s="23">
        <f>F8+H8</f>
        <v>0</v>
      </c>
    </row>
    <row r="9" spans="1:9" ht="14.4" x14ac:dyDescent="0.25">
      <c r="A9" s="21" t="s">
        <v>2</v>
      </c>
      <c r="B9" s="42" t="s">
        <v>24</v>
      </c>
      <c r="C9" s="43">
        <v>78</v>
      </c>
      <c r="D9" s="44">
        <v>52</v>
      </c>
      <c r="E9" s="36"/>
      <c r="F9" s="22">
        <f t="shared" ref="F9:F28" si="0">C9*D9*E9</f>
        <v>0</v>
      </c>
      <c r="G9" s="32"/>
      <c r="H9" s="23">
        <f t="shared" ref="H9:H28" si="1">ROUND(F9*G9,2)</f>
        <v>0</v>
      </c>
      <c r="I9" s="23">
        <f t="shared" ref="I9:I28" si="2">F9+H9</f>
        <v>0</v>
      </c>
    </row>
    <row r="10" spans="1:9" ht="14.4" x14ac:dyDescent="0.25">
      <c r="A10" s="21" t="s">
        <v>3</v>
      </c>
      <c r="B10" s="42" t="s">
        <v>46</v>
      </c>
      <c r="C10" s="43">
        <v>1279</v>
      </c>
      <c r="D10" s="44">
        <v>52</v>
      </c>
      <c r="E10" s="36"/>
      <c r="F10" s="22">
        <f t="shared" si="0"/>
        <v>0</v>
      </c>
      <c r="G10" s="32"/>
      <c r="H10" s="23">
        <f t="shared" si="1"/>
        <v>0</v>
      </c>
      <c r="I10" s="23">
        <f t="shared" si="2"/>
        <v>0</v>
      </c>
    </row>
    <row r="11" spans="1:9" ht="28.8" x14ac:dyDescent="0.25">
      <c r="A11" s="21" t="s">
        <v>4</v>
      </c>
      <c r="B11" s="42" t="s">
        <v>45</v>
      </c>
      <c r="C11" s="43">
        <v>120</v>
      </c>
      <c r="D11" s="44">
        <v>52</v>
      </c>
      <c r="E11" s="36"/>
      <c r="F11" s="22">
        <f t="shared" si="0"/>
        <v>0</v>
      </c>
      <c r="G11" s="32"/>
      <c r="H11" s="23">
        <f t="shared" si="1"/>
        <v>0</v>
      </c>
      <c r="I11" s="23">
        <f t="shared" si="2"/>
        <v>0</v>
      </c>
    </row>
    <row r="12" spans="1:9" ht="14.4" x14ac:dyDescent="0.25">
      <c r="A12" s="21" t="s">
        <v>5</v>
      </c>
      <c r="B12" s="42" t="s">
        <v>29</v>
      </c>
      <c r="C12" s="43">
        <v>156</v>
      </c>
      <c r="D12" s="44">
        <v>52</v>
      </c>
      <c r="E12" s="36"/>
      <c r="F12" s="22">
        <f t="shared" si="0"/>
        <v>0</v>
      </c>
      <c r="G12" s="32"/>
      <c r="H12" s="23">
        <f t="shared" si="1"/>
        <v>0</v>
      </c>
      <c r="I12" s="23">
        <f t="shared" si="2"/>
        <v>0</v>
      </c>
    </row>
    <row r="13" spans="1:9" ht="32.25" customHeight="1" x14ac:dyDescent="0.25">
      <c r="A13" s="21" t="s">
        <v>6</v>
      </c>
      <c r="B13" s="42" t="s">
        <v>27</v>
      </c>
      <c r="C13" s="43">
        <v>4</v>
      </c>
      <c r="D13" s="44">
        <v>12</v>
      </c>
      <c r="E13" s="36"/>
      <c r="F13" s="22">
        <f t="shared" si="0"/>
        <v>0</v>
      </c>
      <c r="G13" s="32"/>
      <c r="H13" s="23">
        <f t="shared" si="1"/>
        <v>0</v>
      </c>
      <c r="I13" s="23">
        <f t="shared" si="2"/>
        <v>0</v>
      </c>
    </row>
    <row r="14" spans="1:9" ht="42.75" customHeight="1" x14ac:dyDescent="0.25">
      <c r="A14" s="21" t="s">
        <v>7</v>
      </c>
      <c r="B14" s="42" t="s">
        <v>76</v>
      </c>
      <c r="C14" s="43">
        <v>1279</v>
      </c>
      <c r="D14" s="44">
        <v>46</v>
      </c>
      <c r="E14" s="36"/>
      <c r="F14" s="22">
        <f t="shared" si="0"/>
        <v>0</v>
      </c>
      <c r="G14" s="32"/>
      <c r="H14" s="23">
        <f t="shared" si="1"/>
        <v>0</v>
      </c>
      <c r="I14" s="23">
        <f t="shared" si="2"/>
        <v>0</v>
      </c>
    </row>
    <row r="15" spans="1:9" ht="36.75" customHeight="1" x14ac:dyDescent="0.25">
      <c r="A15" s="21" t="s">
        <v>8</v>
      </c>
      <c r="B15" s="42" t="s">
        <v>30</v>
      </c>
      <c r="C15" s="43">
        <v>67</v>
      </c>
      <c r="D15" s="44">
        <v>46</v>
      </c>
      <c r="E15" s="36"/>
      <c r="F15" s="22">
        <f t="shared" si="0"/>
        <v>0</v>
      </c>
      <c r="G15" s="32"/>
      <c r="H15" s="23">
        <f t="shared" si="1"/>
        <v>0</v>
      </c>
      <c r="I15" s="23">
        <f t="shared" si="2"/>
        <v>0</v>
      </c>
    </row>
    <row r="16" spans="1:9" ht="20.399999999999999" customHeight="1" x14ac:dyDescent="0.25">
      <c r="A16" s="21" t="s">
        <v>9</v>
      </c>
      <c r="B16" s="42" t="s">
        <v>31</v>
      </c>
      <c r="C16" s="43">
        <v>1</v>
      </c>
      <c r="D16" s="44">
        <v>40</v>
      </c>
      <c r="E16" s="36"/>
      <c r="F16" s="22">
        <f t="shared" si="0"/>
        <v>0</v>
      </c>
      <c r="G16" s="32"/>
      <c r="H16" s="23">
        <f t="shared" si="1"/>
        <v>0</v>
      </c>
      <c r="I16" s="23">
        <f t="shared" si="2"/>
        <v>0</v>
      </c>
    </row>
    <row r="17" spans="1:9" ht="18" customHeight="1" x14ac:dyDescent="0.25">
      <c r="A17" s="21" t="s">
        <v>10</v>
      </c>
      <c r="B17" s="42" t="s">
        <v>32</v>
      </c>
      <c r="C17" s="43">
        <v>4</v>
      </c>
      <c r="D17" s="44">
        <v>26</v>
      </c>
      <c r="E17" s="36"/>
      <c r="F17" s="22">
        <f t="shared" si="0"/>
        <v>0</v>
      </c>
      <c r="G17" s="32"/>
      <c r="H17" s="23">
        <f t="shared" si="1"/>
        <v>0</v>
      </c>
      <c r="I17" s="23">
        <f t="shared" si="2"/>
        <v>0</v>
      </c>
    </row>
    <row r="18" spans="1:9" ht="17.399999999999999" customHeight="1" x14ac:dyDescent="0.25">
      <c r="A18" s="21" t="s">
        <v>11</v>
      </c>
      <c r="B18" s="42" t="s">
        <v>33</v>
      </c>
      <c r="C18" s="43">
        <v>2</v>
      </c>
      <c r="D18" s="44">
        <v>26</v>
      </c>
      <c r="E18" s="36"/>
      <c r="F18" s="22">
        <f t="shared" si="0"/>
        <v>0</v>
      </c>
      <c r="G18" s="32"/>
      <c r="H18" s="23">
        <f t="shared" si="1"/>
        <v>0</v>
      </c>
      <c r="I18" s="23">
        <f t="shared" si="2"/>
        <v>0</v>
      </c>
    </row>
    <row r="19" spans="1:9" ht="17.399999999999999" customHeight="1" x14ac:dyDescent="0.25">
      <c r="A19" s="21" t="s">
        <v>12</v>
      </c>
      <c r="B19" s="42" t="s">
        <v>34</v>
      </c>
      <c r="C19" s="43">
        <v>1</v>
      </c>
      <c r="D19" s="44">
        <v>52</v>
      </c>
      <c r="E19" s="36"/>
      <c r="F19" s="22">
        <f t="shared" si="0"/>
        <v>0</v>
      </c>
      <c r="G19" s="32"/>
      <c r="H19" s="23">
        <f t="shared" si="1"/>
        <v>0</v>
      </c>
      <c r="I19" s="23">
        <f t="shared" si="2"/>
        <v>0</v>
      </c>
    </row>
    <row r="20" spans="1:9" ht="30.75" customHeight="1" x14ac:dyDescent="0.3">
      <c r="A20" s="29" t="s">
        <v>13</v>
      </c>
      <c r="B20" s="33" t="s">
        <v>86</v>
      </c>
      <c r="C20" s="34">
        <v>6979</v>
      </c>
      <c r="D20" s="44">
        <v>2</v>
      </c>
      <c r="E20" s="45"/>
      <c r="F20" s="22">
        <f t="shared" si="0"/>
        <v>0</v>
      </c>
      <c r="G20" s="32"/>
      <c r="H20" s="23">
        <f t="shared" si="1"/>
        <v>0</v>
      </c>
      <c r="I20" s="23">
        <f t="shared" si="2"/>
        <v>0</v>
      </c>
    </row>
    <row r="21" spans="1:9" ht="17.399999999999999" customHeight="1" x14ac:dyDescent="0.3">
      <c r="A21" s="29" t="s">
        <v>47</v>
      </c>
      <c r="B21" s="25" t="s">
        <v>58</v>
      </c>
      <c r="C21" s="24">
        <v>2</v>
      </c>
      <c r="D21" s="44">
        <v>12</v>
      </c>
      <c r="E21" s="45"/>
      <c r="F21" s="22">
        <f t="shared" si="0"/>
        <v>0</v>
      </c>
      <c r="G21" s="32"/>
      <c r="H21" s="23">
        <f t="shared" si="1"/>
        <v>0</v>
      </c>
      <c r="I21" s="23">
        <f t="shared" si="2"/>
        <v>0</v>
      </c>
    </row>
    <row r="22" spans="1:9" ht="17.399999999999999" customHeight="1" x14ac:dyDescent="0.3">
      <c r="A22" s="29" t="s">
        <v>48</v>
      </c>
      <c r="B22" s="25" t="s">
        <v>59</v>
      </c>
      <c r="C22" s="24">
        <v>4</v>
      </c>
      <c r="D22" s="44">
        <v>12</v>
      </c>
      <c r="E22" s="45"/>
      <c r="F22" s="22">
        <f t="shared" si="0"/>
        <v>0</v>
      </c>
      <c r="G22" s="32"/>
      <c r="H22" s="23">
        <f t="shared" si="1"/>
        <v>0</v>
      </c>
      <c r="I22" s="23">
        <f t="shared" si="2"/>
        <v>0</v>
      </c>
    </row>
    <row r="23" spans="1:9" ht="17.399999999999999" customHeight="1" x14ac:dyDescent="0.3">
      <c r="A23" s="29" t="s">
        <v>49</v>
      </c>
      <c r="B23" s="25" t="s">
        <v>60</v>
      </c>
      <c r="C23" s="24">
        <v>67</v>
      </c>
      <c r="D23" s="44">
        <v>2</v>
      </c>
      <c r="E23" s="45"/>
      <c r="F23" s="22">
        <f t="shared" si="0"/>
        <v>0</v>
      </c>
      <c r="G23" s="32"/>
      <c r="H23" s="23">
        <f t="shared" si="1"/>
        <v>0</v>
      </c>
      <c r="I23" s="23">
        <f t="shared" si="2"/>
        <v>0</v>
      </c>
    </row>
    <row r="24" spans="1:9" ht="17.399999999999999" customHeight="1" x14ac:dyDescent="0.3">
      <c r="A24" s="29" t="s">
        <v>77</v>
      </c>
      <c r="B24" s="30" t="s">
        <v>78</v>
      </c>
      <c r="C24" s="24">
        <v>1279</v>
      </c>
      <c r="D24" s="44">
        <v>2</v>
      </c>
      <c r="E24" s="45"/>
      <c r="F24" s="22">
        <f t="shared" si="0"/>
        <v>0</v>
      </c>
      <c r="G24" s="32"/>
      <c r="H24" s="23">
        <f t="shared" si="1"/>
        <v>0</v>
      </c>
      <c r="I24" s="23">
        <f t="shared" si="2"/>
        <v>0</v>
      </c>
    </row>
    <row r="25" spans="1:9" ht="17.399999999999999" customHeight="1" x14ac:dyDescent="0.3">
      <c r="A25" s="29" t="s">
        <v>51</v>
      </c>
      <c r="B25" s="25" t="s">
        <v>61</v>
      </c>
      <c r="C25" s="24">
        <v>1435</v>
      </c>
      <c r="D25" s="44">
        <v>2</v>
      </c>
      <c r="E25" s="45"/>
      <c r="F25" s="22">
        <f t="shared" si="0"/>
        <v>0</v>
      </c>
      <c r="G25" s="32"/>
      <c r="H25" s="23">
        <f t="shared" si="1"/>
        <v>0</v>
      </c>
      <c r="I25" s="23">
        <f t="shared" si="2"/>
        <v>0</v>
      </c>
    </row>
    <row r="26" spans="1:9" ht="17.399999999999999" customHeight="1" x14ac:dyDescent="0.3">
      <c r="A26" s="29" t="s">
        <v>50</v>
      </c>
      <c r="B26" s="25" t="s">
        <v>62</v>
      </c>
      <c r="C26" s="24">
        <v>128</v>
      </c>
      <c r="D26" s="44">
        <v>2</v>
      </c>
      <c r="E26" s="45"/>
      <c r="F26" s="22">
        <f t="shared" si="0"/>
        <v>0</v>
      </c>
      <c r="G26" s="32"/>
      <c r="H26" s="23">
        <f t="shared" si="1"/>
        <v>0</v>
      </c>
      <c r="I26" s="23">
        <f t="shared" si="2"/>
        <v>0</v>
      </c>
    </row>
    <row r="27" spans="1:9" ht="17.399999999999999" customHeight="1" x14ac:dyDescent="0.3">
      <c r="A27" s="29" t="s">
        <v>52</v>
      </c>
      <c r="B27" s="25" t="s">
        <v>63</v>
      </c>
      <c r="C27" s="24">
        <v>4</v>
      </c>
      <c r="D27" s="44">
        <v>2</v>
      </c>
      <c r="E27" s="45"/>
      <c r="F27" s="22">
        <f t="shared" si="0"/>
        <v>0</v>
      </c>
      <c r="G27" s="32"/>
      <c r="H27" s="23">
        <f t="shared" si="1"/>
        <v>0</v>
      </c>
      <c r="I27" s="23">
        <f t="shared" si="2"/>
        <v>0</v>
      </c>
    </row>
    <row r="28" spans="1:9" ht="17.399999999999999" customHeight="1" x14ac:dyDescent="0.3">
      <c r="A28" s="29" t="s">
        <v>53</v>
      </c>
      <c r="B28" s="25" t="s">
        <v>64</v>
      </c>
      <c r="C28" s="24">
        <v>2</v>
      </c>
      <c r="D28" s="44">
        <v>2</v>
      </c>
      <c r="E28" s="45"/>
      <c r="F28" s="22">
        <f t="shared" si="0"/>
        <v>0</v>
      </c>
      <c r="G28" s="32"/>
      <c r="H28" s="23">
        <f t="shared" si="1"/>
        <v>0</v>
      </c>
      <c r="I28" s="23">
        <f t="shared" si="2"/>
        <v>0</v>
      </c>
    </row>
    <row r="29" spans="1:9" ht="25.5" customHeight="1" x14ac:dyDescent="0.25">
      <c r="A29" s="114" t="s">
        <v>69</v>
      </c>
      <c r="B29" s="114"/>
      <c r="C29" s="114"/>
      <c r="D29" s="114"/>
      <c r="E29" s="114"/>
      <c r="F29" s="35">
        <f>SUM(F8:F28)</f>
        <v>0</v>
      </c>
      <c r="G29" s="10" t="s">
        <v>15</v>
      </c>
      <c r="H29" s="9">
        <f>SUM(H8:H28)</f>
        <v>0</v>
      </c>
      <c r="I29" s="11">
        <f>SUM(I8:I28)</f>
        <v>0</v>
      </c>
    </row>
    <row r="31" spans="1:9" ht="12.6" customHeight="1" x14ac:dyDescent="0.25"/>
    <row r="32" spans="1:9" ht="15.6" x14ac:dyDescent="0.3">
      <c r="B32" s="38" t="s">
        <v>21</v>
      </c>
      <c r="C32" s="39"/>
      <c r="D32" s="39"/>
      <c r="E32" s="40"/>
      <c r="F32" s="40"/>
      <c r="G32" s="41"/>
    </row>
    <row r="33" spans="2:7" ht="13.95" customHeight="1" x14ac:dyDescent="0.25">
      <c r="B33" s="115" t="s">
        <v>20</v>
      </c>
      <c r="C33" s="116"/>
      <c r="D33" s="116"/>
      <c r="E33" s="116"/>
      <c r="F33" s="116"/>
      <c r="G33" s="117"/>
    </row>
    <row r="34" spans="2:7" ht="13.95" customHeight="1" x14ac:dyDescent="0.25">
      <c r="B34" s="115" t="s">
        <v>17</v>
      </c>
      <c r="C34" s="116"/>
      <c r="D34" s="116"/>
      <c r="E34" s="116"/>
      <c r="F34" s="116"/>
      <c r="G34" s="117"/>
    </row>
    <row r="35" spans="2:7" ht="13.8" x14ac:dyDescent="0.25">
      <c r="B35" s="115" t="s">
        <v>14</v>
      </c>
      <c r="C35" s="116"/>
      <c r="D35" s="116"/>
      <c r="E35" s="116"/>
      <c r="F35" s="116"/>
      <c r="G35" s="117"/>
    </row>
    <row r="36" spans="2:7" ht="13.95" customHeight="1" x14ac:dyDescent="0.25">
      <c r="B36" s="115" t="s">
        <v>18</v>
      </c>
      <c r="C36" s="116"/>
      <c r="D36" s="116"/>
      <c r="E36" s="116"/>
      <c r="F36" s="116"/>
      <c r="G36" s="117"/>
    </row>
    <row r="37" spans="2:7" x14ac:dyDescent="0.25">
      <c r="B37" s="118"/>
      <c r="C37" s="119"/>
      <c r="D37" s="119"/>
      <c r="E37" s="119"/>
      <c r="F37" s="119"/>
      <c r="G37" s="120"/>
    </row>
    <row r="38" spans="2:7" ht="44.25" customHeight="1" x14ac:dyDescent="0.25">
      <c r="B38" s="105" t="s">
        <v>19</v>
      </c>
      <c r="C38" s="106"/>
      <c r="D38" s="106"/>
      <c r="E38" s="106"/>
      <c r="F38" s="106"/>
      <c r="G38" s="107"/>
    </row>
  </sheetData>
  <sheetProtection algorithmName="SHA-512" hashValue="nIR2bnqSU7DLUgDJYBtGUIdkEoL9kVJmfCXXCtcuAo7cBxyN1jfjB4FWmlUPiZbchLRUGHBN9J95kcwYPpnZcg==" saltValue="cdPjIiqd25sI+NRiSNJYuQ==" spinCount="100000" sheet="1" objects="1" scenarios="1"/>
  <mergeCells count="12">
    <mergeCell ref="F1:I1"/>
    <mergeCell ref="B38:G38"/>
    <mergeCell ref="C2:E2"/>
    <mergeCell ref="F2:I2"/>
    <mergeCell ref="C3:E3"/>
    <mergeCell ref="F3:I3"/>
    <mergeCell ref="A29:E29"/>
    <mergeCell ref="B33:G33"/>
    <mergeCell ref="B34:G34"/>
    <mergeCell ref="B35:G35"/>
    <mergeCell ref="B36:G36"/>
    <mergeCell ref="B37:G37"/>
  </mergeCells>
  <pageMargins left="0.47244094488188981" right="0.15748031496062992" top="0.56999999999999995" bottom="0.4330708661417322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workbookViewId="0">
      <selection sqref="A1:XFD1"/>
    </sheetView>
  </sheetViews>
  <sheetFormatPr defaultRowHeight="13.2" x14ac:dyDescent="0.25"/>
  <cols>
    <col min="1" max="1" width="6.44140625" customWidth="1"/>
    <col min="2" max="2" width="40.44140625" customWidth="1"/>
    <col min="3" max="3" width="11.6640625" customWidth="1"/>
    <col min="4" max="4" width="12.88671875" customWidth="1"/>
    <col min="5" max="5" width="14.44140625" customWidth="1"/>
    <col min="6" max="6" width="7.6640625" customWidth="1"/>
    <col min="7" max="7" width="12.88671875" customWidth="1"/>
    <col min="8" max="8" width="12.33203125" customWidth="1"/>
    <col min="9" max="9" width="11" customWidth="1"/>
    <col min="10" max="10" width="11.88671875" customWidth="1"/>
    <col min="257" max="257" width="15.33203125" customWidth="1"/>
    <col min="258" max="258" width="29.6640625" customWidth="1"/>
    <col min="259" max="259" width="19.6640625" customWidth="1"/>
    <col min="260" max="260" width="19.44140625" customWidth="1"/>
    <col min="261" max="261" width="20" customWidth="1"/>
    <col min="262" max="262" width="11.6640625" customWidth="1"/>
    <col min="263" max="263" width="14" customWidth="1"/>
    <col min="264" max="264" width="19.109375" customWidth="1"/>
    <col min="265" max="265" width="12.33203125" customWidth="1"/>
    <col min="266" max="266" width="17" customWidth="1"/>
    <col min="513" max="513" width="15.33203125" customWidth="1"/>
    <col min="514" max="514" width="29.6640625" customWidth="1"/>
    <col min="515" max="515" width="19.6640625" customWidth="1"/>
    <col min="516" max="516" width="19.44140625" customWidth="1"/>
    <col min="517" max="517" width="20" customWidth="1"/>
    <col min="518" max="518" width="11.6640625" customWidth="1"/>
    <col min="519" max="519" width="14" customWidth="1"/>
    <col min="520" max="520" width="19.109375" customWidth="1"/>
    <col min="521" max="521" width="12.33203125" customWidth="1"/>
    <col min="522" max="522" width="17" customWidth="1"/>
    <col min="769" max="769" width="15.33203125" customWidth="1"/>
    <col min="770" max="770" width="29.6640625" customWidth="1"/>
    <col min="771" max="771" width="19.6640625" customWidth="1"/>
    <col min="772" max="772" width="19.44140625" customWidth="1"/>
    <col min="773" max="773" width="20" customWidth="1"/>
    <col min="774" max="774" width="11.6640625" customWidth="1"/>
    <col min="775" max="775" width="14" customWidth="1"/>
    <col min="776" max="776" width="19.109375" customWidth="1"/>
    <col min="777" max="777" width="12.33203125" customWidth="1"/>
    <col min="778" max="778" width="17" customWidth="1"/>
    <col min="1025" max="1025" width="15.33203125" customWidth="1"/>
    <col min="1026" max="1026" width="29.6640625" customWidth="1"/>
    <col min="1027" max="1027" width="19.6640625" customWidth="1"/>
    <col min="1028" max="1028" width="19.44140625" customWidth="1"/>
    <col min="1029" max="1029" width="20" customWidth="1"/>
    <col min="1030" max="1030" width="11.6640625" customWidth="1"/>
    <col min="1031" max="1031" width="14" customWidth="1"/>
    <col min="1032" max="1032" width="19.109375" customWidth="1"/>
    <col min="1033" max="1033" width="12.33203125" customWidth="1"/>
    <col min="1034" max="1034" width="17" customWidth="1"/>
    <col min="1281" max="1281" width="15.33203125" customWidth="1"/>
    <col min="1282" max="1282" width="29.6640625" customWidth="1"/>
    <col min="1283" max="1283" width="19.6640625" customWidth="1"/>
    <col min="1284" max="1284" width="19.44140625" customWidth="1"/>
    <col min="1285" max="1285" width="20" customWidth="1"/>
    <col min="1286" max="1286" width="11.6640625" customWidth="1"/>
    <col min="1287" max="1287" width="14" customWidth="1"/>
    <col min="1288" max="1288" width="19.109375" customWidth="1"/>
    <col min="1289" max="1289" width="12.33203125" customWidth="1"/>
    <col min="1290" max="1290" width="17" customWidth="1"/>
    <col min="1537" max="1537" width="15.33203125" customWidth="1"/>
    <col min="1538" max="1538" width="29.6640625" customWidth="1"/>
    <col min="1539" max="1539" width="19.6640625" customWidth="1"/>
    <col min="1540" max="1540" width="19.44140625" customWidth="1"/>
    <col min="1541" max="1541" width="20" customWidth="1"/>
    <col min="1542" max="1542" width="11.6640625" customWidth="1"/>
    <col min="1543" max="1543" width="14" customWidth="1"/>
    <col min="1544" max="1544" width="19.109375" customWidth="1"/>
    <col min="1545" max="1545" width="12.33203125" customWidth="1"/>
    <col min="1546" max="1546" width="17" customWidth="1"/>
    <col min="1793" max="1793" width="15.33203125" customWidth="1"/>
    <col min="1794" max="1794" width="29.6640625" customWidth="1"/>
    <col min="1795" max="1795" width="19.6640625" customWidth="1"/>
    <col min="1796" max="1796" width="19.44140625" customWidth="1"/>
    <col min="1797" max="1797" width="20" customWidth="1"/>
    <col min="1798" max="1798" width="11.6640625" customWidth="1"/>
    <col min="1799" max="1799" width="14" customWidth="1"/>
    <col min="1800" max="1800" width="19.109375" customWidth="1"/>
    <col min="1801" max="1801" width="12.33203125" customWidth="1"/>
    <col min="1802" max="1802" width="17" customWidth="1"/>
    <col min="2049" max="2049" width="15.33203125" customWidth="1"/>
    <col min="2050" max="2050" width="29.6640625" customWidth="1"/>
    <col min="2051" max="2051" width="19.6640625" customWidth="1"/>
    <col min="2052" max="2052" width="19.44140625" customWidth="1"/>
    <col min="2053" max="2053" width="20" customWidth="1"/>
    <col min="2054" max="2054" width="11.6640625" customWidth="1"/>
    <col min="2055" max="2055" width="14" customWidth="1"/>
    <col min="2056" max="2056" width="19.109375" customWidth="1"/>
    <col min="2057" max="2057" width="12.33203125" customWidth="1"/>
    <col min="2058" max="2058" width="17" customWidth="1"/>
    <col min="2305" max="2305" width="15.33203125" customWidth="1"/>
    <col min="2306" max="2306" width="29.6640625" customWidth="1"/>
    <col min="2307" max="2307" width="19.6640625" customWidth="1"/>
    <col min="2308" max="2308" width="19.44140625" customWidth="1"/>
    <col min="2309" max="2309" width="20" customWidth="1"/>
    <col min="2310" max="2310" width="11.6640625" customWidth="1"/>
    <col min="2311" max="2311" width="14" customWidth="1"/>
    <col min="2312" max="2312" width="19.109375" customWidth="1"/>
    <col min="2313" max="2313" width="12.33203125" customWidth="1"/>
    <col min="2314" max="2314" width="17" customWidth="1"/>
    <col min="2561" max="2561" width="15.33203125" customWidth="1"/>
    <col min="2562" max="2562" width="29.6640625" customWidth="1"/>
    <col min="2563" max="2563" width="19.6640625" customWidth="1"/>
    <col min="2564" max="2564" width="19.44140625" customWidth="1"/>
    <col min="2565" max="2565" width="20" customWidth="1"/>
    <col min="2566" max="2566" width="11.6640625" customWidth="1"/>
    <col min="2567" max="2567" width="14" customWidth="1"/>
    <col min="2568" max="2568" width="19.109375" customWidth="1"/>
    <col min="2569" max="2569" width="12.33203125" customWidth="1"/>
    <col min="2570" max="2570" width="17" customWidth="1"/>
    <col min="2817" max="2817" width="15.33203125" customWidth="1"/>
    <col min="2818" max="2818" width="29.6640625" customWidth="1"/>
    <col min="2819" max="2819" width="19.6640625" customWidth="1"/>
    <col min="2820" max="2820" width="19.44140625" customWidth="1"/>
    <col min="2821" max="2821" width="20" customWidth="1"/>
    <col min="2822" max="2822" width="11.6640625" customWidth="1"/>
    <col min="2823" max="2823" width="14" customWidth="1"/>
    <col min="2824" max="2824" width="19.109375" customWidth="1"/>
    <col min="2825" max="2825" width="12.33203125" customWidth="1"/>
    <col min="2826" max="2826" width="17" customWidth="1"/>
    <col min="3073" max="3073" width="15.33203125" customWidth="1"/>
    <col min="3074" max="3074" width="29.6640625" customWidth="1"/>
    <col min="3075" max="3075" width="19.6640625" customWidth="1"/>
    <col min="3076" max="3076" width="19.44140625" customWidth="1"/>
    <col min="3077" max="3077" width="20" customWidth="1"/>
    <col min="3078" max="3078" width="11.6640625" customWidth="1"/>
    <col min="3079" max="3079" width="14" customWidth="1"/>
    <col min="3080" max="3080" width="19.109375" customWidth="1"/>
    <col min="3081" max="3081" width="12.33203125" customWidth="1"/>
    <col min="3082" max="3082" width="17" customWidth="1"/>
    <col min="3329" max="3329" width="15.33203125" customWidth="1"/>
    <col min="3330" max="3330" width="29.6640625" customWidth="1"/>
    <col min="3331" max="3331" width="19.6640625" customWidth="1"/>
    <col min="3332" max="3332" width="19.44140625" customWidth="1"/>
    <col min="3333" max="3333" width="20" customWidth="1"/>
    <col min="3334" max="3334" width="11.6640625" customWidth="1"/>
    <col min="3335" max="3335" width="14" customWidth="1"/>
    <col min="3336" max="3336" width="19.109375" customWidth="1"/>
    <col min="3337" max="3337" width="12.33203125" customWidth="1"/>
    <col min="3338" max="3338" width="17" customWidth="1"/>
    <col min="3585" max="3585" width="15.33203125" customWidth="1"/>
    <col min="3586" max="3586" width="29.6640625" customWidth="1"/>
    <col min="3587" max="3587" width="19.6640625" customWidth="1"/>
    <col min="3588" max="3588" width="19.44140625" customWidth="1"/>
    <col min="3589" max="3589" width="20" customWidth="1"/>
    <col min="3590" max="3590" width="11.6640625" customWidth="1"/>
    <col min="3591" max="3591" width="14" customWidth="1"/>
    <col min="3592" max="3592" width="19.109375" customWidth="1"/>
    <col min="3593" max="3593" width="12.33203125" customWidth="1"/>
    <col min="3594" max="3594" width="17" customWidth="1"/>
    <col min="3841" max="3841" width="15.33203125" customWidth="1"/>
    <col min="3842" max="3842" width="29.6640625" customWidth="1"/>
    <col min="3843" max="3843" width="19.6640625" customWidth="1"/>
    <col min="3844" max="3844" width="19.44140625" customWidth="1"/>
    <col min="3845" max="3845" width="20" customWidth="1"/>
    <col min="3846" max="3846" width="11.6640625" customWidth="1"/>
    <col min="3847" max="3847" width="14" customWidth="1"/>
    <col min="3848" max="3848" width="19.109375" customWidth="1"/>
    <col min="3849" max="3849" width="12.33203125" customWidth="1"/>
    <col min="3850" max="3850" width="17" customWidth="1"/>
    <col min="4097" max="4097" width="15.33203125" customWidth="1"/>
    <col min="4098" max="4098" width="29.6640625" customWidth="1"/>
    <col min="4099" max="4099" width="19.6640625" customWidth="1"/>
    <col min="4100" max="4100" width="19.44140625" customWidth="1"/>
    <col min="4101" max="4101" width="20" customWidth="1"/>
    <col min="4102" max="4102" width="11.6640625" customWidth="1"/>
    <col min="4103" max="4103" width="14" customWidth="1"/>
    <col min="4104" max="4104" width="19.109375" customWidth="1"/>
    <col min="4105" max="4105" width="12.33203125" customWidth="1"/>
    <col min="4106" max="4106" width="17" customWidth="1"/>
    <col min="4353" max="4353" width="15.33203125" customWidth="1"/>
    <col min="4354" max="4354" width="29.6640625" customWidth="1"/>
    <col min="4355" max="4355" width="19.6640625" customWidth="1"/>
    <col min="4356" max="4356" width="19.44140625" customWidth="1"/>
    <col min="4357" max="4357" width="20" customWidth="1"/>
    <col min="4358" max="4358" width="11.6640625" customWidth="1"/>
    <col min="4359" max="4359" width="14" customWidth="1"/>
    <col min="4360" max="4360" width="19.109375" customWidth="1"/>
    <col min="4361" max="4361" width="12.33203125" customWidth="1"/>
    <col min="4362" max="4362" width="17" customWidth="1"/>
    <col min="4609" max="4609" width="15.33203125" customWidth="1"/>
    <col min="4610" max="4610" width="29.6640625" customWidth="1"/>
    <col min="4611" max="4611" width="19.6640625" customWidth="1"/>
    <col min="4612" max="4612" width="19.44140625" customWidth="1"/>
    <col min="4613" max="4613" width="20" customWidth="1"/>
    <col min="4614" max="4614" width="11.6640625" customWidth="1"/>
    <col min="4615" max="4615" width="14" customWidth="1"/>
    <col min="4616" max="4616" width="19.109375" customWidth="1"/>
    <col min="4617" max="4617" width="12.33203125" customWidth="1"/>
    <col min="4618" max="4618" width="17" customWidth="1"/>
    <col min="4865" max="4865" width="15.33203125" customWidth="1"/>
    <col min="4866" max="4866" width="29.6640625" customWidth="1"/>
    <col min="4867" max="4867" width="19.6640625" customWidth="1"/>
    <col min="4868" max="4868" width="19.44140625" customWidth="1"/>
    <col min="4869" max="4869" width="20" customWidth="1"/>
    <col min="4870" max="4870" width="11.6640625" customWidth="1"/>
    <col min="4871" max="4871" width="14" customWidth="1"/>
    <col min="4872" max="4872" width="19.109375" customWidth="1"/>
    <col min="4873" max="4873" width="12.33203125" customWidth="1"/>
    <col min="4874" max="4874" width="17" customWidth="1"/>
    <col min="5121" max="5121" width="15.33203125" customWidth="1"/>
    <col min="5122" max="5122" width="29.6640625" customWidth="1"/>
    <col min="5123" max="5123" width="19.6640625" customWidth="1"/>
    <col min="5124" max="5124" width="19.44140625" customWidth="1"/>
    <col min="5125" max="5125" width="20" customWidth="1"/>
    <col min="5126" max="5126" width="11.6640625" customWidth="1"/>
    <col min="5127" max="5127" width="14" customWidth="1"/>
    <col min="5128" max="5128" width="19.109375" customWidth="1"/>
    <col min="5129" max="5129" width="12.33203125" customWidth="1"/>
    <col min="5130" max="5130" width="17" customWidth="1"/>
    <col min="5377" max="5377" width="15.33203125" customWidth="1"/>
    <col min="5378" max="5378" width="29.6640625" customWidth="1"/>
    <col min="5379" max="5379" width="19.6640625" customWidth="1"/>
    <col min="5380" max="5380" width="19.44140625" customWidth="1"/>
    <col min="5381" max="5381" width="20" customWidth="1"/>
    <col min="5382" max="5382" width="11.6640625" customWidth="1"/>
    <col min="5383" max="5383" width="14" customWidth="1"/>
    <col min="5384" max="5384" width="19.109375" customWidth="1"/>
    <col min="5385" max="5385" width="12.33203125" customWidth="1"/>
    <col min="5386" max="5386" width="17" customWidth="1"/>
    <col min="5633" max="5633" width="15.33203125" customWidth="1"/>
    <col min="5634" max="5634" width="29.6640625" customWidth="1"/>
    <col min="5635" max="5635" width="19.6640625" customWidth="1"/>
    <col min="5636" max="5636" width="19.44140625" customWidth="1"/>
    <col min="5637" max="5637" width="20" customWidth="1"/>
    <col min="5638" max="5638" width="11.6640625" customWidth="1"/>
    <col min="5639" max="5639" width="14" customWidth="1"/>
    <col min="5640" max="5640" width="19.109375" customWidth="1"/>
    <col min="5641" max="5641" width="12.33203125" customWidth="1"/>
    <col min="5642" max="5642" width="17" customWidth="1"/>
    <col min="5889" max="5889" width="15.33203125" customWidth="1"/>
    <col min="5890" max="5890" width="29.6640625" customWidth="1"/>
    <col min="5891" max="5891" width="19.6640625" customWidth="1"/>
    <col min="5892" max="5892" width="19.44140625" customWidth="1"/>
    <col min="5893" max="5893" width="20" customWidth="1"/>
    <col min="5894" max="5894" width="11.6640625" customWidth="1"/>
    <col min="5895" max="5895" width="14" customWidth="1"/>
    <col min="5896" max="5896" width="19.109375" customWidth="1"/>
    <col min="5897" max="5897" width="12.33203125" customWidth="1"/>
    <col min="5898" max="5898" width="17" customWidth="1"/>
    <col min="6145" max="6145" width="15.33203125" customWidth="1"/>
    <col min="6146" max="6146" width="29.6640625" customWidth="1"/>
    <col min="6147" max="6147" width="19.6640625" customWidth="1"/>
    <col min="6148" max="6148" width="19.44140625" customWidth="1"/>
    <col min="6149" max="6149" width="20" customWidth="1"/>
    <col min="6150" max="6150" width="11.6640625" customWidth="1"/>
    <col min="6151" max="6151" width="14" customWidth="1"/>
    <col min="6152" max="6152" width="19.109375" customWidth="1"/>
    <col min="6153" max="6153" width="12.33203125" customWidth="1"/>
    <col min="6154" max="6154" width="17" customWidth="1"/>
    <col min="6401" max="6401" width="15.33203125" customWidth="1"/>
    <col min="6402" max="6402" width="29.6640625" customWidth="1"/>
    <col min="6403" max="6403" width="19.6640625" customWidth="1"/>
    <col min="6404" max="6404" width="19.44140625" customWidth="1"/>
    <col min="6405" max="6405" width="20" customWidth="1"/>
    <col min="6406" max="6406" width="11.6640625" customWidth="1"/>
    <col min="6407" max="6407" width="14" customWidth="1"/>
    <col min="6408" max="6408" width="19.109375" customWidth="1"/>
    <col min="6409" max="6409" width="12.33203125" customWidth="1"/>
    <col min="6410" max="6410" width="17" customWidth="1"/>
    <col min="6657" max="6657" width="15.33203125" customWidth="1"/>
    <col min="6658" max="6658" width="29.6640625" customWidth="1"/>
    <col min="6659" max="6659" width="19.6640625" customWidth="1"/>
    <col min="6660" max="6660" width="19.44140625" customWidth="1"/>
    <col min="6661" max="6661" width="20" customWidth="1"/>
    <col min="6662" max="6662" width="11.6640625" customWidth="1"/>
    <col min="6663" max="6663" width="14" customWidth="1"/>
    <col min="6664" max="6664" width="19.109375" customWidth="1"/>
    <col min="6665" max="6665" width="12.33203125" customWidth="1"/>
    <col min="6666" max="6666" width="17" customWidth="1"/>
    <col min="6913" max="6913" width="15.33203125" customWidth="1"/>
    <col min="6914" max="6914" width="29.6640625" customWidth="1"/>
    <col min="6915" max="6915" width="19.6640625" customWidth="1"/>
    <col min="6916" max="6916" width="19.44140625" customWidth="1"/>
    <col min="6917" max="6917" width="20" customWidth="1"/>
    <col min="6918" max="6918" width="11.6640625" customWidth="1"/>
    <col min="6919" max="6919" width="14" customWidth="1"/>
    <col min="6920" max="6920" width="19.109375" customWidth="1"/>
    <col min="6921" max="6921" width="12.33203125" customWidth="1"/>
    <col min="6922" max="6922" width="17" customWidth="1"/>
    <col min="7169" max="7169" width="15.33203125" customWidth="1"/>
    <col min="7170" max="7170" width="29.6640625" customWidth="1"/>
    <col min="7171" max="7171" width="19.6640625" customWidth="1"/>
    <col min="7172" max="7172" width="19.44140625" customWidth="1"/>
    <col min="7173" max="7173" width="20" customWidth="1"/>
    <col min="7174" max="7174" width="11.6640625" customWidth="1"/>
    <col min="7175" max="7175" width="14" customWidth="1"/>
    <col min="7176" max="7176" width="19.109375" customWidth="1"/>
    <col min="7177" max="7177" width="12.33203125" customWidth="1"/>
    <col min="7178" max="7178" width="17" customWidth="1"/>
    <col min="7425" max="7425" width="15.33203125" customWidth="1"/>
    <col min="7426" max="7426" width="29.6640625" customWidth="1"/>
    <col min="7427" max="7427" width="19.6640625" customWidth="1"/>
    <col min="7428" max="7428" width="19.44140625" customWidth="1"/>
    <col min="7429" max="7429" width="20" customWidth="1"/>
    <col min="7430" max="7430" width="11.6640625" customWidth="1"/>
    <col min="7431" max="7431" width="14" customWidth="1"/>
    <col min="7432" max="7432" width="19.109375" customWidth="1"/>
    <col min="7433" max="7433" width="12.33203125" customWidth="1"/>
    <col min="7434" max="7434" width="17" customWidth="1"/>
    <col min="7681" max="7681" width="15.33203125" customWidth="1"/>
    <col min="7682" max="7682" width="29.6640625" customWidth="1"/>
    <col min="7683" max="7683" width="19.6640625" customWidth="1"/>
    <col min="7684" max="7684" width="19.44140625" customWidth="1"/>
    <col min="7685" max="7685" width="20" customWidth="1"/>
    <col min="7686" max="7686" width="11.6640625" customWidth="1"/>
    <col min="7687" max="7687" width="14" customWidth="1"/>
    <col min="7688" max="7688" width="19.109375" customWidth="1"/>
    <col min="7689" max="7689" width="12.33203125" customWidth="1"/>
    <col min="7690" max="7690" width="17" customWidth="1"/>
    <col min="7937" max="7937" width="15.33203125" customWidth="1"/>
    <col min="7938" max="7938" width="29.6640625" customWidth="1"/>
    <col min="7939" max="7939" width="19.6640625" customWidth="1"/>
    <col min="7940" max="7940" width="19.44140625" customWidth="1"/>
    <col min="7941" max="7941" width="20" customWidth="1"/>
    <col min="7942" max="7942" width="11.6640625" customWidth="1"/>
    <col min="7943" max="7943" width="14" customWidth="1"/>
    <col min="7944" max="7944" width="19.109375" customWidth="1"/>
    <col min="7945" max="7945" width="12.33203125" customWidth="1"/>
    <col min="7946" max="7946" width="17" customWidth="1"/>
    <col min="8193" max="8193" width="15.33203125" customWidth="1"/>
    <col min="8194" max="8194" width="29.6640625" customWidth="1"/>
    <col min="8195" max="8195" width="19.6640625" customWidth="1"/>
    <col min="8196" max="8196" width="19.44140625" customWidth="1"/>
    <col min="8197" max="8197" width="20" customWidth="1"/>
    <col min="8198" max="8198" width="11.6640625" customWidth="1"/>
    <col min="8199" max="8199" width="14" customWidth="1"/>
    <col min="8200" max="8200" width="19.109375" customWidth="1"/>
    <col min="8201" max="8201" width="12.33203125" customWidth="1"/>
    <col min="8202" max="8202" width="17" customWidth="1"/>
    <col min="8449" max="8449" width="15.33203125" customWidth="1"/>
    <col min="8450" max="8450" width="29.6640625" customWidth="1"/>
    <col min="8451" max="8451" width="19.6640625" customWidth="1"/>
    <col min="8452" max="8452" width="19.44140625" customWidth="1"/>
    <col min="8453" max="8453" width="20" customWidth="1"/>
    <col min="8454" max="8454" width="11.6640625" customWidth="1"/>
    <col min="8455" max="8455" width="14" customWidth="1"/>
    <col min="8456" max="8456" width="19.109375" customWidth="1"/>
    <col min="8457" max="8457" width="12.33203125" customWidth="1"/>
    <col min="8458" max="8458" width="17" customWidth="1"/>
    <col min="8705" max="8705" width="15.33203125" customWidth="1"/>
    <col min="8706" max="8706" width="29.6640625" customWidth="1"/>
    <col min="8707" max="8707" width="19.6640625" customWidth="1"/>
    <col min="8708" max="8708" width="19.44140625" customWidth="1"/>
    <col min="8709" max="8709" width="20" customWidth="1"/>
    <col min="8710" max="8710" width="11.6640625" customWidth="1"/>
    <col min="8711" max="8711" width="14" customWidth="1"/>
    <col min="8712" max="8712" width="19.109375" customWidth="1"/>
    <col min="8713" max="8713" width="12.33203125" customWidth="1"/>
    <col min="8714" max="8714" width="17" customWidth="1"/>
    <col min="8961" max="8961" width="15.33203125" customWidth="1"/>
    <col min="8962" max="8962" width="29.6640625" customWidth="1"/>
    <col min="8963" max="8963" width="19.6640625" customWidth="1"/>
    <col min="8964" max="8964" width="19.44140625" customWidth="1"/>
    <col min="8965" max="8965" width="20" customWidth="1"/>
    <col min="8966" max="8966" width="11.6640625" customWidth="1"/>
    <col min="8967" max="8967" width="14" customWidth="1"/>
    <col min="8968" max="8968" width="19.109375" customWidth="1"/>
    <col min="8969" max="8969" width="12.33203125" customWidth="1"/>
    <col min="8970" max="8970" width="17" customWidth="1"/>
    <col min="9217" max="9217" width="15.33203125" customWidth="1"/>
    <col min="9218" max="9218" width="29.6640625" customWidth="1"/>
    <col min="9219" max="9219" width="19.6640625" customWidth="1"/>
    <col min="9220" max="9220" width="19.44140625" customWidth="1"/>
    <col min="9221" max="9221" width="20" customWidth="1"/>
    <col min="9222" max="9222" width="11.6640625" customWidth="1"/>
    <col min="9223" max="9223" width="14" customWidth="1"/>
    <col min="9224" max="9224" width="19.109375" customWidth="1"/>
    <col min="9225" max="9225" width="12.33203125" customWidth="1"/>
    <col min="9226" max="9226" width="17" customWidth="1"/>
    <col min="9473" max="9473" width="15.33203125" customWidth="1"/>
    <col min="9474" max="9474" width="29.6640625" customWidth="1"/>
    <col min="9475" max="9475" width="19.6640625" customWidth="1"/>
    <col min="9476" max="9476" width="19.44140625" customWidth="1"/>
    <col min="9477" max="9477" width="20" customWidth="1"/>
    <col min="9478" max="9478" width="11.6640625" customWidth="1"/>
    <col min="9479" max="9479" width="14" customWidth="1"/>
    <col min="9480" max="9480" width="19.109375" customWidth="1"/>
    <col min="9481" max="9481" width="12.33203125" customWidth="1"/>
    <col min="9482" max="9482" width="17" customWidth="1"/>
    <col min="9729" max="9729" width="15.33203125" customWidth="1"/>
    <col min="9730" max="9730" width="29.6640625" customWidth="1"/>
    <col min="9731" max="9731" width="19.6640625" customWidth="1"/>
    <col min="9732" max="9732" width="19.44140625" customWidth="1"/>
    <col min="9733" max="9733" width="20" customWidth="1"/>
    <col min="9734" max="9734" width="11.6640625" customWidth="1"/>
    <col min="9735" max="9735" width="14" customWidth="1"/>
    <col min="9736" max="9736" width="19.109375" customWidth="1"/>
    <col min="9737" max="9737" width="12.33203125" customWidth="1"/>
    <col min="9738" max="9738" width="17" customWidth="1"/>
    <col min="9985" max="9985" width="15.33203125" customWidth="1"/>
    <col min="9986" max="9986" width="29.6640625" customWidth="1"/>
    <col min="9987" max="9987" width="19.6640625" customWidth="1"/>
    <col min="9988" max="9988" width="19.44140625" customWidth="1"/>
    <col min="9989" max="9989" width="20" customWidth="1"/>
    <col min="9990" max="9990" width="11.6640625" customWidth="1"/>
    <col min="9991" max="9991" width="14" customWidth="1"/>
    <col min="9992" max="9992" width="19.109375" customWidth="1"/>
    <col min="9993" max="9993" width="12.33203125" customWidth="1"/>
    <col min="9994" max="9994" width="17" customWidth="1"/>
    <col min="10241" max="10241" width="15.33203125" customWidth="1"/>
    <col min="10242" max="10242" width="29.6640625" customWidth="1"/>
    <col min="10243" max="10243" width="19.6640625" customWidth="1"/>
    <col min="10244" max="10244" width="19.44140625" customWidth="1"/>
    <col min="10245" max="10245" width="20" customWidth="1"/>
    <col min="10246" max="10246" width="11.6640625" customWidth="1"/>
    <col min="10247" max="10247" width="14" customWidth="1"/>
    <col min="10248" max="10248" width="19.109375" customWidth="1"/>
    <col min="10249" max="10249" width="12.33203125" customWidth="1"/>
    <col min="10250" max="10250" width="17" customWidth="1"/>
    <col min="10497" max="10497" width="15.33203125" customWidth="1"/>
    <col min="10498" max="10498" width="29.6640625" customWidth="1"/>
    <col min="10499" max="10499" width="19.6640625" customWidth="1"/>
    <col min="10500" max="10500" width="19.44140625" customWidth="1"/>
    <col min="10501" max="10501" width="20" customWidth="1"/>
    <col min="10502" max="10502" width="11.6640625" customWidth="1"/>
    <col min="10503" max="10503" width="14" customWidth="1"/>
    <col min="10504" max="10504" width="19.109375" customWidth="1"/>
    <col min="10505" max="10505" width="12.33203125" customWidth="1"/>
    <col min="10506" max="10506" width="17" customWidth="1"/>
    <col min="10753" max="10753" width="15.33203125" customWidth="1"/>
    <col min="10754" max="10754" width="29.6640625" customWidth="1"/>
    <col min="10755" max="10755" width="19.6640625" customWidth="1"/>
    <col min="10756" max="10756" width="19.44140625" customWidth="1"/>
    <col min="10757" max="10757" width="20" customWidth="1"/>
    <col min="10758" max="10758" width="11.6640625" customWidth="1"/>
    <col min="10759" max="10759" width="14" customWidth="1"/>
    <col min="10760" max="10760" width="19.109375" customWidth="1"/>
    <col min="10761" max="10761" width="12.33203125" customWidth="1"/>
    <col min="10762" max="10762" width="17" customWidth="1"/>
    <col min="11009" max="11009" width="15.33203125" customWidth="1"/>
    <col min="11010" max="11010" width="29.6640625" customWidth="1"/>
    <col min="11011" max="11011" width="19.6640625" customWidth="1"/>
    <col min="11012" max="11012" width="19.44140625" customWidth="1"/>
    <col min="11013" max="11013" width="20" customWidth="1"/>
    <col min="11014" max="11014" width="11.6640625" customWidth="1"/>
    <col min="11015" max="11015" width="14" customWidth="1"/>
    <col min="11016" max="11016" width="19.109375" customWidth="1"/>
    <col min="11017" max="11017" width="12.33203125" customWidth="1"/>
    <col min="11018" max="11018" width="17" customWidth="1"/>
    <col min="11265" max="11265" width="15.33203125" customWidth="1"/>
    <col min="11266" max="11266" width="29.6640625" customWidth="1"/>
    <col min="11267" max="11267" width="19.6640625" customWidth="1"/>
    <col min="11268" max="11268" width="19.44140625" customWidth="1"/>
    <col min="11269" max="11269" width="20" customWidth="1"/>
    <col min="11270" max="11270" width="11.6640625" customWidth="1"/>
    <col min="11271" max="11271" width="14" customWidth="1"/>
    <col min="11272" max="11272" width="19.109375" customWidth="1"/>
    <col min="11273" max="11273" width="12.33203125" customWidth="1"/>
    <col min="11274" max="11274" width="17" customWidth="1"/>
    <col min="11521" max="11521" width="15.33203125" customWidth="1"/>
    <col min="11522" max="11522" width="29.6640625" customWidth="1"/>
    <col min="11523" max="11523" width="19.6640625" customWidth="1"/>
    <col min="11524" max="11524" width="19.44140625" customWidth="1"/>
    <col min="11525" max="11525" width="20" customWidth="1"/>
    <col min="11526" max="11526" width="11.6640625" customWidth="1"/>
    <col min="11527" max="11527" width="14" customWidth="1"/>
    <col min="11528" max="11528" width="19.109375" customWidth="1"/>
    <col min="11529" max="11529" width="12.33203125" customWidth="1"/>
    <col min="11530" max="11530" width="17" customWidth="1"/>
    <col min="11777" max="11777" width="15.33203125" customWidth="1"/>
    <col min="11778" max="11778" width="29.6640625" customWidth="1"/>
    <col min="11779" max="11779" width="19.6640625" customWidth="1"/>
    <col min="11780" max="11780" width="19.44140625" customWidth="1"/>
    <col min="11781" max="11781" width="20" customWidth="1"/>
    <col min="11782" max="11782" width="11.6640625" customWidth="1"/>
    <col min="11783" max="11783" width="14" customWidth="1"/>
    <col min="11784" max="11784" width="19.109375" customWidth="1"/>
    <col min="11785" max="11785" width="12.33203125" customWidth="1"/>
    <col min="11786" max="11786" width="17" customWidth="1"/>
    <col min="12033" max="12033" width="15.33203125" customWidth="1"/>
    <col min="12034" max="12034" width="29.6640625" customWidth="1"/>
    <col min="12035" max="12035" width="19.6640625" customWidth="1"/>
    <col min="12036" max="12036" width="19.44140625" customWidth="1"/>
    <col min="12037" max="12037" width="20" customWidth="1"/>
    <col min="12038" max="12038" width="11.6640625" customWidth="1"/>
    <col min="12039" max="12039" width="14" customWidth="1"/>
    <col min="12040" max="12040" width="19.109375" customWidth="1"/>
    <col min="12041" max="12041" width="12.33203125" customWidth="1"/>
    <col min="12042" max="12042" width="17" customWidth="1"/>
    <col min="12289" max="12289" width="15.33203125" customWidth="1"/>
    <col min="12290" max="12290" width="29.6640625" customWidth="1"/>
    <col min="12291" max="12291" width="19.6640625" customWidth="1"/>
    <col min="12292" max="12292" width="19.44140625" customWidth="1"/>
    <col min="12293" max="12293" width="20" customWidth="1"/>
    <col min="12294" max="12294" width="11.6640625" customWidth="1"/>
    <col min="12295" max="12295" width="14" customWidth="1"/>
    <col min="12296" max="12296" width="19.109375" customWidth="1"/>
    <col min="12297" max="12297" width="12.33203125" customWidth="1"/>
    <col min="12298" max="12298" width="17" customWidth="1"/>
    <col min="12545" max="12545" width="15.33203125" customWidth="1"/>
    <col min="12546" max="12546" width="29.6640625" customWidth="1"/>
    <col min="12547" max="12547" width="19.6640625" customWidth="1"/>
    <col min="12548" max="12548" width="19.44140625" customWidth="1"/>
    <col min="12549" max="12549" width="20" customWidth="1"/>
    <col min="12550" max="12550" width="11.6640625" customWidth="1"/>
    <col min="12551" max="12551" width="14" customWidth="1"/>
    <col min="12552" max="12552" width="19.109375" customWidth="1"/>
    <col min="12553" max="12553" width="12.33203125" customWidth="1"/>
    <col min="12554" max="12554" width="17" customWidth="1"/>
    <col min="12801" max="12801" width="15.33203125" customWidth="1"/>
    <col min="12802" max="12802" width="29.6640625" customWidth="1"/>
    <col min="12803" max="12803" width="19.6640625" customWidth="1"/>
    <col min="12804" max="12804" width="19.44140625" customWidth="1"/>
    <col min="12805" max="12805" width="20" customWidth="1"/>
    <col min="12806" max="12806" width="11.6640625" customWidth="1"/>
    <col min="12807" max="12807" width="14" customWidth="1"/>
    <col min="12808" max="12808" width="19.109375" customWidth="1"/>
    <col min="12809" max="12809" width="12.33203125" customWidth="1"/>
    <col min="12810" max="12810" width="17" customWidth="1"/>
    <col min="13057" max="13057" width="15.33203125" customWidth="1"/>
    <col min="13058" max="13058" width="29.6640625" customWidth="1"/>
    <col min="13059" max="13059" width="19.6640625" customWidth="1"/>
    <col min="13060" max="13060" width="19.44140625" customWidth="1"/>
    <col min="13061" max="13061" width="20" customWidth="1"/>
    <col min="13062" max="13062" width="11.6640625" customWidth="1"/>
    <col min="13063" max="13063" width="14" customWidth="1"/>
    <col min="13064" max="13064" width="19.109375" customWidth="1"/>
    <col min="13065" max="13065" width="12.33203125" customWidth="1"/>
    <col min="13066" max="13066" width="17" customWidth="1"/>
    <col min="13313" max="13313" width="15.33203125" customWidth="1"/>
    <col min="13314" max="13314" width="29.6640625" customWidth="1"/>
    <col min="13315" max="13315" width="19.6640625" customWidth="1"/>
    <col min="13316" max="13316" width="19.44140625" customWidth="1"/>
    <col min="13317" max="13317" width="20" customWidth="1"/>
    <col min="13318" max="13318" width="11.6640625" customWidth="1"/>
    <col min="13319" max="13319" width="14" customWidth="1"/>
    <col min="13320" max="13320" width="19.109375" customWidth="1"/>
    <col min="13321" max="13321" width="12.33203125" customWidth="1"/>
    <col min="13322" max="13322" width="17" customWidth="1"/>
    <col min="13569" max="13569" width="15.33203125" customWidth="1"/>
    <col min="13570" max="13570" width="29.6640625" customWidth="1"/>
    <col min="13571" max="13571" width="19.6640625" customWidth="1"/>
    <col min="13572" max="13572" width="19.44140625" customWidth="1"/>
    <col min="13573" max="13573" width="20" customWidth="1"/>
    <col min="13574" max="13574" width="11.6640625" customWidth="1"/>
    <col min="13575" max="13575" width="14" customWidth="1"/>
    <col min="13576" max="13576" width="19.109375" customWidth="1"/>
    <col min="13577" max="13577" width="12.33203125" customWidth="1"/>
    <col min="13578" max="13578" width="17" customWidth="1"/>
    <col min="13825" max="13825" width="15.33203125" customWidth="1"/>
    <col min="13826" max="13826" width="29.6640625" customWidth="1"/>
    <col min="13827" max="13827" width="19.6640625" customWidth="1"/>
    <col min="13828" max="13828" width="19.44140625" customWidth="1"/>
    <col min="13829" max="13829" width="20" customWidth="1"/>
    <col min="13830" max="13830" width="11.6640625" customWidth="1"/>
    <col min="13831" max="13831" width="14" customWidth="1"/>
    <col min="13832" max="13832" width="19.109375" customWidth="1"/>
    <col min="13833" max="13833" width="12.33203125" customWidth="1"/>
    <col min="13834" max="13834" width="17" customWidth="1"/>
    <col min="14081" max="14081" width="15.33203125" customWidth="1"/>
    <col min="14082" max="14082" width="29.6640625" customWidth="1"/>
    <col min="14083" max="14083" width="19.6640625" customWidth="1"/>
    <col min="14084" max="14084" width="19.44140625" customWidth="1"/>
    <col min="14085" max="14085" width="20" customWidth="1"/>
    <col min="14086" max="14086" width="11.6640625" customWidth="1"/>
    <col min="14087" max="14087" width="14" customWidth="1"/>
    <col min="14088" max="14088" width="19.109375" customWidth="1"/>
    <col min="14089" max="14089" width="12.33203125" customWidth="1"/>
    <col min="14090" max="14090" width="17" customWidth="1"/>
    <col min="14337" max="14337" width="15.33203125" customWidth="1"/>
    <col min="14338" max="14338" width="29.6640625" customWidth="1"/>
    <col min="14339" max="14339" width="19.6640625" customWidth="1"/>
    <col min="14340" max="14340" width="19.44140625" customWidth="1"/>
    <col min="14341" max="14341" width="20" customWidth="1"/>
    <col min="14342" max="14342" width="11.6640625" customWidth="1"/>
    <col min="14343" max="14343" width="14" customWidth="1"/>
    <col min="14344" max="14344" width="19.109375" customWidth="1"/>
    <col min="14345" max="14345" width="12.33203125" customWidth="1"/>
    <col min="14346" max="14346" width="17" customWidth="1"/>
    <col min="14593" max="14593" width="15.33203125" customWidth="1"/>
    <col min="14594" max="14594" width="29.6640625" customWidth="1"/>
    <col min="14595" max="14595" width="19.6640625" customWidth="1"/>
    <col min="14596" max="14596" width="19.44140625" customWidth="1"/>
    <col min="14597" max="14597" width="20" customWidth="1"/>
    <col min="14598" max="14598" width="11.6640625" customWidth="1"/>
    <col min="14599" max="14599" width="14" customWidth="1"/>
    <col min="14600" max="14600" width="19.109375" customWidth="1"/>
    <col min="14601" max="14601" width="12.33203125" customWidth="1"/>
    <col min="14602" max="14602" width="17" customWidth="1"/>
    <col min="14849" max="14849" width="15.33203125" customWidth="1"/>
    <col min="14850" max="14850" width="29.6640625" customWidth="1"/>
    <col min="14851" max="14851" width="19.6640625" customWidth="1"/>
    <col min="14852" max="14852" width="19.44140625" customWidth="1"/>
    <col min="14853" max="14853" width="20" customWidth="1"/>
    <col min="14854" max="14854" width="11.6640625" customWidth="1"/>
    <col min="14855" max="14855" width="14" customWidth="1"/>
    <col min="14856" max="14856" width="19.109375" customWidth="1"/>
    <col min="14857" max="14857" width="12.33203125" customWidth="1"/>
    <col min="14858" max="14858" width="17" customWidth="1"/>
    <col min="15105" max="15105" width="15.33203125" customWidth="1"/>
    <col min="15106" max="15106" width="29.6640625" customWidth="1"/>
    <col min="15107" max="15107" width="19.6640625" customWidth="1"/>
    <col min="15108" max="15108" width="19.44140625" customWidth="1"/>
    <col min="15109" max="15109" width="20" customWidth="1"/>
    <col min="15110" max="15110" width="11.6640625" customWidth="1"/>
    <col min="15111" max="15111" width="14" customWidth="1"/>
    <col min="15112" max="15112" width="19.109375" customWidth="1"/>
    <col min="15113" max="15113" width="12.33203125" customWidth="1"/>
    <col min="15114" max="15114" width="17" customWidth="1"/>
    <col min="15361" max="15361" width="15.33203125" customWidth="1"/>
    <col min="15362" max="15362" width="29.6640625" customWidth="1"/>
    <col min="15363" max="15363" width="19.6640625" customWidth="1"/>
    <col min="15364" max="15364" width="19.44140625" customWidth="1"/>
    <col min="15365" max="15365" width="20" customWidth="1"/>
    <col min="15366" max="15366" width="11.6640625" customWidth="1"/>
    <col min="15367" max="15367" width="14" customWidth="1"/>
    <col min="15368" max="15368" width="19.109375" customWidth="1"/>
    <col min="15369" max="15369" width="12.33203125" customWidth="1"/>
    <col min="15370" max="15370" width="17" customWidth="1"/>
    <col min="15617" max="15617" width="15.33203125" customWidth="1"/>
    <col min="15618" max="15618" width="29.6640625" customWidth="1"/>
    <col min="15619" max="15619" width="19.6640625" customWidth="1"/>
    <col min="15620" max="15620" width="19.44140625" customWidth="1"/>
    <col min="15621" max="15621" width="20" customWidth="1"/>
    <col min="15622" max="15622" width="11.6640625" customWidth="1"/>
    <col min="15623" max="15623" width="14" customWidth="1"/>
    <col min="15624" max="15624" width="19.109375" customWidth="1"/>
    <col min="15625" max="15625" width="12.33203125" customWidth="1"/>
    <col min="15626" max="15626" width="17" customWidth="1"/>
    <col min="15873" max="15873" width="15.33203125" customWidth="1"/>
    <col min="15874" max="15874" width="29.6640625" customWidth="1"/>
    <col min="15875" max="15875" width="19.6640625" customWidth="1"/>
    <col min="15876" max="15876" width="19.44140625" customWidth="1"/>
    <col min="15877" max="15877" width="20" customWidth="1"/>
    <col min="15878" max="15878" width="11.6640625" customWidth="1"/>
    <col min="15879" max="15879" width="14" customWidth="1"/>
    <col min="15880" max="15880" width="19.109375" customWidth="1"/>
    <col min="15881" max="15881" width="12.33203125" customWidth="1"/>
    <col min="15882" max="15882" width="17" customWidth="1"/>
    <col min="16129" max="16129" width="15.33203125" customWidth="1"/>
    <col min="16130" max="16130" width="29.6640625" customWidth="1"/>
    <col min="16131" max="16131" width="19.6640625" customWidth="1"/>
    <col min="16132" max="16132" width="19.44140625" customWidth="1"/>
    <col min="16133" max="16133" width="20" customWidth="1"/>
    <col min="16134" max="16134" width="11.6640625" customWidth="1"/>
    <col min="16135" max="16135" width="14" customWidth="1"/>
    <col min="16136" max="16136" width="19.109375" customWidth="1"/>
    <col min="16137" max="16137" width="12.33203125" customWidth="1"/>
    <col min="16138" max="16138" width="17" customWidth="1"/>
  </cols>
  <sheetData>
    <row r="1" spans="1:10" s="3" customFormat="1" ht="16.8" x14ac:dyDescent="0.4">
      <c r="A1" s="8" t="s">
        <v>73</v>
      </c>
      <c r="B1" s="1"/>
      <c r="C1" s="2"/>
      <c r="D1" s="2"/>
      <c r="E1" s="2"/>
      <c r="F1" s="104"/>
      <c r="G1" s="104"/>
      <c r="H1" s="104"/>
      <c r="I1" s="104"/>
    </row>
    <row r="2" spans="1:10" s="3" customFormat="1" ht="20.399999999999999" customHeight="1" x14ac:dyDescent="0.35">
      <c r="A2" s="27" t="s">
        <v>88</v>
      </c>
      <c r="B2" s="1"/>
      <c r="C2" s="28"/>
      <c r="D2" s="28"/>
      <c r="E2" s="28"/>
      <c r="F2" s="109" t="s">
        <v>22</v>
      </c>
      <c r="G2" s="110"/>
      <c r="H2" s="110"/>
      <c r="I2" s="110"/>
    </row>
    <row r="3" spans="1:10" s="3" customFormat="1" ht="29.4" customHeight="1" x14ac:dyDescent="0.3">
      <c r="A3" s="4"/>
      <c r="B3" s="26"/>
      <c r="C3" s="111"/>
      <c r="D3" s="111"/>
      <c r="E3" s="111"/>
      <c r="F3" s="123" t="s">
        <v>72</v>
      </c>
      <c r="G3" s="124"/>
      <c r="H3" s="124"/>
      <c r="I3" s="124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16" customFormat="1" ht="59.25" customHeight="1" x14ac:dyDescent="0.25">
      <c r="A5" s="121" t="s">
        <v>35</v>
      </c>
      <c r="B5" s="121" t="s">
        <v>36</v>
      </c>
      <c r="C5" s="31" t="s">
        <v>37</v>
      </c>
      <c r="D5" s="31" t="s">
        <v>57</v>
      </c>
      <c r="E5" s="31" t="s">
        <v>110</v>
      </c>
      <c r="F5" s="31" t="s">
        <v>0</v>
      </c>
      <c r="G5" s="31" t="s">
        <v>111</v>
      </c>
      <c r="H5" s="31" t="s">
        <v>109</v>
      </c>
      <c r="I5" s="31" t="s">
        <v>109</v>
      </c>
      <c r="J5" s="58" t="s">
        <v>38</v>
      </c>
    </row>
    <row r="6" spans="1:10" s="15" customFormat="1" ht="33.75" customHeight="1" x14ac:dyDescent="0.25">
      <c r="A6" s="122"/>
      <c r="B6" s="122"/>
      <c r="C6" s="31" t="s">
        <v>84</v>
      </c>
      <c r="D6" s="58" t="s">
        <v>39</v>
      </c>
      <c r="E6" s="31" t="s">
        <v>98</v>
      </c>
      <c r="F6" s="59" t="s">
        <v>87</v>
      </c>
      <c r="G6" s="31" t="s">
        <v>99</v>
      </c>
      <c r="H6" s="58" t="s">
        <v>39</v>
      </c>
      <c r="I6" s="31" t="s">
        <v>101</v>
      </c>
      <c r="J6" s="31" t="s">
        <v>85</v>
      </c>
    </row>
    <row r="7" spans="1:10" s="15" customFormat="1" ht="13.8" x14ac:dyDescent="0.25">
      <c r="A7" s="60"/>
      <c r="B7" s="61"/>
      <c r="C7" s="62" t="s">
        <v>89</v>
      </c>
      <c r="D7" s="63" t="s">
        <v>90</v>
      </c>
      <c r="E7" s="63" t="s">
        <v>91</v>
      </c>
      <c r="F7" s="64" t="s">
        <v>92</v>
      </c>
      <c r="G7" s="63" t="s">
        <v>93</v>
      </c>
      <c r="H7" s="65" t="s">
        <v>94</v>
      </c>
      <c r="I7" s="66" t="s">
        <v>95</v>
      </c>
      <c r="J7" s="64" t="s">
        <v>96</v>
      </c>
    </row>
    <row r="8" spans="1:10" s="15" customFormat="1" ht="13.8" x14ac:dyDescent="0.25">
      <c r="A8" s="67"/>
      <c r="B8" s="68"/>
      <c r="C8" s="62"/>
      <c r="D8" s="63"/>
      <c r="E8" s="63" t="s">
        <v>97</v>
      </c>
      <c r="F8" s="64"/>
      <c r="G8" s="63" t="s">
        <v>100</v>
      </c>
      <c r="H8" s="65"/>
      <c r="I8" s="66" t="s">
        <v>102</v>
      </c>
      <c r="J8" s="64" t="s">
        <v>103</v>
      </c>
    </row>
    <row r="9" spans="1:10" ht="15.6" x14ac:dyDescent="0.25">
      <c r="A9" s="69" t="s">
        <v>1</v>
      </c>
      <c r="B9" s="70" t="s">
        <v>54</v>
      </c>
      <c r="C9" s="71">
        <v>1970</v>
      </c>
      <c r="D9" s="86"/>
      <c r="E9" s="72">
        <f>C9*D9</f>
        <v>0</v>
      </c>
      <c r="F9" s="88"/>
      <c r="G9" s="72">
        <f>E9+ROUND(E9*F9,2)</f>
        <v>0</v>
      </c>
      <c r="H9" s="86"/>
      <c r="I9" s="73">
        <f>C9*H9</f>
        <v>0</v>
      </c>
      <c r="J9" s="72">
        <f>G9+I9</f>
        <v>0</v>
      </c>
    </row>
    <row r="10" spans="1:10" ht="15.6" x14ac:dyDescent="0.25">
      <c r="A10" s="74" t="s">
        <v>2</v>
      </c>
      <c r="B10" s="75" t="s">
        <v>40</v>
      </c>
      <c r="C10" s="71">
        <v>900</v>
      </c>
      <c r="D10" s="86"/>
      <c r="E10" s="72">
        <f t="shared" ref="E10:E15" si="0">C10*D10</f>
        <v>0</v>
      </c>
      <c r="F10" s="88"/>
      <c r="G10" s="72">
        <f t="shared" ref="G10:G15" si="1">E10+ROUND(E10*F10,2)</f>
        <v>0</v>
      </c>
      <c r="H10" s="86"/>
      <c r="I10" s="73">
        <f t="shared" ref="I10:I15" si="2">C10*H10</f>
        <v>0</v>
      </c>
      <c r="J10" s="72">
        <f t="shared" ref="J10:J15" si="3">G10+I10</f>
        <v>0</v>
      </c>
    </row>
    <row r="11" spans="1:10" ht="15.6" x14ac:dyDescent="0.25">
      <c r="A11" s="76" t="s">
        <v>3</v>
      </c>
      <c r="B11" s="77" t="s">
        <v>41</v>
      </c>
      <c r="C11" s="78">
        <v>90</v>
      </c>
      <c r="D11" s="87"/>
      <c r="E11" s="72">
        <f t="shared" si="0"/>
        <v>0</v>
      </c>
      <c r="F11" s="89"/>
      <c r="G11" s="72">
        <f t="shared" si="1"/>
        <v>0</v>
      </c>
      <c r="H11" s="87"/>
      <c r="I11" s="73">
        <f t="shared" si="2"/>
        <v>0</v>
      </c>
      <c r="J11" s="72">
        <f t="shared" si="3"/>
        <v>0</v>
      </c>
    </row>
    <row r="12" spans="1:10" ht="64.5" customHeight="1" x14ac:dyDescent="0.25">
      <c r="A12" s="76" t="s">
        <v>4</v>
      </c>
      <c r="B12" s="77" t="s">
        <v>79</v>
      </c>
      <c r="C12" s="78">
        <v>135</v>
      </c>
      <c r="D12" s="87"/>
      <c r="E12" s="72">
        <f t="shared" si="0"/>
        <v>0</v>
      </c>
      <c r="F12" s="89"/>
      <c r="G12" s="72">
        <f t="shared" si="1"/>
        <v>0</v>
      </c>
      <c r="H12" s="87"/>
      <c r="I12" s="73">
        <f t="shared" si="2"/>
        <v>0</v>
      </c>
      <c r="J12" s="72">
        <f t="shared" si="3"/>
        <v>0</v>
      </c>
    </row>
    <row r="13" spans="1:10" ht="15.6" x14ac:dyDescent="0.25">
      <c r="A13" s="76" t="s">
        <v>5</v>
      </c>
      <c r="B13" s="79" t="s">
        <v>56</v>
      </c>
      <c r="C13" s="80">
        <v>3</v>
      </c>
      <c r="D13" s="86"/>
      <c r="E13" s="72">
        <f t="shared" si="0"/>
        <v>0</v>
      </c>
      <c r="F13" s="88"/>
      <c r="G13" s="72">
        <f t="shared" si="1"/>
        <v>0</v>
      </c>
      <c r="H13" s="86"/>
      <c r="I13" s="73">
        <f t="shared" si="2"/>
        <v>0</v>
      </c>
      <c r="J13" s="72">
        <f t="shared" si="3"/>
        <v>0</v>
      </c>
    </row>
    <row r="14" spans="1:10" ht="15.6" x14ac:dyDescent="0.25">
      <c r="A14" s="76" t="s">
        <v>6</v>
      </c>
      <c r="B14" s="79" t="s">
        <v>81</v>
      </c>
      <c r="C14" s="80">
        <v>50</v>
      </c>
      <c r="D14" s="86"/>
      <c r="E14" s="72">
        <f t="shared" si="0"/>
        <v>0</v>
      </c>
      <c r="F14" s="88"/>
      <c r="G14" s="72">
        <f t="shared" si="1"/>
        <v>0</v>
      </c>
      <c r="H14" s="86"/>
      <c r="I14" s="73">
        <f t="shared" si="2"/>
        <v>0</v>
      </c>
      <c r="J14" s="72">
        <f t="shared" si="3"/>
        <v>0</v>
      </c>
    </row>
    <row r="15" spans="1:10" ht="32.4" customHeight="1" x14ac:dyDescent="0.25">
      <c r="A15" s="76" t="s">
        <v>7</v>
      </c>
      <c r="B15" s="79" t="s">
        <v>55</v>
      </c>
      <c r="C15" s="80">
        <v>25</v>
      </c>
      <c r="D15" s="86"/>
      <c r="E15" s="72">
        <f t="shared" si="0"/>
        <v>0</v>
      </c>
      <c r="F15" s="88"/>
      <c r="G15" s="72">
        <f t="shared" si="1"/>
        <v>0</v>
      </c>
      <c r="H15" s="86"/>
      <c r="I15" s="73">
        <f t="shared" si="2"/>
        <v>0</v>
      </c>
      <c r="J15" s="72">
        <f t="shared" si="3"/>
        <v>0</v>
      </c>
    </row>
    <row r="16" spans="1:10" ht="15.6" x14ac:dyDescent="0.3">
      <c r="A16" s="125" t="s">
        <v>70</v>
      </c>
      <c r="B16" s="126"/>
      <c r="C16" s="81">
        <f>SUM(C9:C15)</f>
        <v>3173</v>
      </c>
      <c r="D16" s="82" t="s">
        <v>15</v>
      </c>
      <c r="E16" s="83">
        <f>SUM(E9:E15)</f>
        <v>0</v>
      </c>
      <c r="F16" s="84" t="s">
        <v>15</v>
      </c>
      <c r="G16" s="83">
        <f>SUM(G9:G15)</f>
        <v>0</v>
      </c>
      <c r="H16" s="84" t="s">
        <v>15</v>
      </c>
      <c r="I16" s="83">
        <f>SUM(I9:I15)</f>
        <v>0</v>
      </c>
      <c r="J16" s="85">
        <f>SUM(J9:J15)</f>
        <v>0</v>
      </c>
    </row>
    <row r="17" spans="1:10" s="16" customFormat="1" ht="14.4" x14ac:dyDescent="0.3">
      <c r="A17" s="20" t="s">
        <v>42</v>
      </c>
      <c r="B17" s="18" t="s">
        <v>75</v>
      </c>
      <c r="C17" s="17"/>
      <c r="D17" s="17"/>
      <c r="E17" s="17"/>
      <c r="F17" s="17"/>
      <c r="G17" s="17"/>
      <c r="H17" s="17"/>
      <c r="I17" s="17"/>
      <c r="J17" s="17"/>
    </row>
    <row r="18" spans="1:10" ht="15.6" x14ac:dyDescent="0.3">
      <c r="A18" s="13"/>
      <c r="B18" s="14"/>
      <c r="C18" s="13"/>
      <c r="D18" s="13"/>
      <c r="E18" s="13"/>
      <c r="F18" s="13"/>
      <c r="G18" s="13"/>
      <c r="H18" s="13"/>
      <c r="I18" s="13"/>
      <c r="J18" s="13"/>
    </row>
    <row r="19" spans="1:10" s="3" customFormat="1" ht="15.6" x14ac:dyDescent="0.3">
      <c r="B19" s="38" t="s">
        <v>21</v>
      </c>
      <c r="C19" s="39"/>
      <c r="D19" s="39"/>
      <c r="E19" s="40"/>
      <c r="F19" s="40"/>
      <c r="G19" s="41"/>
    </row>
    <row r="20" spans="1:10" s="3" customFormat="1" ht="13.95" customHeight="1" x14ac:dyDescent="0.25">
      <c r="B20" s="115" t="s">
        <v>20</v>
      </c>
      <c r="C20" s="116"/>
      <c r="D20" s="116"/>
      <c r="E20" s="116"/>
      <c r="F20" s="116"/>
      <c r="G20" s="117"/>
    </row>
    <row r="21" spans="1:10" s="3" customFormat="1" ht="13.95" customHeight="1" x14ac:dyDescent="0.25">
      <c r="B21" s="115" t="s">
        <v>17</v>
      </c>
      <c r="C21" s="116"/>
      <c r="D21" s="116"/>
      <c r="E21" s="116"/>
      <c r="F21" s="116"/>
      <c r="G21" s="117"/>
    </row>
    <row r="22" spans="1:10" s="3" customFormat="1" ht="13.8" x14ac:dyDescent="0.25">
      <c r="B22" s="115" t="s">
        <v>14</v>
      </c>
      <c r="C22" s="116"/>
      <c r="D22" s="116"/>
      <c r="E22" s="116"/>
      <c r="F22" s="116"/>
      <c r="G22" s="117"/>
    </row>
    <row r="23" spans="1:10" s="3" customFormat="1" ht="13.95" customHeight="1" x14ac:dyDescent="0.25">
      <c r="B23" s="115" t="s">
        <v>18</v>
      </c>
      <c r="C23" s="116"/>
      <c r="D23" s="116"/>
      <c r="E23" s="116"/>
      <c r="F23" s="116"/>
      <c r="G23" s="117"/>
    </row>
    <row r="24" spans="1:10" s="3" customFormat="1" x14ac:dyDescent="0.25">
      <c r="B24" s="118"/>
      <c r="C24" s="119"/>
      <c r="D24" s="119"/>
      <c r="E24" s="119"/>
      <c r="F24" s="119"/>
      <c r="G24" s="120"/>
    </row>
    <row r="25" spans="1:10" s="3" customFormat="1" ht="45.75" customHeight="1" x14ac:dyDescent="0.25">
      <c r="B25" s="105" t="s">
        <v>19</v>
      </c>
      <c r="C25" s="106"/>
      <c r="D25" s="106"/>
      <c r="E25" s="106"/>
      <c r="F25" s="106"/>
      <c r="G25" s="107"/>
    </row>
  </sheetData>
  <sheetProtection algorithmName="SHA-512" hashValue="kP0pr3K1L41dFkUbv7+vZyEteleXcszAew06Fv5lq1iKAioe/MRJ5sLpOl6SC1v1pwqBPNTsk74W3Fq8ZPyfAQ==" saltValue="8IdwPGixio4+ydqp3Ay/fw==" spinCount="100000" sheet="1" objects="1" scenarios="1"/>
  <mergeCells count="13">
    <mergeCell ref="B25:G25"/>
    <mergeCell ref="A5:A6"/>
    <mergeCell ref="B5:B6"/>
    <mergeCell ref="F1:I1"/>
    <mergeCell ref="F2:I2"/>
    <mergeCell ref="C3:E3"/>
    <mergeCell ref="F3:I3"/>
    <mergeCell ref="B20:G20"/>
    <mergeCell ref="B21:G21"/>
    <mergeCell ref="B22:G22"/>
    <mergeCell ref="B23:G23"/>
    <mergeCell ref="B24:G24"/>
    <mergeCell ref="A16:B16"/>
  </mergeCells>
  <pageMargins left="0.38" right="0.18" top="0.51" bottom="0.28999999999999998" header="0.31496062992125984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workbookViewId="0">
      <selection activeCell="D12" sqref="D12"/>
    </sheetView>
  </sheetViews>
  <sheetFormatPr defaultRowHeight="13.2" x14ac:dyDescent="0.25"/>
  <cols>
    <col min="1" max="1" width="6.109375" customWidth="1"/>
    <col min="2" max="2" width="54.5546875" customWidth="1"/>
    <col min="3" max="3" width="17" customWidth="1"/>
    <col min="4" max="4" width="11.44140625" customWidth="1"/>
    <col min="5" max="5" width="15" customWidth="1"/>
    <col min="6" max="6" width="16.6640625" customWidth="1"/>
    <col min="7" max="7" width="13.33203125" bestFit="1" customWidth="1"/>
    <col min="256" max="256" width="6.109375" customWidth="1"/>
    <col min="257" max="257" width="47.109375" customWidth="1"/>
    <col min="258" max="258" width="26" customWidth="1"/>
    <col min="259" max="259" width="14.109375" customWidth="1"/>
    <col min="260" max="260" width="21.109375" customWidth="1"/>
    <col min="261" max="261" width="27" customWidth="1"/>
    <col min="263" max="263" width="13.33203125" bestFit="1" customWidth="1"/>
    <col min="512" max="512" width="6.109375" customWidth="1"/>
    <col min="513" max="513" width="47.109375" customWidth="1"/>
    <col min="514" max="514" width="26" customWidth="1"/>
    <col min="515" max="515" width="14.109375" customWidth="1"/>
    <col min="516" max="516" width="21.109375" customWidth="1"/>
    <col min="517" max="517" width="27" customWidth="1"/>
    <col min="519" max="519" width="13.33203125" bestFit="1" customWidth="1"/>
    <col min="768" max="768" width="6.109375" customWidth="1"/>
    <col min="769" max="769" width="47.109375" customWidth="1"/>
    <col min="770" max="770" width="26" customWidth="1"/>
    <col min="771" max="771" width="14.109375" customWidth="1"/>
    <col min="772" max="772" width="21.109375" customWidth="1"/>
    <col min="773" max="773" width="27" customWidth="1"/>
    <col min="775" max="775" width="13.33203125" bestFit="1" customWidth="1"/>
    <col min="1024" max="1024" width="6.109375" customWidth="1"/>
    <col min="1025" max="1025" width="47.109375" customWidth="1"/>
    <col min="1026" max="1026" width="26" customWidth="1"/>
    <col min="1027" max="1027" width="14.109375" customWidth="1"/>
    <col min="1028" max="1028" width="21.109375" customWidth="1"/>
    <col min="1029" max="1029" width="27" customWidth="1"/>
    <col min="1031" max="1031" width="13.33203125" bestFit="1" customWidth="1"/>
    <col min="1280" max="1280" width="6.109375" customWidth="1"/>
    <col min="1281" max="1281" width="47.109375" customWidth="1"/>
    <col min="1282" max="1282" width="26" customWidth="1"/>
    <col min="1283" max="1283" width="14.109375" customWidth="1"/>
    <col min="1284" max="1284" width="21.109375" customWidth="1"/>
    <col min="1285" max="1285" width="27" customWidth="1"/>
    <col min="1287" max="1287" width="13.33203125" bestFit="1" customWidth="1"/>
    <col min="1536" max="1536" width="6.109375" customWidth="1"/>
    <col min="1537" max="1537" width="47.109375" customWidth="1"/>
    <col min="1538" max="1538" width="26" customWidth="1"/>
    <col min="1539" max="1539" width="14.109375" customWidth="1"/>
    <col min="1540" max="1540" width="21.109375" customWidth="1"/>
    <col min="1541" max="1541" width="27" customWidth="1"/>
    <col min="1543" max="1543" width="13.33203125" bestFit="1" customWidth="1"/>
    <col min="1792" max="1792" width="6.109375" customWidth="1"/>
    <col min="1793" max="1793" width="47.109375" customWidth="1"/>
    <col min="1794" max="1794" width="26" customWidth="1"/>
    <col min="1795" max="1795" width="14.109375" customWidth="1"/>
    <col min="1796" max="1796" width="21.109375" customWidth="1"/>
    <col min="1797" max="1797" width="27" customWidth="1"/>
    <col min="1799" max="1799" width="13.33203125" bestFit="1" customWidth="1"/>
    <col min="2048" max="2048" width="6.109375" customWidth="1"/>
    <col min="2049" max="2049" width="47.109375" customWidth="1"/>
    <col min="2050" max="2050" width="26" customWidth="1"/>
    <col min="2051" max="2051" width="14.109375" customWidth="1"/>
    <col min="2052" max="2052" width="21.109375" customWidth="1"/>
    <col min="2053" max="2053" width="27" customWidth="1"/>
    <col min="2055" max="2055" width="13.33203125" bestFit="1" customWidth="1"/>
    <col min="2304" max="2304" width="6.109375" customWidth="1"/>
    <col min="2305" max="2305" width="47.109375" customWidth="1"/>
    <col min="2306" max="2306" width="26" customWidth="1"/>
    <col min="2307" max="2307" width="14.109375" customWidth="1"/>
    <col min="2308" max="2308" width="21.109375" customWidth="1"/>
    <col min="2309" max="2309" width="27" customWidth="1"/>
    <col min="2311" max="2311" width="13.33203125" bestFit="1" customWidth="1"/>
    <col min="2560" max="2560" width="6.109375" customWidth="1"/>
    <col min="2561" max="2561" width="47.109375" customWidth="1"/>
    <col min="2562" max="2562" width="26" customWidth="1"/>
    <col min="2563" max="2563" width="14.109375" customWidth="1"/>
    <col min="2564" max="2564" width="21.109375" customWidth="1"/>
    <col min="2565" max="2565" width="27" customWidth="1"/>
    <col min="2567" max="2567" width="13.33203125" bestFit="1" customWidth="1"/>
    <col min="2816" max="2816" width="6.109375" customWidth="1"/>
    <col min="2817" max="2817" width="47.109375" customWidth="1"/>
    <col min="2818" max="2818" width="26" customWidth="1"/>
    <col min="2819" max="2819" width="14.109375" customWidth="1"/>
    <col min="2820" max="2820" width="21.109375" customWidth="1"/>
    <col min="2821" max="2821" width="27" customWidth="1"/>
    <col min="2823" max="2823" width="13.33203125" bestFit="1" customWidth="1"/>
    <col min="3072" max="3072" width="6.109375" customWidth="1"/>
    <col min="3073" max="3073" width="47.109375" customWidth="1"/>
    <col min="3074" max="3074" width="26" customWidth="1"/>
    <col min="3075" max="3075" width="14.109375" customWidth="1"/>
    <col min="3076" max="3076" width="21.109375" customWidth="1"/>
    <col min="3077" max="3077" width="27" customWidth="1"/>
    <col min="3079" max="3079" width="13.33203125" bestFit="1" customWidth="1"/>
    <col min="3328" max="3328" width="6.109375" customWidth="1"/>
    <col min="3329" max="3329" width="47.109375" customWidth="1"/>
    <col min="3330" max="3330" width="26" customWidth="1"/>
    <col min="3331" max="3331" width="14.109375" customWidth="1"/>
    <col min="3332" max="3332" width="21.109375" customWidth="1"/>
    <col min="3333" max="3333" width="27" customWidth="1"/>
    <col min="3335" max="3335" width="13.33203125" bestFit="1" customWidth="1"/>
    <col min="3584" max="3584" width="6.109375" customWidth="1"/>
    <col min="3585" max="3585" width="47.109375" customWidth="1"/>
    <col min="3586" max="3586" width="26" customWidth="1"/>
    <col min="3587" max="3587" width="14.109375" customWidth="1"/>
    <col min="3588" max="3588" width="21.109375" customWidth="1"/>
    <col min="3589" max="3589" width="27" customWidth="1"/>
    <col min="3591" max="3591" width="13.33203125" bestFit="1" customWidth="1"/>
    <col min="3840" max="3840" width="6.109375" customWidth="1"/>
    <col min="3841" max="3841" width="47.109375" customWidth="1"/>
    <col min="3842" max="3842" width="26" customWidth="1"/>
    <col min="3843" max="3843" width="14.109375" customWidth="1"/>
    <col min="3844" max="3844" width="21.109375" customWidth="1"/>
    <col min="3845" max="3845" width="27" customWidth="1"/>
    <col min="3847" max="3847" width="13.33203125" bestFit="1" customWidth="1"/>
    <col min="4096" max="4096" width="6.109375" customWidth="1"/>
    <col min="4097" max="4097" width="47.109375" customWidth="1"/>
    <col min="4098" max="4098" width="26" customWidth="1"/>
    <col min="4099" max="4099" width="14.109375" customWidth="1"/>
    <col min="4100" max="4100" width="21.109375" customWidth="1"/>
    <col min="4101" max="4101" width="27" customWidth="1"/>
    <col min="4103" max="4103" width="13.33203125" bestFit="1" customWidth="1"/>
    <col min="4352" max="4352" width="6.109375" customWidth="1"/>
    <col min="4353" max="4353" width="47.109375" customWidth="1"/>
    <col min="4354" max="4354" width="26" customWidth="1"/>
    <col min="4355" max="4355" width="14.109375" customWidth="1"/>
    <col min="4356" max="4356" width="21.109375" customWidth="1"/>
    <col min="4357" max="4357" width="27" customWidth="1"/>
    <col min="4359" max="4359" width="13.33203125" bestFit="1" customWidth="1"/>
    <col min="4608" max="4608" width="6.109375" customWidth="1"/>
    <col min="4609" max="4609" width="47.109375" customWidth="1"/>
    <col min="4610" max="4610" width="26" customWidth="1"/>
    <col min="4611" max="4611" width="14.109375" customWidth="1"/>
    <col min="4612" max="4612" width="21.109375" customWidth="1"/>
    <col min="4613" max="4613" width="27" customWidth="1"/>
    <col min="4615" max="4615" width="13.33203125" bestFit="1" customWidth="1"/>
    <col min="4864" max="4864" width="6.109375" customWidth="1"/>
    <col min="4865" max="4865" width="47.109375" customWidth="1"/>
    <col min="4866" max="4866" width="26" customWidth="1"/>
    <col min="4867" max="4867" width="14.109375" customWidth="1"/>
    <col min="4868" max="4868" width="21.109375" customWidth="1"/>
    <col min="4869" max="4869" width="27" customWidth="1"/>
    <col min="4871" max="4871" width="13.33203125" bestFit="1" customWidth="1"/>
    <col min="5120" max="5120" width="6.109375" customWidth="1"/>
    <col min="5121" max="5121" width="47.109375" customWidth="1"/>
    <col min="5122" max="5122" width="26" customWidth="1"/>
    <col min="5123" max="5123" width="14.109375" customWidth="1"/>
    <col min="5124" max="5124" width="21.109375" customWidth="1"/>
    <col min="5125" max="5125" width="27" customWidth="1"/>
    <col min="5127" max="5127" width="13.33203125" bestFit="1" customWidth="1"/>
    <col min="5376" max="5376" width="6.109375" customWidth="1"/>
    <col min="5377" max="5377" width="47.109375" customWidth="1"/>
    <col min="5378" max="5378" width="26" customWidth="1"/>
    <col min="5379" max="5379" width="14.109375" customWidth="1"/>
    <col min="5380" max="5380" width="21.109375" customWidth="1"/>
    <col min="5381" max="5381" width="27" customWidth="1"/>
    <col min="5383" max="5383" width="13.33203125" bestFit="1" customWidth="1"/>
    <col min="5632" max="5632" width="6.109375" customWidth="1"/>
    <col min="5633" max="5633" width="47.109375" customWidth="1"/>
    <col min="5634" max="5634" width="26" customWidth="1"/>
    <col min="5635" max="5635" width="14.109375" customWidth="1"/>
    <col min="5636" max="5636" width="21.109375" customWidth="1"/>
    <col min="5637" max="5637" width="27" customWidth="1"/>
    <col min="5639" max="5639" width="13.33203125" bestFit="1" customWidth="1"/>
    <col min="5888" max="5888" width="6.109375" customWidth="1"/>
    <col min="5889" max="5889" width="47.109375" customWidth="1"/>
    <col min="5890" max="5890" width="26" customWidth="1"/>
    <col min="5891" max="5891" width="14.109375" customWidth="1"/>
    <col min="5892" max="5892" width="21.109375" customWidth="1"/>
    <col min="5893" max="5893" width="27" customWidth="1"/>
    <col min="5895" max="5895" width="13.33203125" bestFit="1" customWidth="1"/>
    <col min="6144" max="6144" width="6.109375" customWidth="1"/>
    <col min="6145" max="6145" width="47.109375" customWidth="1"/>
    <col min="6146" max="6146" width="26" customWidth="1"/>
    <col min="6147" max="6147" width="14.109375" customWidth="1"/>
    <col min="6148" max="6148" width="21.109375" customWidth="1"/>
    <col min="6149" max="6149" width="27" customWidth="1"/>
    <col min="6151" max="6151" width="13.33203125" bestFit="1" customWidth="1"/>
    <col min="6400" max="6400" width="6.109375" customWidth="1"/>
    <col min="6401" max="6401" width="47.109375" customWidth="1"/>
    <col min="6402" max="6402" width="26" customWidth="1"/>
    <col min="6403" max="6403" width="14.109375" customWidth="1"/>
    <col min="6404" max="6404" width="21.109375" customWidth="1"/>
    <col min="6405" max="6405" width="27" customWidth="1"/>
    <col min="6407" max="6407" width="13.33203125" bestFit="1" customWidth="1"/>
    <col min="6656" max="6656" width="6.109375" customWidth="1"/>
    <col min="6657" max="6657" width="47.109375" customWidth="1"/>
    <col min="6658" max="6658" width="26" customWidth="1"/>
    <col min="6659" max="6659" width="14.109375" customWidth="1"/>
    <col min="6660" max="6660" width="21.109375" customWidth="1"/>
    <col min="6661" max="6661" width="27" customWidth="1"/>
    <col min="6663" max="6663" width="13.33203125" bestFit="1" customWidth="1"/>
    <col min="6912" max="6912" width="6.109375" customWidth="1"/>
    <col min="6913" max="6913" width="47.109375" customWidth="1"/>
    <col min="6914" max="6914" width="26" customWidth="1"/>
    <col min="6915" max="6915" width="14.109375" customWidth="1"/>
    <col min="6916" max="6916" width="21.109375" customWidth="1"/>
    <col min="6917" max="6917" width="27" customWidth="1"/>
    <col min="6919" max="6919" width="13.33203125" bestFit="1" customWidth="1"/>
    <col min="7168" max="7168" width="6.109375" customWidth="1"/>
    <col min="7169" max="7169" width="47.109375" customWidth="1"/>
    <col min="7170" max="7170" width="26" customWidth="1"/>
    <col min="7171" max="7171" width="14.109375" customWidth="1"/>
    <col min="7172" max="7172" width="21.109375" customWidth="1"/>
    <col min="7173" max="7173" width="27" customWidth="1"/>
    <col min="7175" max="7175" width="13.33203125" bestFit="1" customWidth="1"/>
    <col min="7424" max="7424" width="6.109375" customWidth="1"/>
    <col min="7425" max="7425" width="47.109375" customWidth="1"/>
    <col min="7426" max="7426" width="26" customWidth="1"/>
    <col min="7427" max="7427" width="14.109375" customWidth="1"/>
    <col min="7428" max="7428" width="21.109375" customWidth="1"/>
    <col min="7429" max="7429" width="27" customWidth="1"/>
    <col min="7431" max="7431" width="13.33203125" bestFit="1" customWidth="1"/>
    <col min="7680" max="7680" width="6.109375" customWidth="1"/>
    <col min="7681" max="7681" width="47.109375" customWidth="1"/>
    <col min="7682" max="7682" width="26" customWidth="1"/>
    <col min="7683" max="7683" width="14.109375" customWidth="1"/>
    <col min="7684" max="7684" width="21.109375" customWidth="1"/>
    <col min="7685" max="7685" width="27" customWidth="1"/>
    <col min="7687" max="7687" width="13.33203125" bestFit="1" customWidth="1"/>
    <col min="7936" max="7936" width="6.109375" customWidth="1"/>
    <col min="7937" max="7937" width="47.109375" customWidth="1"/>
    <col min="7938" max="7938" width="26" customWidth="1"/>
    <col min="7939" max="7939" width="14.109375" customWidth="1"/>
    <col min="7940" max="7940" width="21.109375" customWidth="1"/>
    <col min="7941" max="7941" width="27" customWidth="1"/>
    <col min="7943" max="7943" width="13.33203125" bestFit="1" customWidth="1"/>
    <col min="8192" max="8192" width="6.109375" customWidth="1"/>
    <col min="8193" max="8193" width="47.109375" customWidth="1"/>
    <col min="8194" max="8194" width="26" customWidth="1"/>
    <col min="8195" max="8195" width="14.109375" customWidth="1"/>
    <col min="8196" max="8196" width="21.109375" customWidth="1"/>
    <col min="8197" max="8197" width="27" customWidth="1"/>
    <col min="8199" max="8199" width="13.33203125" bestFit="1" customWidth="1"/>
    <col min="8448" max="8448" width="6.109375" customWidth="1"/>
    <col min="8449" max="8449" width="47.109375" customWidth="1"/>
    <col min="8450" max="8450" width="26" customWidth="1"/>
    <col min="8451" max="8451" width="14.109375" customWidth="1"/>
    <col min="8452" max="8452" width="21.109375" customWidth="1"/>
    <col min="8453" max="8453" width="27" customWidth="1"/>
    <col min="8455" max="8455" width="13.33203125" bestFit="1" customWidth="1"/>
    <col min="8704" max="8704" width="6.109375" customWidth="1"/>
    <col min="8705" max="8705" width="47.109375" customWidth="1"/>
    <col min="8706" max="8706" width="26" customWidth="1"/>
    <col min="8707" max="8707" width="14.109375" customWidth="1"/>
    <col min="8708" max="8708" width="21.109375" customWidth="1"/>
    <col min="8709" max="8709" width="27" customWidth="1"/>
    <col min="8711" max="8711" width="13.33203125" bestFit="1" customWidth="1"/>
    <col min="8960" max="8960" width="6.109375" customWidth="1"/>
    <col min="8961" max="8961" width="47.109375" customWidth="1"/>
    <col min="8962" max="8962" width="26" customWidth="1"/>
    <col min="8963" max="8963" width="14.109375" customWidth="1"/>
    <col min="8964" max="8964" width="21.109375" customWidth="1"/>
    <col min="8965" max="8965" width="27" customWidth="1"/>
    <col min="8967" max="8967" width="13.33203125" bestFit="1" customWidth="1"/>
    <col min="9216" max="9216" width="6.109375" customWidth="1"/>
    <col min="9217" max="9217" width="47.109375" customWidth="1"/>
    <col min="9218" max="9218" width="26" customWidth="1"/>
    <col min="9219" max="9219" width="14.109375" customWidth="1"/>
    <col min="9220" max="9220" width="21.109375" customWidth="1"/>
    <col min="9221" max="9221" width="27" customWidth="1"/>
    <col min="9223" max="9223" width="13.33203125" bestFit="1" customWidth="1"/>
    <col min="9472" max="9472" width="6.109375" customWidth="1"/>
    <col min="9473" max="9473" width="47.109375" customWidth="1"/>
    <col min="9474" max="9474" width="26" customWidth="1"/>
    <col min="9475" max="9475" width="14.109375" customWidth="1"/>
    <col min="9476" max="9476" width="21.109375" customWidth="1"/>
    <col min="9477" max="9477" width="27" customWidth="1"/>
    <col min="9479" max="9479" width="13.33203125" bestFit="1" customWidth="1"/>
    <col min="9728" max="9728" width="6.109375" customWidth="1"/>
    <col min="9729" max="9729" width="47.109375" customWidth="1"/>
    <col min="9730" max="9730" width="26" customWidth="1"/>
    <col min="9731" max="9731" width="14.109375" customWidth="1"/>
    <col min="9732" max="9732" width="21.109375" customWidth="1"/>
    <col min="9733" max="9733" width="27" customWidth="1"/>
    <col min="9735" max="9735" width="13.33203125" bestFit="1" customWidth="1"/>
    <col min="9984" max="9984" width="6.109375" customWidth="1"/>
    <col min="9985" max="9985" width="47.109375" customWidth="1"/>
    <col min="9986" max="9986" width="26" customWidth="1"/>
    <col min="9987" max="9987" width="14.109375" customWidth="1"/>
    <col min="9988" max="9988" width="21.109375" customWidth="1"/>
    <col min="9989" max="9989" width="27" customWidth="1"/>
    <col min="9991" max="9991" width="13.33203125" bestFit="1" customWidth="1"/>
    <col min="10240" max="10240" width="6.109375" customWidth="1"/>
    <col min="10241" max="10241" width="47.109375" customWidth="1"/>
    <col min="10242" max="10242" width="26" customWidth="1"/>
    <col min="10243" max="10243" width="14.109375" customWidth="1"/>
    <col min="10244" max="10244" width="21.109375" customWidth="1"/>
    <col min="10245" max="10245" width="27" customWidth="1"/>
    <col min="10247" max="10247" width="13.33203125" bestFit="1" customWidth="1"/>
    <col min="10496" max="10496" width="6.109375" customWidth="1"/>
    <col min="10497" max="10497" width="47.109375" customWidth="1"/>
    <col min="10498" max="10498" width="26" customWidth="1"/>
    <col min="10499" max="10499" width="14.109375" customWidth="1"/>
    <col min="10500" max="10500" width="21.109375" customWidth="1"/>
    <col min="10501" max="10501" width="27" customWidth="1"/>
    <col min="10503" max="10503" width="13.33203125" bestFit="1" customWidth="1"/>
    <col min="10752" max="10752" width="6.109375" customWidth="1"/>
    <col min="10753" max="10753" width="47.109375" customWidth="1"/>
    <col min="10754" max="10754" width="26" customWidth="1"/>
    <col min="10755" max="10755" width="14.109375" customWidth="1"/>
    <col min="10756" max="10756" width="21.109375" customWidth="1"/>
    <col min="10757" max="10757" width="27" customWidth="1"/>
    <col min="10759" max="10759" width="13.33203125" bestFit="1" customWidth="1"/>
    <col min="11008" max="11008" width="6.109375" customWidth="1"/>
    <col min="11009" max="11009" width="47.109375" customWidth="1"/>
    <col min="11010" max="11010" width="26" customWidth="1"/>
    <col min="11011" max="11011" width="14.109375" customWidth="1"/>
    <col min="11012" max="11012" width="21.109375" customWidth="1"/>
    <col min="11013" max="11013" width="27" customWidth="1"/>
    <col min="11015" max="11015" width="13.33203125" bestFit="1" customWidth="1"/>
    <col min="11264" max="11264" width="6.109375" customWidth="1"/>
    <col min="11265" max="11265" width="47.109375" customWidth="1"/>
    <col min="11266" max="11266" width="26" customWidth="1"/>
    <col min="11267" max="11267" width="14.109375" customWidth="1"/>
    <col min="11268" max="11268" width="21.109375" customWidth="1"/>
    <col min="11269" max="11269" width="27" customWidth="1"/>
    <col min="11271" max="11271" width="13.33203125" bestFit="1" customWidth="1"/>
    <col min="11520" max="11520" width="6.109375" customWidth="1"/>
    <col min="11521" max="11521" width="47.109375" customWidth="1"/>
    <col min="11522" max="11522" width="26" customWidth="1"/>
    <col min="11523" max="11523" width="14.109375" customWidth="1"/>
    <col min="11524" max="11524" width="21.109375" customWidth="1"/>
    <col min="11525" max="11525" width="27" customWidth="1"/>
    <col min="11527" max="11527" width="13.33203125" bestFit="1" customWidth="1"/>
    <col min="11776" max="11776" width="6.109375" customWidth="1"/>
    <col min="11777" max="11777" width="47.109375" customWidth="1"/>
    <col min="11778" max="11778" width="26" customWidth="1"/>
    <col min="11779" max="11779" width="14.109375" customWidth="1"/>
    <col min="11780" max="11780" width="21.109375" customWidth="1"/>
    <col min="11781" max="11781" width="27" customWidth="1"/>
    <col min="11783" max="11783" width="13.33203125" bestFit="1" customWidth="1"/>
    <col min="12032" max="12032" width="6.109375" customWidth="1"/>
    <col min="12033" max="12033" width="47.109375" customWidth="1"/>
    <col min="12034" max="12034" width="26" customWidth="1"/>
    <col min="12035" max="12035" width="14.109375" customWidth="1"/>
    <col min="12036" max="12036" width="21.109375" customWidth="1"/>
    <col min="12037" max="12037" width="27" customWidth="1"/>
    <col min="12039" max="12039" width="13.33203125" bestFit="1" customWidth="1"/>
    <col min="12288" max="12288" width="6.109375" customWidth="1"/>
    <col min="12289" max="12289" width="47.109375" customWidth="1"/>
    <col min="12290" max="12290" width="26" customWidth="1"/>
    <col min="12291" max="12291" width="14.109375" customWidth="1"/>
    <col min="12292" max="12292" width="21.109375" customWidth="1"/>
    <col min="12293" max="12293" width="27" customWidth="1"/>
    <col min="12295" max="12295" width="13.33203125" bestFit="1" customWidth="1"/>
    <col min="12544" max="12544" width="6.109375" customWidth="1"/>
    <col min="12545" max="12545" width="47.109375" customWidth="1"/>
    <col min="12546" max="12546" width="26" customWidth="1"/>
    <col min="12547" max="12547" width="14.109375" customWidth="1"/>
    <col min="12548" max="12548" width="21.109375" customWidth="1"/>
    <col min="12549" max="12549" width="27" customWidth="1"/>
    <col min="12551" max="12551" width="13.33203125" bestFit="1" customWidth="1"/>
    <col min="12800" max="12800" width="6.109375" customWidth="1"/>
    <col min="12801" max="12801" width="47.109375" customWidth="1"/>
    <col min="12802" max="12802" width="26" customWidth="1"/>
    <col min="12803" max="12803" width="14.109375" customWidth="1"/>
    <col min="12804" max="12804" width="21.109375" customWidth="1"/>
    <col min="12805" max="12805" width="27" customWidth="1"/>
    <col min="12807" max="12807" width="13.33203125" bestFit="1" customWidth="1"/>
    <col min="13056" max="13056" width="6.109375" customWidth="1"/>
    <col min="13057" max="13057" width="47.109375" customWidth="1"/>
    <col min="13058" max="13058" width="26" customWidth="1"/>
    <col min="13059" max="13059" width="14.109375" customWidth="1"/>
    <col min="13060" max="13060" width="21.109375" customWidth="1"/>
    <col min="13061" max="13061" width="27" customWidth="1"/>
    <col min="13063" max="13063" width="13.33203125" bestFit="1" customWidth="1"/>
    <col min="13312" max="13312" width="6.109375" customWidth="1"/>
    <col min="13313" max="13313" width="47.109375" customWidth="1"/>
    <col min="13314" max="13314" width="26" customWidth="1"/>
    <col min="13315" max="13315" width="14.109375" customWidth="1"/>
    <col min="13316" max="13316" width="21.109375" customWidth="1"/>
    <col min="13317" max="13317" width="27" customWidth="1"/>
    <col min="13319" max="13319" width="13.33203125" bestFit="1" customWidth="1"/>
    <col min="13568" max="13568" width="6.109375" customWidth="1"/>
    <col min="13569" max="13569" width="47.109375" customWidth="1"/>
    <col min="13570" max="13570" width="26" customWidth="1"/>
    <col min="13571" max="13571" width="14.109375" customWidth="1"/>
    <col min="13572" max="13572" width="21.109375" customWidth="1"/>
    <col min="13573" max="13573" width="27" customWidth="1"/>
    <col min="13575" max="13575" width="13.33203125" bestFit="1" customWidth="1"/>
    <col min="13824" max="13824" width="6.109375" customWidth="1"/>
    <col min="13825" max="13825" width="47.109375" customWidth="1"/>
    <col min="13826" max="13826" width="26" customWidth="1"/>
    <col min="13827" max="13827" width="14.109375" customWidth="1"/>
    <col min="13828" max="13828" width="21.109375" customWidth="1"/>
    <col min="13829" max="13829" width="27" customWidth="1"/>
    <col min="13831" max="13831" width="13.33203125" bestFit="1" customWidth="1"/>
    <col min="14080" max="14080" width="6.109375" customWidth="1"/>
    <col min="14081" max="14081" width="47.109375" customWidth="1"/>
    <col min="14082" max="14082" width="26" customWidth="1"/>
    <col min="14083" max="14083" width="14.109375" customWidth="1"/>
    <col min="14084" max="14084" width="21.109375" customWidth="1"/>
    <col min="14085" max="14085" width="27" customWidth="1"/>
    <col min="14087" max="14087" width="13.33203125" bestFit="1" customWidth="1"/>
    <col min="14336" max="14336" width="6.109375" customWidth="1"/>
    <col min="14337" max="14337" width="47.109375" customWidth="1"/>
    <col min="14338" max="14338" width="26" customWidth="1"/>
    <col min="14339" max="14339" width="14.109375" customWidth="1"/>
    <col min="14340" max="14340" width="21.109375" customWidth="1"/>
    <col min="14341" max="14341" width="27" customWidth="1"/>
    <col min="14343" max="14343" width="13.33203125" bestFit="1" customWidth="1"/>
    <col min="14592" max="14592" width="6.109375" customWidth="1"/>
    <col min="14593" max="14593" width="47.109375" customWidth="1"/>
    <col min="14594" max="14594" width="26" customWidth="1"/>
    <col min="14595" max="14595" width="14.109375" customWidth="1"/>
    <col min="14596" max="14596" width="21.109375" customWidth="1"/>
    <col min="14597" max="14597" width="27" customWidth="1"/>
    <col min="14599" max="14599" width="13.33203125" bestFit="1" customWidth="1"/>
    <col min="14848" max="14848" width="6.109375" customWidth="1"/>
    <col min="14849" max="14849" width="47.109375" customWidth="1"/>
    <col min="14850" max="14850" width="26" customWidth="1"/>
    <col min="14851" max="14851" width="14.109375" customWidth="1"/>
    <col min="14852" max="14852" width="21.109375" customWidth="1"/>
    <col min="14853" max="14853" width="27" customWidth="1"/>
    <col min="14855" max="14855" width="13.33203125" bestFit="1" customWidth="1"/>
    <col min="15104" max="15104" width="6.109375" customWidth="1"/>
    <col min="15105" max="15105" width="47.109375" customWidth="1"/>
    <col min="15106" max="15106" width="26" customWidth="1"/>
    <col min="15107" max="15107" width="14.109375" customWidth="1"/>
    <col min="15108" max="15108" width="21.109375" customWidth="1"/>
    <col min="15109" max="15109" width="27" customWidth="1"/>
    <col min="15111" max="15111" width="13.33203125" bestFit="1" customWidth="1"/>
    <col min="15360" max="15360" width="6.109375" customWidth="1"/>
    <col min="15361" max="15361" width="47.109375" customWidth="1"/>
    <col min="15362" max="15362" width="26" customWidth="1"/>
    <col min="15363" max="15363" width="14.109375" customWidth="1"/>
    <col min="15364" max="15364" width="21.109375" customWidth="1"/>
    <col min="15365" max="15365" width="27" customWidth="1"/>
    <col min="15367" max="15367" width="13.33203125" bestFit="1" customWidth="1"/>
    <col min="15616" max="15616" width="6.109375" customWidth="1"/>
    <col min="15617" max="15617" width="47.109375" customWidth="1"/>
    <col min="15618" max="15618" width="26" customWidth="1"/>
    <col min="15619" max="15619" width="14.109375" customWidth="1"/>
    <col min="15620" max="15620" width="21.109375" customWidth="1"/>
    <col min="15621" max="15621" width="27" customWidth="1"/>
    <col min="15623" max="15623" width="13.33203125" bestFit="1" customWidth="1"/>
    <col min="15872" max="15872" width="6.109375" customWidth="1"/>
    <col min="15873" max="15873" width="47.109375" customWidth="1"/>
    <col min="15874" max="15874" width="26" customWidth="1"/>
    <col min="15875" max="15875" width="14.109375" customWidth="1"/>
    <col min="15876" max="15876" width="21.109375" customWidth="1"/>
    <col min="15877" max="15877" width="27" customWidth="1"/>
    <col min="15879" max="15879" width="13.33203125" bestFit="1" customWidth="1"/>
    <col min="16128" max="16128" width="6.109375" customWidth="1"/>
    <col min="16129" max="16129" width="47.109375" customWidth="1"/>
    <col min="16130" max="16130" width="26" customWidth="1"/>
    <col min="16131" max="16131" width="14.109375" customWidth="1"/>
    <col min="16132" max="16132" width="21.109375" customWidth="1"/>
    <col min="16133" max="16133" width="27" customWidth="1"/>
    <col min="16135" max="16135" width="13.33203125" bestFit="1" customWidth="1"/>
  </cols>
  <sheetData>
    <row r="1" spans="1:12" s="3" customFormat="1" ht="16.8" x14ac:dyDescent="0.4">
      <c r="A1" s="8" t="s">
        <v>73</v>
      </c>
      <c r="B1" s="1"/>
      <c r="C1" s="2"/>
      <c r="D1" s="2"/>
      <c r="E1" s="2"/>
      <c r="F1" s="104"/>
      <c r="G1" s="104"/>
      <c r="H1" s="104"/>
    </row>
    <row r="2" spans="1:12" s="3" customFormat="1" ht="20.399999999999999" customHeight="1" x14ac:dyDescent="0.35">
      <c r="A2" s="7" t="s">
        <v>107</v>
      </c>
      <c r="B2" s="1"/>
      <c r="D2" s="127" t="s">
        <v>74</v>
      </c>
      <c r="E2" s="128"/>
      <c r="F2" s="129"/>
    </row>
    <row r="3" spans="1:12" s="3" customFormat="1" ht="29.4" customHeight="1" x14ac:dyDescent="0.3">
      <c r="A3" s="4"/>
      <c r="B3" s="26"/>
      <c r="D3" s="130" t="s">
        <v>72</v>
      </c>
      <c r="E3" s="131"/>
      <c r="F3" s="132"/>
    </row>
    <row r="4" spans="1:12" x14ac:dyDescent="0.25">
      <c r="A4" s="90"/>
      <c r="B4" s="90"/>
      <c r="C4" s="90"/>
      <c r="D4" s="90"/>
      <c r="E4" s="90"/>
      <c r="F4" s="90"/>
      <c r="G4" s="90"/>
      <c r="H4" s="90"/>
    </row>
    <row r="5" spans="1:12" ht="15.6" x14ac:dyDescent="0.3">
      <c r="A5" s="91"/>
      <c r="B5" s="91"/>
      <c r="C5" s="91"/>
      <c r="D5" s="91"/>
      <c r="E5" s="91"/>
      <c r="F5" s="91"/>
      <c r="G5" s="91"/>
      <c r="H5" s="91"/>
      <c r="I5" s="19"/>
      <c r="J5" s="19"/>
      <c r="K5" s="19"/>
      <c r="L5" s="19"/>
    </row>
    <row r="6" spans="1:12" ht="15.6" x14ac:dyDescent="0.3">
      <c r="A6" s="92" t="s">
        <v>43</v>
      </c>
      <c r="B6" s="93"/>
      <c r="C6" s="94"/>
      <c r="D6" s="93"/>
      <c r="E6" s="93"/>
      <c r="F6" s="93"/>
      <c r="G6" s="91"/>
      <c r="H6" s="91"/>
      <c r="I6" s="19"/>
      <c r="J6" s="19"/>
      <c r="K6" s="19"/>
      <c r="L6" s="19"/>
    </row>
    <row r="7" spans="1:12" ht="15.6" x14ac:dyDescent="0.3">
      <c r="A7" s="93"/>
      <c r="B7" s="93"/>
      <c r="C7" s="93"/>
      <c r="D7" s="93"/>
      <c r="E7" s="93"/>
      <c r="F7" s="93"/>
      <c r="G7" s="91"/>
      <c r="H7" s="91"/>
      <c r="I7" s="19"/>
      <c r="J7" s="19"/>
      <c r="K7" s="19"/>
      <c r="L7" s="19"/>
    </row>
    <row r="8" spans="1:12" ht="30.6" customHeight="1" x14ac:dyDescent="0.3">
      <c r="A8" s="95" t="s">
        <v>35</v>
      </c>
      <c r="B8" s="95" t="s">
        <v>44</v>
      </c>
      <c r="C8" s="96" t="s">
        <v>71</v>
      </c>
      <c r="D8" s="91"/>
      <c r="E8" s="91"/>
      <c r="F8" s="91"/>
      <c r="G8" s="91"/>
      <c r="H8" s="91"/>
      <c r="I8" s="19"/>
    </row>
    <row r="9" spans="1:12" ht="15.6" x14ac:dyDescent="0.3">
      <c r="A9" s="97" t="s">
        <v>1</v>
      </c>
      <c r="B9" s="98" t="s">
        <v>82</v>
      </c>
      <c r="C9" s="99">
        <f>'A Zber a odvoz'!I29</f>
        <v>0</v>
      </c>
      <c r="D9" s="100"/>
      <c r="E9" s="91"/>
      <c r="F9" s="91"/>
      <c r="G9" s="91"/>
      <c r="H9" s="91"/>
      <c r="I9" s="19"/>
    </row>
    <row r="10" spans="1:12" ht="15.6" x14ac:dyDescent="0.3">
      <c r="A10" s="97" t="s">
        <v>2</v>
      </c>
      <c r="B10" s="101" t="s">
        <v>83</v>
      </c>
      <c r="C10" s="99">
        <f>'B Zneškodnenie'!J16</f>
        <v>0</v>
      </c>
      <c r="D10" s="91"/>
      <c r="E10" s="91"/>
      <c r="F10" s="91"/>
      <c r="G10" s="91"/>
      <c r="H10" s="91"/>
      <c r="I10" s="19"/>
    </row>
    <row r="11" spans="1:12" ht="15.6" x14ac:dyDescent="0.3">
      <c r="A11" s="133" t="s">
        <v>106</v>
      </c>
      <c r="B11" s="133"/>
      <c r="C11" s="102">
        <f>SUM(C9:C10)</f>
        <v>0</v>
      </c>
      <c r="D11" s="91"/>
      <c r="E11" s="91"/>
      <c r="F11" s="91"/>
      <c r="G11" s="91"/>
      <c r="H11" s="91"/>
      <c r="I11" s="19"/>
    </row>
    <row r="12" spans="1:12" ht="15.6" x14ac:dyDescent="0.3">
      <c r="A12" s="134" t="s">
        <v>108</v>
      </c>
      <c r="B12" s="134"/>
      <c r="C12" s="103">
        <f>C11*2</f>
        <v>0</v>
      </c>
      <c r="D12" s="91"/>
      <c r="E12" s="91"/>
      <c r="F12" s="91"/>
      <c r="G12" s="91"/>
      <c r="H12" s="91"/>
      <c r="I12" s="19"/>
    </row>
    <row r="13" spans="1:12" x14ac:dyDescent="0.25">
      <c r="A13" s="90"/>
      <c r="B13" s="90"/>
      <c r="C13" s="90"/>
      <c r="D13" s="90"/>
      <c r="E13" s="90"/>
      <c r="F13" s="90"/>
      <c r="G13" s="90"/>
      <c r="H13" s="90"/>
    </row>
    <row r="14" spans="1:12" x14ac:dyDescent="0.25">
      <c r="A14" s="90"/>
      <c r="B14" s="90"/>
      <c r="C14" s="90"/>
      <c r="D14" s="90"/>
      <c r="E14" s="90"/>
      <c r="F14" s="90"/>
      <c r="G14" s="90"/>
      <c r="H14" s="90"/>
    </row>
    <row r="15" spans="1:12" s="3" customFormat="1" ht="15.6" x14ac:dyDescent="0.3">
      <c r="B15" s="38" t="s">
        <v>21</v>
      </c>
      <c r="C15" s="39"/>
      <c r="D15" s="39"/>
      <c r="E15" s="40"/>
      <c r="F15" s="41"/>
    </row>
    <row r="16" spans="1:12" s="3" customFormat="1" ht="13.95" customHeight="1" x14ac:dyDescent="0.25">
      <c r="B16" s="115" t="s">
        <v>20</v>
      </c>
      <c r="C16" s="116"/>
      <c r="D16" s="116"/>
      <c r="E16" s="116"/>
      <c r="F16" s="117"/>
    </row>
    <row r="17" spans="2:6" s="3" customFormat="1" ht="13.95" customHeight="1" x14ac:dyDescent="0.25">
      <c r="B17" s="115" t="s">
        <v>17</v>
      </c>
      <c r="C17" s="116"/>
      <c r="D17" s="116"/>
      <c r="E17" s="116"/>
      <c r="F17" s="117"/>
    </row>
    <row r="18" spans="2:6" s="3" customFormat="1" ht="13.8" x14ac:dyDescent="0.25">
      <c r="B18" s="115" t="s">
        <v>14</v>
      </c>
      <c r="C18" s="116"/>
      <c r="D18" s="116"/>
      <c r="E18" s="116"/>
      <c r="F18" s="117"/>
    </row>
    <row r="19" spans="2:6" s="3" customFormat="1" ht="13.95" customHeight="1" x14ac:dyDescent="0.25">
      <c r="B19" s="115" t="s">
        <v>18</v>
      </c>
      <c r="C19" s="116"/>
      <c r="D19" s="116"/>
      <c r="E19" s="116"/>
      <c r="F19" s="117"/>
    </row>
    <row r="20" spans="2:6" s="3" customFormat="1" x14ac:dyDescent="0.25">
      <c r="B20" s="118"/>
      <c r="C20" s="119"/>
      <c r="D20" s="119"/>
      <c r="E20" s="119"/>
      <c r="F20" s="120"/>
    </row>
    <row r="21" spans="2:6" s="3" customFormat="1" ht="57.75" customHeight="1" x14ac:dyDescent="0.25">
      <c r="B21" s="105" t="s">
        <v>19</v>
      </c>
      <c r="C21" s="106"/>
      <c r="D21" s="106"/>
      <c r="E21" s="106"/>
      <c r="F21" s="107"/>
    </row>
  </sheetData>
  <sheetProtection algorithmName="SHA-512" hashValue="CQiSLNTD7gxX76syIu+vVJukP9uu/Jzuc525qD/J26J9S8SdPyunN+JENr/Hr2v26fZTkSMWMOjzbP1U7BWnig==" saltValue="fYSysmbvs2j/8D5VMEFHTA==" spinCount="100000" sheet="1" objects="1" scenarios="1"/>
  <mergeCells count="11">
    <mergeCell ref="F1:H1"/>
    <mergeCell ref="D2:F2"/>
    <mergeCell ref="D3:F3"/>
    <mergeCell ref="B21:F21"/>
    <mergeCell ref="B19:F19"/>
    <mergeCell ref="B20:F20"/>
    <mergeCell ref="A11:B11"/>
    <mergeCell ref="A12:B12"/>
    <mergeCell ref="B16:F16"/>
    <mergeCell ref="B17:F17"/>
    <mergeCell ref="B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A Zber a odvoz</vt:lpstr>
      <vt:lpstr>B Zneškodnenie</vt:lpstr>
      <vt:lpstr>kritérium 1 CENA CELKOM</vt:lpstr>
      <vt:lpstr>'A Zber a odvoz'!Názvy_tlače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2021-04-16T19:35:06Z</cp:lastPrinted>
  <dcterms:created xsi:type="dcterms:W3CDTF">2019-06-09T09:21:30Z</dcterms:created>
  <dcterms:modified xsi:type="dcterms:W3CDTF">2021-04-16T19:37:30Z</dcterms:modified>
</cp:coreProperties>
</file>