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8 LS 04 VC 17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H16" i="1" l="1"/>
  <c r="H14" i="1"/>
  <c r="H13" i="1"/>
  <c r="P15" i="1" l="1"/>
  <c r="P17" i="1" l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<sst xmlns="http://schemas.openxmlformats.org/spreadsheetml/2006/main" count="104" uniqueCount="89">
  <si>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</si>
  <si>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</si>
  <si>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</si>
  <si>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</si>
  <si>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</si>
  <si>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</si>
  <si>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</si>
  <si>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</si>
  <si>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</si>
  <si>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</si>
  <si>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</si>
  <si>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</si>
  <si>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</si>
  <si>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</si>
  <si>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</si>
  <si>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</si>
  <si>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</si>
  <si>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</si>
  <si>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</si>
  <si>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</si>
  <si>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</si>
  <si>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</si>
  <si>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</si>
  <si>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</si>
  <si>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</si>
  <si>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</si>
  <si>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</si>
  <si>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</si>
  <si>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</si>
  <si>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</si>
  <si>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</si>
  <si>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</si>
  <si>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</si>
  <si>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</si>
  <si>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</si>
  <si>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</si>
  <si>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</si>
  <si>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</si>
  <si>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</si>
  <si>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</si>
  <si>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</si>
  <si>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</si>
  <si>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</si>
  <si>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</si>
  <si>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</si>
  <si>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</si>
  <si>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</si>
  <si>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</si>
  <si>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</si>
  <si>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</si>
  <si>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</si>
  <si>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</si>
  <si>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</si>
  <si>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</si>
  <si>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</si>
  <si>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</si>
  <si>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</si>
  <si>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</si>
  <si>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</si>
  <si>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</si>
  <si>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</si>
  <si>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</si>
  <si>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</si>
  <si>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</si>
  <si>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</si>
  <si>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</si>
  <si>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</si>
  <si>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</si>
  <si>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</si>
  <si>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</si>
  <si>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</si>
  <si>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</si>
  <si>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</si>
  <si>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 xml:space="preserve">Lesnícke služby v ťažbovom procese na OZ Liptovský Hrádol, VC 17 Liptovská Osada   </t>
  </si>
  <si>
    <t>LO Lúčky</t>
  </si>
  <si>
    <t>2169 10-1</t>
  </si>
  <si>
    <t>200/400</t>
  </si>
  <si>
    <t>2171A10-1</t>
  </si>
  <si>
    <t>70/750</t>
  </si>
  <si>
    <t>2171B10-1</t>
  </si>
  <si>
    <t>190/230</t>
  </si>
  <si>
    <t>2172 10-1</t>
  </si>
  <si>
    <t>130/400</t>
  </si>
  <si>
    <t>LO Mošnica</t>
  </si>
  <si>
    <t>451B00-3</t>
  </si>
  <si>
    <t>50/746</t>
  </si>
  <si>
    <t>Technológia:      1,2,4d,4a,6,7</t>
  </si>
  <si>
    <t xml:space="preserve">ŤVÚ+50r. </t>
  </si>
  <si>
    <t>Zmluva č. DNS/17/21/12/04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</si>
</sst>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A9" sqref="A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0" t="s">
        <v>73</v>
      </c>
      <c r="D3" s="101"/>
      <c r="E3" s="101"/>
      <c r="F3" s="101"/>
      <c r="G3" s="101"/>
      <c r="H3" s="101"/>
      <c r="I3" s="101"/>
      <c r="J3" s="101"/>
      <c r="K3" s="101"/>
      <c r="L3" s="10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1"/>
      <c r="G5" s="9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2" t="s">
        <v>71</v>
      </c>
      <c r="C6" s="92"/>
      <c r="D6" s="92"/>
      <c r="E6" s="92"/>
      <c r="F6" s="92"/>
      <c r="G6" s="9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3"/>
      <c r="C7" s="93"/>
      <c r="D7" s="93"/>
      <c r="E7" s="93"/>
      <c r="F7" s="93"/>
      <c r="G7" s="9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9" t="s">
        <v>88</v>
      </c>
      <c r="B8" s="9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4" t="s">
        <v>2</v>
      </c>
      <c r="C9" s="108" t="s">
        <v>53</v>
      </c>
      <c r="D9" s="109"/>
      <c r="E9" s="97" t="s">
        <v>70</v>
      </c>
      <c r="F9" s="123" t="s">
        <v>3</v>
      </c>
      <c r="G9" s="124"/>
      <c r="H9" s="125"/>
      <c r="I9" s="102" t="s">
        <v>4</v>
      </c>
      <c r="J9" s="97" t="s">
        <v>5</v>
      </c>
      <c r="K9" s="102" t="s">
        <v>6</v>
      </c>
      <c r="L9" s="105" t="s">
        <v>7</v>
      </c>
      <c r="M9" s="97" t="s">
        <v>54</v>
      </c>
      <c r="N9" s="121" t="s">
        <v>60</v>
      </c>
      <c r="O9" s="110" t="s">
        <v>58</v>
      </c>
      <c r="P9" s="113" t="s">
        <v>59</v>
      </c>
    </row>
    <row r="10" spans="1:18" ht="21.75" customHeight="1" x14ac:dyDescent="0.25">
      <c r="A10" s="25"/>
      <c r="B10" s="95"/>
      <c r="C10" s="116" t="s">
        <v>67</v>
      </c>
      <c r="D10" s="117"/>
      <c r="E10" s="98"/>
      <c r="F10" s="120" t="s">
        <v>9</v>
      </c>
      <c r="G10" s="98" t="s">
        <v>10</v>
      </c>
      <c r="H10" s="97" t="s">
        <v>11</v>
      </c>
      <c r="I10" s="103"/>
      <c r="J10" s="98"/>
      <c r="K10" s="103"/>
      <c r="L10" s="106"/>
      <c r="M10" s="98"/>
      <c r="N10" s="122"/>
      <c r="O10" s="111"/>
      <c r="P10" s="114"/>
    </row>
    <row r="11" spans="1:18" ht="50.25" customHeight="1" thickBot="1" x14ac:dyDescent="0.3">
      <c r="A11" s="67"/>
      <c r="B11" s="96"/>
      <c r="C11" s="118"/>
      <c r="D11" s="119"/>
      <c r="E11" s="99"/>
      <c r="F11" s="118"/>
      <c r="G11" s="99"/>
      <c r="H11" s="99"/>
      <c r="I11" s="104"/>
      <c r="J11" s="99"/>
      <c r="K11" s="104"/>
      <c r="L11" s="107"/>
      <c r="M11" s="99"/>
      <c r="N11" s="119"/>
      <c r="O11" s="112"/>
      <c r="P11" s="115"/>
    </row>
    <row r="12" spans="1:18" hidden="1" x14ac:dyDescent="0.25">
      <c r="N12" s="65" t="s">
        <v>61</v>
      </c>
      <c r="O12" s="86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8" t="s">
        <v>74</v>
      </c>
      <c r="B13" s="58" t="s">
        <v>75</v>
      </c>
      <c r="C13" s="148" t="s">
        <v>86</v>
      </c>
      <c r="D13" s="149"/>
      <c r="E13" s="75">
        <v>44377</v>
      </c>
      <c r="F13" s="59">
        <v>240</v>
      </c>
      <c r="G13" s="83">
        <v>30</v>
      </c>
      <c r="H13" s="60">
        <f>SUM(F13:G13)</f>
        <v>270</v>
      </c>
      <c r="I13" s="58" t="s">
        <v>72</v>
      </c>
      <c r="J13" s="58">
        <v>60</v>
      </c>
      <c r="K13" s="58">
        <v>0.92</v>
      </c>
      <c r="L13" s="62" t="s">
        <v>76</v>
      </c>
      <c r="M13" s="62">
        <v>5092</v>
      </c>
      <c r="N13" s="27" t="s">
        <v>61</v>
      </c>
      <c r="O13" s="49"/>
      <c r="P13" s="54">
        <f t="shared" ref="P13:P17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77</v>
      </c>
      <c r="C14" s="148" t="s">
        <v>86</v>
      </c>
      <c r="D14" s="149"/>
      <c r="E14" s="75">
        <v>44377</v>
      </c>
      <c r="F14" s="59">
        <v>30</v>
      </c>
      <c r="G14" s="59">
        <v>10</v>
      </c>
      <c r="H14" s="59">
        <f>SUM(F14:G14)</f>
        <v>40</v>
      </c>
      <c r="I14" s="58" t="s">
        <v>72</v>
      </c>
      <c r="J14" s="58">
        <v>50</v>
      </c>
      <c r="K14" s="58">
        <v>0.93</v>
      </c>
      <c r="L14" s="62" t="s">
        <v>78</v>
      </c>
      <c r="M14" s="62">
        <v>691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85"/>
      <c r="B15" s="58" t="s">
        <v>79</v>
      </c>
      <c r="C15" s="148" t="s">
        <v>86</v>
      </c>
      <c r="D15" s="149"/>
      <c r="E15" s="75">
        <v>44377</v>
      </c>
      <c r="F15" s="59">
        <v>280</v>
      </c>
      <c r="G15" s="59">
        <v>30</v>
      </c>
      <c r="H15" s="59">
        <v>310</v>
      </c>
      <c r="I15" s="58" t="s">
        <v>72</v>
      </c>
      <c r="J15" s="58">
        <v>55</v>
      </c>
      <c r="K15" s="58">
        <v>0.97</v>
      </c>
      <c r="L15" s="62" t="s">
        <v>80</v>
      </c>
      <c r="M15" s="62">
        <v>5647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/>
      <c r="B16" s="57" t="s">
        <v>81</v>
      </c>
      <c r="C16" s="148" t="s">
        <v>86</v>
      </c>
      <c r="D16" s="149"/>
      <c r="E16" s="75">
        <v>44377</v>
      </c>
      <c r="F16" s="59">
        <v>30</v>
      </c>
      <c r="G16" s="59">
        <v>5</v>
      </c>
      <c r="H16" s="59">
        <f>SUM(F16:G16)</f>
        <v>35</v>
      </c>
      <c r="I16" s="58" t="s">
        <v>72</v>
      </c>
      <c r="J16" s="57">
        <v>50</v>
      </c>
      <c r="K16" s="57">
        <v>1.04</v>
      </c>
      <c r="L16" s="80" t="s">
        <v>82</v>
      </c>
      <c r="M16" s="80">
        <v>564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 t="s">
        <v>83</v>
      </c>
      <c r="B17" s="57" t="s">
        <v>84</v>
      </c>
      <c r="C17" s="148" t="s">
        <v>86</v>
      </c>
      <c r="D17" s="149"/>
      <c r="E17" s="75">
        <v>44377</v>
      </c>
      <c r="F17" s="81">
        <v>72.89</v>
      </c>
      <c r="G17" s="59"/>
      <c r="H17" s="59">
        <v>72.89</v>
      </c>
      <c r="I17" s="58" t="s">
        <v>87</v>
      </c>
      <c r="J17" s="57">
        <v>35</v>
      </c>
      <c r="K17" s="87">
        <v>0.3</v>
      </c>
      <c r="L17" s="80" t="s">
        <v>85</v>
      </c>
      <c r="M17" s="62">
        <v>1558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/>
      <c r="C18" s="148"/>
      <c r="D18" s="149"/>
      <c r="E18" s="75"/>
      <c r="F18" s="82"/>
      <c r="G18" s="59"/>
      <c r="H18" s="59"/>
      <c r="I18" s="58"/>
      <c r="J18" s="58"/>
      <c r="K18" s="58"/>
      <c r="L18" s="62"/>
      <c r="M18" s="80"/>
      <c r="N18" s="27"/>
      <c r="O18" s="49"/>
      <c r="P18" s="54"/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148"/>
      <c r="D19" s="149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148"/>
      <c r="D21" s="149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727.89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143" t="s">
        <v>13</v>
      </c>
      <c r="L23" s="143"/>
      <c r="M23" s="40">
        <f>SUM(M13:M21)</f>
        <v>13552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144" t="s">
        <v>15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6"/>
      <c r="P24" s="35">
        <f>P25-P23</f>
        <v>0</v>
      </c>
    </row>
    <row r="25" spans="1:18" ht="15.75" thickBot="1" x14ac:dyDescent="0.3">
      <c r="A25" s="144" t="s">
        <v>16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6"/>
      <c r="P25" s="35">
        <f>IF("nie"=MID(I33,1,3),P23,(P23*1.2))</f>
        <v>0</v>
      </c>
    </row>
    <row r="26" spans="1:18" x14ac:dyDescent="0.25">
      <c r="A26" s="132" t="s">
        <v>17</v>
      </c>
      <c r="B26" s="132"/>
      <c r="C26" s="13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147" t="s">
        <v>65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34" t="s">
        <v>66</v>
      </c>
      <c r="B29" s="135"/>
      <c r="C29" s="135"/>
      <c r="D29" s="135"/>
      <c r="E29" s="135"/>
      <c r="F29" s="136"/>
      <c r="G29" s="133" t="s">
        <v>56</v>
      </c>
      <c r="H29" s="46" t="s">
        <v>18</v>
      </c>
      <c r="I29" s="126"/>
      <c r="J29" s="127"/>
      <c r="K29" s="127"/>
      <c r="L29" s="127"/>
      <c r="M29" s="127"/>
      <c r="N29" s="127"/>
      <c r="O29" s="127"/>
      <c r="P29" s="128"/>
    </row>
    <row r="30" spans="1:18" x14ac:dyDescent="0.25">
      <c r="A30" s="137"/>
      <c r="B30" s="138"/>
      <c r="C30" s="138"/>
      <c r="D30" s="138"/>
      <c r="E30" s="138"/>
      <c r="F30" s="139"/>
      <c r="G30" s="133"/>
      <c r="H30" s="46" t="s">
        <v>19</v>
      </c>
      <c r="I30" s="126"/>
      <c r="J30" s="127"/>
      <c r="K30" s="127"/>
      <c r="L30" s="127"/>
      <c r="M30" s="127"/>
      <c r="N30" s="127"/>
      <c r="O30" s="127"/>
      <c r="P30" s="128"/>
    </row>
    <row r="31" spans="1:18" ht="18" customHeight="1" x14ac:dyDescent="0.25">
      <c r="A31" s="137"/>
      <c r="B31" s="138"/>
      <c r="C31" s="138"/>
      <c r="D31" s="138"/>
      <c r="E31" s="138"/>
      <c r="F31" s="139"/>
      <c r="G31" s="133"/>
      <c r="H31" s="46" t="s">
        <v>20</v>
      </c>
      <c r="I31" s="126"/>
      <c r="J31" s="127"/>
      <c r="K31" s="127"/>
      <c r="L31" s="127"/>
      <c r="M31" s="127"/>
      <c r="N31" s="127"/>
      <c r="O31" s="127"/>
      <c r="P31" s="128"/>
    </row>
    <row r="32" spans="1:18" x14ac:dyDescent="0.25">
      <c r="A32" s="137"/>
      <c r="B32" s="138"/>
      <c r="C32" s="138"/>
      <c r="D32" s="138"/>
      <c r="E32" s="138"/>
      <c r="F32" s="139"/>
      <c r="G32" s="133"/>
      <c r="H32" s="46" t="s">
        <v>21</v>
      </c>
      <c r="I32" s="126"/>
      <c r="J32" s="127"/>
      <c r="K32" s="127"/>
      <c r="L32" s="127"/>
      <c r="M32" s="127"/>
      <c r="N32" s="127"/>
      <c r="O32" s="127"/>
      <c r="P32" s="128"/>
    </row>
    <row r="33" spans="1:16" x14ac:dyDescent="0.25">
      <c r="A33" s="137"/>
      <c r="B33" s="138"/>
      <c r="C33" s="138"/>
      <c r="D33" s="138"/>
      <c r="E33" s="138"/>
      <c r="F33" s="139"/>
      <c r="G33" s="133"/>
      <c r="H33" s="46" t="s">
        <v>22</v>
      </c>
      <c r="I33" s="126"/>
      <c r="J33" s="127"/>
      <c r="K33" s="127"/>
      <c r="L33" s="127"/>
      <c r="M33" s="127"/>
      <c r="N33" s="127"/>
      <c r="O33" s="127"/>
      <c r="P33" s="128"/>
    </row>
    <row r="34" spans="1:16" x14ac:dyDescent="0.25">
      <c r="A34" s="137"/>
      <c r="B34" s="138"/>
      <c r="C34" s="138"/>
      <c r="D34" s="138"/>
      <c r="E34" s="138"/>
      <c r="F34" s="139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37"/>
      <c r="B35" s="138"/>
      <c r="C35" s="138"/>
      <c r="D35" s="138"/>
      <c r="E35" s="138"/>
      <c r="F35" s="139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40"/>
      <c r="B36" s="141"/>
      <c r="C36" s="141"/>
      <c r="D36" s="141"/>
      <c r="E36" s="141"/>
      <c r="F36" s="142"/>
      <c r="G36" s="45"/>
      <c r="H36" s="24"/>
      <c r="I36" s="18"/>
      <c r="J36" s="24"/>
      <c r="K36" s="24" t="s">
        <v>23</v>
      </c>
      <c r="L36" s="24"/>
      <c r="M36" s="129"/>
      <c r="N36" s="130"/>
      <c r="O36" s="131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C18:D18"/>
    <mergeCell ref="C19:D19"/>
    <mergeCell ref="C13:D13"/>
    <mergeCell ref="C14:D14"/>
    <mergeCell ref="C16:D16"/>
    <mergeCell ref="C17:D17"/>
    <mergeCell ref="C15:D15"/>
    <mergeCell ref="K23:L23"/>
    <mergeCell ref="A24:O24"/>
    <mergeCell ref="A25:O25"/>
    <mergeCell ref="A27:P27"/>
    <mergeCell ref="C21:D2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7" t="s">
        <v>62</v>
      </c>
      <c r="B19" s="150" t="s">
        <v>63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2021-03-23T12:39:52Z</cp:lastPrinted>
  <dcterms:created xsi:type="dcterms:W3CDTF">2012-08-13T12:29:09Z</dcterms:created>
  <dcterms:modified xsi:type="dcterms:W3CDTF">2021-04-14T08:40:51Z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