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7170"/>
  </bookViews>
  <sheets>
    <sheet name="Pr1 výzvy NPK" sheetId="12" r:id="rId1"/>
  </sheets>
  <definedNames>
    <definedName name="_xlnm.Print_Area" localSheetId="0">'Pr1 výzvy NPK'!$A$1:$W$132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18" i="12"/>
  <c r="V100"/>
  <c r="V101"/>
  <c r="V102"/>
  <c r="V103"/>
  <c r="V104"/>
  <c r="V105"/>
  <c r="V106"/>
  <c r="V107"/>
  <c r="V108"/>
  <c r="V109"/>
  <c r="V110"/>
  <c r="V85"/>
  <c r="V86"/>
  <c r="V87"/>
  <c r="V88"/>
  <c r="V89"/>
  <c r="V90"/>
  <c r="V91"/>
  <c r="V92"/>
  <c r="V93"/>
  <c r="V68"/>
  <c r="V69"/>
  <c r="V70"/>
  <c r="V71"/>
  <c r="V72"/>
  <c r="V73"/>
  <c r="V74"/>
  <c r="V75"/>
  <c r="V76"/>
  <c r="V77"/>
  <c r="V78"/>
  <c r="V56"/>
  <c r="V57"/>
  <c r="V58"/>
  <c r="V59"/>
  <c r="V60"/>
  <c r="V61"/>
  <c r="V42"/>
  <c r="V43"/>
  <c r="V44"/>
  <c r="V45"/>
  <c r="V46"/>
  <c r="V47"/>
  <c r="V48"/>
  <c r="V49"/>
  <c r="V30"/>
  <c r="V31"/>
  <c r="V32"/>
  <c r="V33"/>
  <c r="V34"/>
  <c r="V35"/>
  <c r="V29"/>
  <c r="V19"/>
  <c r="V20"/>
  <c r="V21"/>
  <c r="V22"/>
  <c r="V23"/>
  <c r="U75" l="1"/>
  <c r="U109"/>
  <c r="O109"/>
  <c r="M109"/>
  <c r="W109" s="1"/>
  <c r="U105"/>
  <c r="O105"/>
  <c r="M105"/>
  <c r="E105"/>
  <c r="U76"/>
  <c r="O76"/>
  <c r="M76"/>
  <c r="W76" s="1"/>
  <c r="U68"/>
  <c r="O68"/>
  <c r="M68"/>
  <c r="E68"/>
  <c r="U30"/>
  <c r="O30"/>
  <c r="M30"/>
  <c r="W68" l="1"/>
  <c r="W105"/>
  <c r="W30"/>
  <c r="U117"/>
  <c r="V117" s="1"/>
  <c r="O117"/>
  <c r="M117"/>
  <c r="W117" l="1"/>
  <c r="U87"/>
  <c r="E16"/>
  <c r="U83" l="1"/>
  <c r="U16"/>
  <c r="U90"/>
  <c r="K90"/>
  <c r="U106" l="1"/>
  <c r="E106"/>
  <c r="E55" l="1"/>
  <c r="E56"/>
  <c r="E57"/>
  <c r="E54"/>
  <c r="I118" l="1"/>
  <c r="E103"/>
  <c r="E107"/>
  <c r="E121"/>
  <c r="E118"/>
  <c r="E116"/>
  <c r="E115"/>
  <c r="G116"/>
  <c r="G115"/>
  <c r="I116"/>
  <c r="I115"/>
  <c r="K116"/>
  <c r="K115"/>
  <c r="M120"/>
  <c r="M119"/>
  <c r="M116"/>
  <c r="M115"/>
  <c r="M124"/>
  <c r="M123"/>
  <c r="M122"/>
  <c r="O124"/>
  <c r="O123"/>
  <c r="O122"/>
  <c r="O121"/>
  <c r="O119"/>
  <c r="O118"/>
  <c r="O116"/>
  <c r="O115"/>
  <c r="O110"/>
  <c r="O108"/>
  <c r="O107"/>
  <c r="O106"/>
  <c r="O104"/>
  <c r="O103"/>
  <c r="O102"/>
  <c r="M110"/>
  <c r="M108"/>
  <c r="M107"/>
  <c r="M106"/>
  <c r="M104"/>
  <c r="M103"/>
  <c r="M102"/>
  <c r="M101"/>
  <c r="M83"/>
  <c r="M93"/>
  <c r="M92"/>
  <c r="M91"/>
  <c r="M90"/>
  <c r="M89"/>
  <c r="M88"/>
  <c r="M87"/>
  <c r="M86"/>
  <c r="M85"/>
  <c r="E73"/>
  <c r="G73"/>
  <c r="I73"/>
  <c r="O78"/>
  <c r="O77"/>
  <c r="O75"/>
  <c r="M78"/>
  <c r="M77"/>
  <c r="M75"/>
  <c r="E100"/>
  <c r="E99"/>
  <c r="E98"/>
  <c r="G98"/>
  <c r="I100"/>
  <c r="I99"/>
  <c r="I98"/>
  <c r="M100"/>
  <c r="M98"/>
  <c r="O101"/>
  <c r="O100"/>
  <c r="O99"/>
  <c r="O98"/>
  <c r="O93"/>
  <c r="O92"/>
  <c r="O91"/>
  <c r="O90"/>
  <c r="O89"/>
  <c r="O88"/>
  <c r="O87"/>
  <c r="O86"/>
  <c r="O85"/>
  <c r="O84"/>
  <c r="O83"/>
  <c r="I85"/>
  <c r="I84"/>
  <c r="I83"/>
  <c r="G91"/>
  <c r="G90"/>
  <c r="E87"/>
  <c r="E92"/>
  <c r="E91"/>
  <c r="E90"/>
  <c r="E85"/>
  <c r="E84"/>
  <c r="E83"/>
  <c r="G85"/>
  <c r="G84"/>
  <c r="G83"/>
  <c r="I91"/>
  <c r="I90"/>
  <c r="M61"/>
  <c r="M60"/>
  <c r="M59"/>
  <c r="M58"/>
  <c r="M57"/>
  <c r="M56"/>
  <c r="O61"/>
  <c r="O60"/>
  <c r="O59"/>
  <c r="O58"/>
  <c r="O57"/>
  <c r="O56"/>
  <c r="O55"/>
  <c r="O54"/>
  <c r="O74"/>
  <c r="O73"/>
  <c r="O72"/>
  <c r="O71"/>
  <c r="O70"/>
  <c r="O69"/>
  <c r="O67"/>
  <c r="O66"/>
  <c r="M74"/>
  <c r="M73"/>
  <c r="M72"/>
  <c r="M71"/>
  <c r="M70"/>
  <c r="M69"/>
  <c r="M67"/>
  <c r="E66"/>
  <c r="E70"/>
  <c r="E69"/>
  <c r="E61"/>
  <c r="E60"/>
  <c r="G54"/>
  <c r="K54"/>
  <c r="M54"/>
  <c r="O49"/>
  <c r="O48"/>
  <c r="O47"/>
  <c r="O46"/>
  <c r="O45"/>
  <c r="O44"/>
  <c r="O43"/>
  <c r="O42"/>
  <c r="O41"/>
  <c r="O40"/>
  <c r="M49"/>
  <c r="M48"/>
  <c r="M47"/>
  <c r="M46"/>
  <c r="M45"/>
  <c r="M44"/>
  <c r="M43"/>
  <c r="M41"/>
  <c r="K43"/>
  <c r="I43"/>
  <c r="I42"/>
  <c r="I40"/>
  <c r="E45"/>
  <c r="G43"/>
  <c r="G42"/>
  <c r="G40"/>
  <c r="E43"/>
  <c r="E42"/>
  <c r="E41"/>
  <c r="E40"/>
  <c r="M35"/>
  <c r="M34"/>
  <c r="M33"/>
  <c r="M32"/>
  <c r="M31"/>
  <c r="K29"/>
  <c r="I28"/>
  <c r="G28"/>
  <c r="E31"/>
  <c r="E29"/>
  <c r="E28"/>
  <c r="M23"/>
  <c r="M21"/>
  <c r="G16"/>
  <c r="I16"/>
  <c r="K19"/>
  <c r="K18"/>
  <c r="I18"/>
  <c r="G18"/>
  <c r="E20"/>
  <c r="E17"/>
  <c r="E18"/>
  <c r="O29"/>
  <c r="O31"/>
  <c r="O32"/>
  <c r="O33"/>
  <c r="O34"/>
  <c r="O35"/>
  <c r="O28"/>
  <c r="O17"/>
  <c r="O18"/>
  <c r="O19"/>
  <c r="O20"/>
  <c r="O21"/>
  <c r="O22"/>
  <c r="O23"/>
  <c r="O16"/>
  <c r="W121" l="1"/>
  <c r="W124"/>
  <c r="W123"/>
  <c r="W122"/>
  <c r="W106"/>
  <c r="W19"/>
  <c r="W90"/>
  <c r="W115"/>
  <c r="W88"/>
  <c r="W66"/>
  <c r="W17"/>
  <c r="U123" l="1"/>
  <c r="V123" s="1"/>
  <c r="U124"/>
  <c r="V124" s="1"/>
  <c r="U122"/>
  <c r="U121"/>
  <c r="V121" s="1"/>
  <c r="W120"/>
  <c r="U120"/>
  <c r="W119"/>
  <c r="U119"/>
  <c r="U118"/>
  <c r="U116"/>
  <c r="V116" s="1"/>
  <c r="W116"/>
  <c r="U115"/>
  <c r="W110"/>
  <c r="U110"/>
  <c r="W108"/>
  <c r="U108"/>
  <c r="W107"/>
  <c r="U107"/>
  <c r="W104"/>
  <c r="U104"/>
  <c r="W103"/>
  <c r="U103"/>
  <c r="W102"/>
  <c r="U102"/>
  <c r="W101"/>
  <c r="U101"/>
  <c r="W100"/>
  <c r="U100"/>
  <c r="W99"/>
  <c r="U99"/>
  <c r="W98"/>
  <c r="U98"/>
  <c r="W93"/>
  <c r="U93"/>
  <c r="W92"/>
  <c r="U92"/>
  <c r="W91"/>
  <c r="U91"/>
  <c r="W89"/>
  <c r="U89"/>
  <c r="U88"/>
  <c r="W87"/>
  <c r="W86"/>
  <c r="U86"/>
  <c r="W85"/>
  <c r="U85"/>
  <c r="W84"/>
  <c r="U84"/>
  <c r="W83"/>
  <c r="W78"/>
  <c r="U78"/>
  <c r="W77"/>
  <c r="U77"/>
  <c r="W75"/>
  <c r="W74"/>
  <c r="U74"/>
  <c r="W73"/>
  <c r="U73"/>
  <c r="W72"/>
  <c r="U72"/>
  <c r="W71"/>
  <c r="U71"/>
  <c r="W70"/>
  <c r="U70"/>
  <c r="W69"/>
  <c r="U69"/>
  <c r="W67"/>
  <c r="U67"/>
  <c r="U66"/>
  <c r="W61"/>
  <c r="U61"/>
  <c r="W60"/>
  <c r="U60"/>
  <c r="W59"/>
  <c r="U59"/>
  <c r="W58"/>
  <c r="U58"/>
  <c r="W57"/>
  <c r="U57"/>
  <c r="W56"/>
  <c r="U56"/>
  <c r="W55"/>
  <c r="U55"/>
  <c r="W54"/>
  <c r="U54"/>
  <c r="U49"/>
  <c r="W49"/>
  <c r="U48"/>
  <c r="W48"/>
  <c r="W47"/>
  <c r="U47"/>
  <c r="W46"/>
  <c r="U46"/>
  <c r="W45"/>
  <c r="U45"/>
  <c r="W44"/>
  <c r="U44"/>
  <c r="W43"/>
  <c r="U43"/>
  <c r="W42"/>
  <c r="U42"/>
  <c r="W41"/>
  <c r="U41"/>
  <c r="W40"/>
  <c r="U40"/>
  <c r="W35"/>
  <c r="U35"/>
  <c r="W34"/>
  <c r="U34"/>
  <c r="W33"/>
  <c r="U33"/>
  <c r="W32"/>
  <c r="U32"/>
  <c r="W31"/>
  <c r="U31"/>
  <c r="W29"/>
  <c r="U29"/>
  <c r="W28"/>
  <c r="U28"/>
  <c r="W23"/>
  <c r="U23"/>
  <c r="W22"/>
  <c r="U22"/>
  <c r="W21"/>
  <c r="U21"/>
  <c r="W20"/>
  <c r="U20"/>
  <c r="U19"/>
  <c r="W18"/>
  <c r="U18"/>
  <c r="U17"/>
  <c r="W16"/>
  <c r="U111" l="1"/>
  <c r="U94"/>
  <c r="U50"/>
  <c r="W113"/>
  <c r="W96"/>
  <c r="W52"/>
  <c r="U24"/>
  <c r="W26"/>
  <c r="V18" l="1"/>
  <c r="V17"/>
  <c r="V16"/>
  <c r="V25" l="1"/>
  <c r="V120"/>
  <c r="V122"/>
  <c r="V119"/>
  <c r="V118"/>
  <c r="V99"/>
  <c r="V115"/>
  <c r="V98"/>
  <c r="V83"/>
  <c r="V67"/>
  <c r="V66"/>
  <c r="V55"/>
  <c r="V54"/>
  <c r="V41"/>
  <c r="V28"/>
  <c r="V112" l="1"/>
  <c r="V63"/>
  <c r="W64"/>
  <c r="U79"/>
  <c r="W127"/>
  <c r="W81"/>
  <c r="U125"/>
  <c r="V80"/>
  <c r="W38"/>
  <c r="V84"/>
  <c r="V95" s="1"/>
  <c r="V126"/>
  <c r="V40"/>
  <c r="V51" s="1"/>
  <c r="U62"/>
  <c r="V37"/>
  <c r="U36"/>
  <c r="U130" l="1"/>
  <c r="W132"/>
  <c r="V131"/>
</calcChain>
</file>

<file path=xl/sharedStrings.xml><?xml version="1.0" encoding="utf-8"?>
<sst xmlns="http://schemas.openxmlformats.org/spreadsheetml/2006/main" count="959" uniqueCount="127">
  <si>
    <t>Číslo objektu</t>
  </si>
  <si>
    <t>DPH 20 %</t>
  </si>
  <si>
    <t>DPH 20%</t>
  </si>
  <si>
    <t>Cena spolu v € bez DPH</t>
  </si>
  <si>
    <t>Celková cena spolu v € s DPH</t>
  </si>
  <si>
    <t>x</t>
  </si>
  <si>
    <t xml:space="preserve">v € bez DPH </t>
  </si>
  <si>
    <t xml:space="preserve">v € vrátane                            20% DPH </t>
  </si>
  <si>
    <t>Príloha č. 3 k zákazke:</t>
  </si>
  <si>
    <t xml:space="preserve">bez DPH </t>
  </si>
  <si>
    <t xml:space="preserve">vrátane                            20% DPH </t>
  </si>
  <si>
    <t>X</t>
  </si>
  <si>
    <t>Kraj</t>
  </si>
  <si>
    <t>objekt č. 1</t>
  </si>
  <si>
    <t>Bratislavský</t>
  </si>
  <si>
    <t>objekt č. 2</t>
  </si>
  <si>
    <t>objekt č. 3</t>
  </si>
  <si>
    <t>objekt č. 4</t>
  </si>
  <si>
    <t>objekt č. 5</t>
  </si>
  <si>
    <t>objekt č. 6</t>
  </si>
  <si>
    <t>objekt č. 7</t>
  </si>
  <si>
    <t>objekt č. 8</t>
  </si>
  <si>
    <t>objekt č. 9</t>
  </si>
  <si>
    <t>Trnavský</t>
  </si>
  <si>
    <t>objekt č. 10</t>
  </si>
  <si>
    <t>objekt č. 11</t>
  </si>
  <si>
    <t>objekt č. 12</t>
  </si>
  <si>
    <t>objekt č. 13</t>
  </si>
  <si>
    <t>objekt č. 14</t>
  </si>
  <si>
    <t>objekt č. 15</t>
  </si>
  <si>
    <t>objekt č. 16</t>
  </si>
  <si>
    <t>objekt č. 17</t>
  </si>
  <si>
    <t>Trenčiansky</t>
  </si>
  <si>
    <t>objekt č. 18</t>
  </si>
  <si>
    <t>objekt č. 19</t>
  </si>
  <si>
    <t>objekt č. 20</t>
  </si>
  <si>
    <t>objekt č. 21</t>
  </si>
  <si>
    <t>objekt č. 22</t>
  </si>
  <si>
    <t>objekt č. 23</t>
  </si>
  <si>
    <t>objekt č. 24</t>
  </si>
  <si>
    <t>objekt č. 25</t>
  </si>
  <si>
    <t>objekt č. 26</t>
  </si>
  <si>
    <t>objekt č. 27</t>
  </si>
  <si>
    <t>objekt č. 28</t>
  </si>
  <si>
    <t>Nitriansky</t>
  </si>
  <si>
    <t>objekt č. 29</t>
  </si>
  <si>
    <t>objekt č. 30</t>
  </si>
  <si>
    <t>objekt č. 31</t>
  </si>
  <si>
    <t>objekt č. 32</t>
  </si>
  <si>
    <t>objekt č. 33</t>
  </si>
  <si>
    <t>objekt č. 34</t>
  </si>
  <si>
    <t>objekt č. 35</t>
  </si>
  <si>
    <t>objekt č. 36</t>
  </si>
  <si>
    <t>objekt č. 37</t>
  </si>
  <si>
    <t>objekt č. 38</t>
  </si>
  <si>
    <t>Banskobystrický</t>
  </si>
  <si>
    <t>objekt č. 39</t>
  </si>
  <si>
    <t>objekt č. 40</t>
  </si>
  <si>
    <t>objekt č. 41</t>
  </si>
  <si>
    <t>objekt č. 42</t>
  </si>
  <si>
    <t>objekt č. 43</t>
  </si>
  <si>
    <t>objekt č. 44</t>
  </si>
  <si>
    <t>objekt č. 45</t>
  </si>
  <si>
    <t>objekt č. 46</t>
  </si>
  <si>
    <t>objekt č. 47</t>
  </si>
  <si>
    <t>objekt č. 48</t>
  </si>
  <si>
    <t>objekt č. 49</t>
  </si>
  <si>
    <t>objekt č. 50</t>
  </si>
  <si>
    <t>objekt č. 51</t>
  </si>
  <si>
    <t>Žilinský</t>
  </si>
  <si>
    <t>objekt č. 52</t>
  </si>
  <si>
    <t>objekt č. 53</t>
  </si>
  <si>
    <t>objekt č. 54</t>
  </si>
  <si>
    <t>objekt č. 55</t>
  </si>
  <si>
    <t>objekt č. 56</t>
  </si>
  <si>
    <t>objekt č. 57</t>
  </si>
  <si>
    <t>objekt č. 58</t>
  </si>
  <si>
    <t>objekt č. 59</t>
  </si>
  <si>
    <t>objekt č. 60</t>
  </si>
  <si>
    <t>objekt č. 61</t>
  </si>
  <si>
    <t>objekt č. 62</t>
  </si>
  <si>
    <t>Prešovský</t>
  </si>
  <si>
    <t>objekt č. 63</t>
  </si>
  <si>
    <t>objekt č. 64</t>
  </si>
  <si>
    <t>objekt č. 65</t>
  </si>
  <si>
    <t>objekt č. 66</t>
  </si>
  <si>
    <t>objekt č. 67</t>
  </si>
  <si>
    <t>objekt č. 68</t>
  </si>
  <si>
    <t>objekt č. 69</t>
  </si>
  <si>
    <t>objekt č. 70</t>
  </si>
  <si>
    <t>objekt č. 71</t>
  </si>
  <si>
    <t>objekt č. 72</t>
  </si>
  <si>
    <t>objekt č. 73</t>
  </si>
  <si>
    <t>objekt č. 74</t>
  </si>
  <si>
    <t>objekt č. 75</t>
  </si>
  <si>
    <t>Košický</t>
  </si>
  <si>
    <t>objekt č. 76</t>
  </si>
  <si>
    <t>objekt č. 77</t>
  </si>
  <si>
    <t>objekt č. 78</t>
  </si>
  <si>
    <t>objekt č. 79</t>
  </si>
  <si>
    <t>objekt č. 80</t>
  </si>
  <si>
    <t>objekt č. 81</t>
  </si>
  <si>
    <t>EZS</t>
  </si>
  <si>
    <t>SKV</t>
  </si>
  <si>
    <t>PTV</t>
  </si>
  <si>
    <t>MZ</t>
  </si>
  <si>
    <t>PA</t>
  </si>
  <si>
    <r>
      <rPr>
        <b/>
        <sz val="10"/>
        <color theme="0"/>
        <rFont val="Arial"/>
        <family val="2"/>
        <charset val="238"/>
      </rPr>
      <t>Cena spolu</t>
    </r>
    <r>
      <rPr>
        <sz val="10"/>
        <color theme="0"/>
        <rFont val="Arial"/>
        <family val="2"/>
        <charset val="238"/>
      </rPr>
      <t xml:space="preserve">                                                                       (za objekt a trvanie zmluvy)</t>
    </r>
  </si>
  <si>
    <t>Cenová ponuka</t>
  </si>
  <si>
    <t>Vykonanie pravidelných revízií inštalovaných prvkov fyzickej a objektovej bezpečnosti v objektoch VšZP, a.s.</t>
  </si>
  <si>
    <t>Spolu za celú zákazku</t>
  </si>
  <si>
    <t xml:space="preserve">Počet revízných zásahov                </t>
  </si>
  <si>
    <t>(počas trvania zmluvy / objekt)</t>
  </si>
  <si>
    <r>
      <rPr>
        <u/>
        <sz val="10"/>
        <color theme="1"/>
        <rFont val="Arial"/>
        <family val="2"/>
        <charset val="238"/>
      </rPr>
      <t>Jednotková cena revízneho zásahu</t>
    </r>
    <r>
      <rPr>
        <sz val="10"/>
        <color theme="1"/>
        <rFont val="Arial"/>
        <family val="2"/>
        <charset val="238"/>
      </rPr>
      <t xml:space="preserve"> je celková cena za vykonanie revízie na danú technológiu v danom objekte  podľa požadovaných termínov uvedených v prílohe č. 2A až 2H; cena obsahuje náklady za všetky činnosti a práce spojené so zabezpečením revízneho zásahu (napr. dopravné a prepravné náklady, všetky spotrebované materiály a prostriedky, náklady na používanie strojov, náradia a nástrojov vrátane ich dovozu a odvozu na miesto realizácie, osobné náklady, odvoz a ekologická likvidácia všetkého odpadu vzniknutého pri realizácii), zahŕňa vypracovanie súvisiacej dokumentácie, správ z previerok a z kontrolných činností, vrátane ich vedenia a aktualizácie aj v digitálnej podobe, všetky náklady spojené s preukázateľným zaškolením obsluhy systémov a cenu operatívneho servisu.</t>
    </r>
  </si>
  <si>
    <r>
      <rPr>
        <b/>
        <u/>
        <sz val="10"/>
        <color theme="1"/>
        <rFont val="Arial"/>
        <family val="2"/>
        <charset val="238"/>
      </rPr>
      <t>Vysvetlivky</t>
    </r>
    <r>
      <rPr>
        <b/>
        <sz val="10"/>
        <color theme="1"/>
        <rFont val="Arial"/>
        <family val="2"/>
        <charset val="238"/>
      </rPr>
      <t>:</t>
    </r>
  </si>
  <si>
    <r>
      <rPr>
        <u/>
        <sz val="10"/>
        <color theme="1"/>
        <rFont val="Arial"/>
        <family val="2"/>
        <charset val="238"/>
      </rPr>
      <t>Jednotková cena servisného zásahu</t>
    </r>
    <r>
      <rPr>
        <sz val="10"/>
        <color theme="1"/>
        <rFont val="Arial"/>
        <family val="2"/>
        <charset val="238"/>
      </rPr>
      <t xml:space="preserve"> je osobohodina servisného technika vykonávajúceho servisný zásah v danom objekte; cena obsahuje všetky náklady dodávateľa na vykonanie daného zásahu (napr. dopravné a prepravné náklady, náklady na používanie strojov a prístrojov a pod.), neobsahuje však ceny za náhradné diely, ktoré budú ocenené samostatne v kalkulačnom liste.</t>
    </r>
  </si>
  <si>
    <r>
      <rPr>
        <u/>
        <sz val="10"/>
        <color theme="1"/>
        <rFont val="Arial"/>
        <family val="2"/>
        <charset val="238"/>
      </rPr>
      <t>Cena spolu</t>
    </r>
    <r>
      <rPr>
        <sz val="10"/>
        <color theme="1"/>
        <rFont val="Arial"/>
        <family val="2"/>
        <charset val="238"/>
      </rPr>
      <t xml:space="preserve"> vyjaduje jednotkovú cenu revízneho zásahu v danom objekte x počet revíznych zásahov + jednotkovú cenu servisného zásahu. Uchádzač doplňuje len jednotkové ceny za revízne a servisné zásahy v danom objekte; počet zásahov a vzorec na výpočet už tabuľka obsahuje.</t>
    </r>
  </si>
  <si>
    <t>Príloha č. 3</t>
  </si>
  <si>
    <t xml:space="preserve">Jednotková cena revízie v eur                    </t>
  </si>
  <si>
    <r>
      <t xml:space="preserve">Jednotková cena servisnej činnosti                              </t>
    </r>
    <r>
      <rPr>
        <sz val="10"/>
        <color theme="0"/>
        <rFont val="Arial Narrow"/>
        <family val="2"/>
        <charset val="238"/>
      </rPr>
      <t>(v eur)</t>
    </r>
  </si>
  <si>
    <t>Vykonávanie odborných skúšok a prehliadok (revízií), funkčných skúšok na prvkoch fyzickej a objektovej bezpečnosti na pracoviskách                                         Všeobecnej zdravotnej poisťovne, a.s.</t>
  </si>
  <si>
    <t>Identifikácia uchádzača:</t>
  </si>
  <si>
    <t>IČO:</t>
  </si>
  <si>
    <t>DIČ:</t>
  </si>
  <si>
    <t>Sídlo:</t>
  </si>
  <si>
    <t>Obchodné meno:</t>
  </si>
  <si>
    <t xml:space="preserve">Som/nie som platcom DPH.  *nehodiace sa škrtnite 
Uchádzač, ktorý nie je platcom DPH uvádza cenu celkom. 
V………………… dňa………….                           .........................................................
Meno, priezvisko a podpis štatutárneho zástupcu 
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</si>
</sst>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7"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0"/>
      <name val="Arial Narrow"/>
      <family val="2"/>
      <charset val="238"/>
    </font>
    <font>
      <u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/>
    <xf numFmtId="4" fontId="3" fillId="3" borderId="12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1" fillId="3" borderId="0" xfId="0" applyFont="1" applyFill="1" applyBorder="1" applyAlignment="1">
      <alignment horizontal="center" vertical="center" textRotation="90"/>
    </xf>
    <xf numFmtId="4" fontId="3" fillId="3" borderId="41" xfId="0" applyNumberFormat="1" applyFont="1" applyFill="1" applyBorder="1" applyAlignment="1">
      <alignment horizontal="center"/>
    </xf>
    <xf numFmtId="4" fontId="3" fillId="3" borderId="4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/>
    <xf numFmtId="0" fontId="2" fillId="0" borderId="27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textRotation="90" wrapText="1"/>
    </xf>
    <xf numFmtId="0" fontId="3" fillId="3" borderId="0" xfId="0" applyFont="1" applyFill="1"/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0" fontId="2" fillId="0" borderId="0" xfId="0" applyFont="1" applyAlignment="1"/>
    <xf numFmtId="0" fontId="7" fillId="0" borderId="0" xfId="0" applyFont="1" applyAlignment="1"/>
    <xf numFmtId="0" fontId="6" fillId="3" borderId="0" xfId="0" applyFont="1" applyFill="1" applyBorder="1" applyAlignment="1">
      <alignment horizontal="center"/>
    </xf>
    <xf numFmtId="0" fontId="3" fillId="0" borderId="0" xfId="0" applyFont="1" applyAlignment="1">
      <alignment vertical="center" textRotation="90"/>
    </xf>
    <xf numFmtId="0" fontId="3" fillId="3" borderId="0" xfId="0" applyFont="1" applyFill="1" applyBorder="1" applyAlignment="1">
      <alignment vertical="center" textRotation="90"/>
    </xf>
    <xf numFmtId="0" fontId="2" fillId="6" borderId="1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43" xfId="0" applyNumberFormat="1" applyFont="1" applyBorder="1" applyAlignment="1">
      <alignment vertical="center"/>
    </xf>
    <xf numFmtId="164" fontId="8" fillId="5" borderId="7" xfId="0" applyNumberFormat="1" applyFont="1" applyFill="1" applyBorder="1" applyAlignment="1"/>
    <xf numFmtId="164" fontId="8" fillId="5" borderId="7" xfId="0" applyNumberFormat="1" applyFont="1" applyFill="1" applyBorder="1" applyAlignment="1">
      <alignment horizontal="right"/>
    </xf>
    <xf numFmtId="0" fontId="2" fillId="6" borderId="43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164" fontId="2" fillId="6" borderId="4" xfId="0" applyNumberFormat="1" applyFont="1" applyFill="1" applyBorder="1" applyAlignment="1">
      <alignment horizontal="center" vertical="center"/>
    </xf>
    <xf numFmtId="164" fontId="2" fillId="0" borderId="43" xfId="0" applyNumberFormat="1" applyFont="1" applyBorder="1"/>
    <xf numFmtId="0" fontId="2" fillId="6" borderId="4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2" fillId="0" borderId="26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6" borderId="47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/>
    </xf>
    <xf numFmtId="0" fontId="2" fillId="6" borderId="49" xfId="0" applyFont="1" applyFill="1" applyBorder="1" applyAlignment="1">
      <alignment horizontal="center" vertical="center"/>
    </xf>
    <xf numFmtId="164" fontId="2" fillId="3" borderId="27" xfId="0" applyNumberFormat="1" applyFont="1" applyFill="1" applyBorder="1" applyAlignment="1">
      <alignment vertical="center"/>
    </xf>
    <xf numFmtId="164" fontId="2" fillId="0" borderId="47" xfId="0" applyNumberFormat="1" applyFont="1" applyBorder="1" applyAlignment="1">
      <alignment vertical="center"/>
    </xf>
    <xf numFmtId="164" fontId="2" fillId="0" borderId="26" xfId="0" applyNumberFormat="1" applyFont="1" applyBorder="1"/>
    <xf numFmtId="164" fontId="2" fillId="0" borderId="1" xfId="0" applyNumberFormat="1" applyFont="1" applyBorder="1"/>
    <xf numFmtId="164" fontId="2" fillId="0" borderId="3" xfId="0" applyNumberFormat="1" applyFont="1" applyBorder="1"/>
    <xf numFmtId="0" fontId="2" fillId="6" borderId="17" xfId="0" applyFont="1" applyFill="1" applyBorder="1" applyAlignment="1">
      <alignment horizontal="center"/>
    </xf>
    <xf numFmtId="164" fontId="2" fillId="0" borderId="27" xfId="0" applyNumberFormat="1" applyFont="1" applyBorder="1"/>
    <xf numFmtId="164" fontId="2" fillId="0" borderId="5" xfId="0" applyNumberFormat="1" applyFont="1" applyBorder="1"/>
    <xf numFmtId="164" fontId="2" fillId="0" borderId="4" xfId="0" applyNumberFormat="1" applyFont="1" applyBorder="1"/>
    <xf numFmtId="0" fontId="9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2" fillId="0" borderId="17" xfId="0" applyFont="1" applyBorder="1" applyAlignment="1">
      <alignment horizontal="center"/>
    </xf>
    <xf numFmtId="164" fontId="2" fillId="6" borderId="4" xfId="0" applyNumberFormat="1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164" fontId="10" fillId="5" borderId="9" xfId="0" applyNumberFormat="1" applyFont="1" applyFill="1" applyBorder="1" applyAlignment="1"/>
    <xf numFmtId="4" fontId="2" fillId="3" borderId="41" xfId="0" applyNumberFormat="1" applyFont="1" applyFill="1" applyBorder="1" applyAlignment="1">
      <alignment horizontal="center"/>
    </xf>
    <xf numFmtId="4" fontId="2" fillId="3" borderId="40" xfId="0" applyNumberFormat="1" applyFont="1" applyFill="1" applyBorder="1" applyAlignment="1">
      <alignment horizontal="center"/>
    </xf>
    <xf numFmtId="164" fontId="10" fillId="5" borderId="7" xfId="0" applyNumberFormat="1" applyFont="1" applyFill="1" applyBorder="1" applyAlignment="1">
      <alignment horizontal="right"/>
    </xf>
    <xf numFmtId="4" fontId="2" fillId="3" borderId="12" xfId="0" applyNumberFormat="1" applyFont="1" applyFill="1" applyBorder="1" applyAlignment="1">
      <alignment horizontal="center"/>
    </xf>
    <xf numFmtId="164" fontId="10" fillId="5" borderId="7" xfId="0" applyNumberFormat="1" applyFont="1" applyFill="1" applyBorder="1" applyAlignment="1"/>
    <xf numFmtId="164" fontId="2" fillId="3" borderId="1" xfId="0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164" fontId="2" fillId="0" borderId="26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3" borderId="43" xfId="0" applyNumberFormat="1" applyFont="1" applyFill="1" applyBorder="1" applyAlignment="1">
      <alignment horizontal="right" vertical="center"/>
    </xf>
    <xf numFmtId="0" fontId="2" fillId="6" borderId="43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 vertical="center"/>
    </xf>
    <xf numFmtId="164" fontId="2" fillId="0" borderId="24" xfId="0" applyNumberFormat="1" applyFont="1" applyBorder="1"/>
    <xf numFmtId="164" fontId="2" fillId="0" borderId="44" xfId="0" applyNumberFormat="1" applyFont="1" applyBorder="1"/>
    <xf numFmtId="164" fontId="2" fillId="0" borderId="25" xfId="0" applyNumberFormat="1" applyFont="1" applyBorder="1"/>
    <xf numFmtId="0" fontId="2" fillId="3" borderId="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4" fontId="2" fillId="3" borderId="50" xfId="0" applyNumberFormat="1" applyFont="1" applyFill="1" applyBorder="1" applyAlignment="1">
      <alignment horizontal="center"/>
    </xf>
    <xf numFmtId="4" fontId="2" fillId="3" borderId="49" xfId="0" applyNumberFormat="1" applyFont="1" applyFill="1" applyBorder="1" applyAlignment="1">
      <alignment horizontal="center"/>
    </xf>
    <xf numFmtId="164" fontId="2" fillId="0" borderId="34" xfId="0" applyNumberFormat="1" applyFont="1" applyBorder="1"/>
    <xf numFmtId="0" fontId="2" fillId="0" borderId="16" xfId="0" applyFont="1" applyBorder="1" applyAlignment="1">
      <alignment horizontal="center"/>
    </xf>
    <xf numFmtId="0" fontId="1" fillId="2" borderId="52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3" borderId="26" xfId="0" applyNumberFormat="1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/>
    </xf>
    <xf numFmtId="164" fontId="2" fillId="3" borderId="27" xfId="0" applyNumberFormat="1" applyFont="1" applyFill="1" applyBorder="1" applyAlignment="1">
      <alignment horizontal="right" vertical="center"/>
    </xf>
    <xf numFmtId="164" fontId="2" fillId="3" borderId="5" xfId="0" applyNumberFormat="1" applyFont="1" applyFill="1" applyBorder="1" applyAlignment="1">
      <alignment horizontal="right" vertical="center"/>
    </xf>
    <xf numFmtId="164" fontId="2" fillId="3" borderId="27" xfId="0" applyNumberFormat="1" applyFont="1" applyFill="1" applyBorder="1" applyAlignment="1">
      <alignment horizontal="right"/>
    </xf>
    <xf numFmtId="164" fontId="2" fillId="6" borderId="17" xfId="0" applyNumberFormat="1" applyFont="1" applyFill="1" applyBorder="1" applyAlignment="1">
      <alignment horizontal="center" vertical="center"/>
    </xf>
    <xf numFmtId="164" fontId="2" fillId="6" borderId="16" xfId="0" applyNumberFormat="1" applyFont="1" applyFill="1" applyBorder="1" applyAlignment="1">
      <alignment horizontal="center" vertical="center"/>
    </xf>
    <xf numFmtId="164" fontId="2" fillId="6" borderId="17" xfId="0" applyNumberFormat="1" applyFont="1" applyFill="1" applyBorder="1" applyAlignment="1">
      <alignment horizontal="center"/>
    </xf>
    <xf numFmtId="164" fontId="2" fillId="0" borderId="27" xfId="0" applyNumberFormat="1" applyFont="1" applyBorder="1" applyAlignment="1">
      <alignment horizontal="right"/>
    </xf>
    <xf numFmtId="164" fontId="2" fillId="3" borderId="44" xfId="0" applyNumberFormat="1" applyFont="1" applyFill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/>
    </xf>
    <xf numFmtId="164" fontId="2" fillId="3" borderId="26" xfId="0" applyNumberFormat="1" applyFont="1" applyFill="1" applyBorder="1" applyAlignment="1">
      <alignment vertical="center"/>
    </xf>
    <xf numFmtId="164" fontId="2" fillId="3" borderId="44" xfId="0" applyNumberFormat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2" fillId="6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164" fontId="2" fillId="3" borderId="24" xfId="0" applyNumberFormat="1" applyFont="1" applyFill="1" applyBorder="1" applyAlignment="1">
      <alignment horizontal="right" vertical="center"/>
    </xf>
    <xf numFmtId="164" fontId="2" fillId="3" borderId="53" xfId="0" applyNumberFormat="1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27" xfId="0" applyNumberFormat="1" applyFont="1" applyFill="1" applyBorder="1"/>
    <xf numFmtId="164" fontId="2" fillId="0" borderId="25" xfId="0" applyNumberFormat="1" applyFont="1" applyFill="1" applyBorder="1"/>
    <xf numFmtId="164" fontId="2" fillId="0" borderId="4" xfId="0" applyNumberFormat="1" applyFont="1" applyFill="1" applyBorder="1" applyAlignment="1">
      <alignment horizontal="right"/>
    </xf>
    <xf numFmtId="164" fontId="2" fillId="0" borderId="43" xfId="0" applyNumberFormat="1" applyFont="1" applyFill="1" applyBorder="1" applyAlignment="1">
      <alignment horizontal="right" vertical="center"/>
    </xf>
    <xf numFmtId="164" fontId="2" fillId="0" borderId="2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2" fillId="3" borderId="33" xfId="0" applyNumberFormat="1" applyFont="1" applyFill="1" applyBorder="1" applyAlignment="1">
      <alignment horizontal="right" vertical="center"/>
    </xf>
    <xf numFmtId="164" fontId="2" fillId="3" borderId="55" xfId="0" applyNumberFormat="1" applyFont="1" applyFill="1" applyBorder="1" applyAlignment="1">
      <alignment horizontal="right" vertical="center"/>
    </xf>
    <xf numFmtId="164" fontId="2" fillId="3" borderId="10" xfId="0" applyNumberFormat="1" applyFont="1" applyFill="1" applyBorder="1" applyAlignment="1">
      <alignment horizontal="right" vertical="center"/>
    </xf>
    <xf numFmtId="164" fontId="2" fillId="6" borderId="10" xfId="0" applyNumberFormat="1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 wrapText="1"/>
    </xf>
    <xf numFmtId="0" fontId="0" fillId="0" borderId="19" xfId="0" applyBorder="1" applyAlignment="1">
      <alignment wrapText="1"/>
    </xf>
    <xf numFmtId="0" fontId="3" fillId="0" borderId="37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2" fillId="6" borderId="45" xfId="0" applyFont="1" applyFill="1" applyBorder="1" applyAlignment="1">
      <alignment horizontal="right" vertical="center"/>
    </xf>
    <xf numFmtId="0" fontId="2" fillId="6" borderId="42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right" vertical="center"/>
    </xf>
    <xf numFmtId="0" fontId="2" fillId="6" borderId="46" xfId="0" applyFont="1" applyFill="1" applyBorder="1" applyAlignment="1">
      <alignment horizontal="right" vertical="center"/>
    </xf>
    <xf numFmtId="0" fontId="2" fillId="6" borderId="20" xfId="0" applyFont="1" applyFill="1" applyBorder="1" applyAlignment="1">
      <alignment horizontal="right" vertical="center"/>
    </xf>
    <xf numFmtId="0" fontId="2" fillId="6" borderId="2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center" vertical="center" textRotation="90"/>
    </xf>
    <xf numFmtId="0" fontId="1" fillId="4" borderId="39" xfId="0" applyFont="1" applyFill="1" applyBorder="1" applyAlignment="1">
      <alignment horizontal="center" vertical="center" textRotation="90"/>
    </xf>
    <xf numFmtId="0" fontId="1" fillId="4" borderId="9" xfId="0" applyFont="1" applyFill="1" applyBorder="1" applyAlignment="1">
      <alignment horizontal="center" vertical="center" textRotation="90"/>
    </xf>
    <xf numFmtId="0" fontId="2" fillId="6" borderId="19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4" borderId="18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indent="1"/>
    </xf>
    <xf numFmtId="0" fontId="1" fillId="4" borderId="28" xfId="0" applyFont="1" applyFill="1" applyBorder="1" applyAlignment="1">
      <alignment horizontal="center" vertical="center" textRotation="90"/>
    </xf>
    <xf numFmtId="0" fontId="1" fillId="4" borderId="54" xfId="0" applyFont="1" applyFill="1" applyBorder="1" applyAlignment="1">
      <alignment horizontal="center" vertical="center" textRotation="90"/>
    </xf>
    <xf numFmtId="0" fontId="3" fillId="0" borderId="51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2" fillId="6" borderId="54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6" borderId="28" xfId="0" applyFont="1" applyFill="1" applyBorder="1" applyAlignment="1">
      <alignment horizontal="right" vertical="center"/>
    </xf>
    <xf numFmtId="0" fontId="2" fillId="6" borderId="18" xfId="0" applyFont="1" applyFill="1" applyBorder="1" applyAlignment="1">
      <alignment horizontal="right" vertical="center"/>
    </xf>
    <xf numFmtId="0" fontId="15" fillId="0" borderId="0" xfId="0" applyFont="1"/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57"/>
  <sheetViews>
    <sheetView tabSelected="1" topLeftCell="A4" zoomScale="60" zoomScaleNormal="60" workbookViewId="0">
      <pane ySplit="11" topLeftCell="A128" activePane="bottomLeft" state="frozen"/>
      <selection activeCell="A4" sqref="A4"/>
      <selection pane="bottomLeft" activeCell="Z139" sqref="Z139"/>
    </sheetView>
  </sheetViews>
  <sheetFormatPr defaultRowHeight="14.5"/>
  <cols>
    <col min="1" max="1" width="4.453125" style="36" customWidth="1"/>
    <col min="2" max="2" width="5" style="2" customWidth="1"/>
    <col min="3" max="3" width="12" style="2" customWidth="1"/>
    <col min="4" max="8" width="9.7265625" style="5" customWidth="1"/>
    <col min="9" max="15" width="9.7265625" style="2" customWidth="1"/>
    <col min="16" max="20" width="6.7265625" style="2" customWidth="1"/>
    <col min="21" max="23" width="12.7265625" style="4" customWidth="1"/>
    <col min="26" max="26" width="23.453125" customWidth="1"/>
  </cols>
  <sheetData>
    <row r="1" spans="1:44">
      <c r="A1" s="187" t="s">
        <v>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33"/>
      <c r="Y1" s="33"/>
      <c r="Z1" s="33"/>
      <c r="AA1" s="33"/>
      <c r="AB1" s="33"/>
      <c r="AC1" s="33"/>
    </row>
    <row r="2" spans="1:44">
      <c r="A2" s="187" t="s">
        <v>109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33"/>
      <c r="Y2" s="33"/>
      <c r="Z2" s="33"/>
      <c r="AA2" s="33"/>
      <c r="AB2" s="33"/>
      <c r="AC2" s="33"/>
    </row>
    <row r="3" spans="1:44">
      <c r="A3" s="32"/>
      <c r="B3" s="32"/>
      <c r="C3" s="1"/>
      <c r="I3" s="5"/>
      <c r="J3" s="5"/>
      <c r="U3" s="2"/>
      <c r="V3" s="2"/>
      <c r="W3" s="2"/>
      <c r="X3" s="2"/>
      <c r="Y3" s="2"/>
      <c r="Z3" s="2"/>
      <c r="AA3" s="7"/>
      <c r="AB3" s="7"/>
      <c r="AC3" s="7"/>
    </row>
    <row r="4" spans="1:44">
      <c r="A4" s="2"/>
      <c r="D4" s="2"/>
      <c r="E4" s="2"/>
      <c r="F4" s="2"/>
      <c r="G4" s="2"/>
      <c r="H4" s="2"/>
      <c r="U4" s="2"/>
      <c r="V4" s="209" t="s">
        <v>117</v>
      </c>
      <c r="W4" s="209"/>
      <c r="X4" s="2"/>
      <c r="Y4" s="2"/>
      <c r="Z4" s="2"/>
      <c r="AA4" s="7"/>
      <c r="AB4" s="7"/>
      <c r="AC4" s="7"/>
    </row>
    <row r="5" spans="1:44" ht="15.5">
      <c r="A5" s="188" t="s">
        <v>108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34"/>
      <c r="Y5" s="34"/>
      <c r="Z5" s="34"/>
      <c r="AA5" s="34"/>
      <c r="AB5" s="34"/>
      <c r="AC5" s="34"/>
    </row>
    <row r="6" spans="1:44" ht="47" customHeight="1" thickBot="1">
      <c r="G6" s="172" t="s">
        <v>120</v>
      </c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</row>
    <row r="7" spans="1:44" ht="33" customHeight="1">
      <c r="C7" s="221" t="s">
        <v>121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</row>
    <row r="8" spans="1:44" ht="29.5" customHeight="1">
      <c r="C8" s="221" t="s">
        <v>125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</row>
    <row r="9" spans="1:44" ht="29.5" customHeight="1">
      <c r="C9" s="221" t="s">
        <v>124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</row>
    <row r="10" spans="1:44" ht="29.5" customHeight="1">
      <c r="C10" s="221" t="s">
        <v>122</v>
      </c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</row>
    <row r="11" spans="1:44" ht="32" customHeight="1" thickBot="1">
      <c r="C11" s="221" t="s">
        <v>123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</row>
    <row r="12" spans="1:44" ht="39" customHeight="1">
      <c r="B12" s="183" t="s">
        <v>12</v>
      </c>
      <c r="C12" s="191" t="s">
        <v>0</v>
      </c>
      <c r="D12" s="201" t="s">
        <v>118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4" t="s">
        <v>119</v>
      </c>
      <c r="O12" s="205"/>
      <c r="P12" s="189" t="s">
        <v>111</v>
      </c>
      <c r="Q12" s="189"/>
      <c r="R12" s="189"/>
      <c r="S12" s="189"/>
      <c r="T12" s="189"/>
      <c r="U12" s="194" t="s">
        <v>107</v>
      </c>
      <c r="V12" s="195"/>
      <c r="W12" s="196"/>
    </row>
    <row r="13" spans="1:44" ht="30" customHeight="1">
      <c r="B13" s="184"/>
      <c r="C13" s="192"/>
      <c r="D13" s="203" t="s">
        <v>102</v>
      </c>
      <c r="E13" s="200"/>
      <c r="F13" s="199" t="s">
        <v>103</v>
      </c>
      <c r="G13" s="200"/>
      <c r="H13" s="199" t="s">
        <v>104</v>
      </c>
      <c r="I13" s="200"/>
      <c r="J13" s="199" t="s">
        <v>105</v>
      </c>
      <c r="K13" s="200"/>
      <c r="L13" s="199" t="s">
        <v>106</v>
      </c>
      <c r="M13" s="208"/>
      <c r="N13" s="206"/>
      <c r="O13" s="207"/>
      <c r="P13" s="190" t="s">
        <v>112</v>
      </c>
      <c r="Q13" s="190"/>
      <c r="R13" s="190"/>
      <c r="S13" s="190"/>
      <c r="T13" s="190"/>
      <c r="U13" s="197"/>
      <c r="V13" s="190"/>
      <c r="W13" s="198"/>
    </row>
    <row r="14" spans="1:44" s="12" customFormat="1" ht="31.5" customHeight="1" thickBot="1">
      <c r="A14" s="37"/>
      <c r="B14" s="185"/>
      <c r="C14" s="193"/>
      <c r="D14" s="22" t="s">
        <v>9</v>
      </c>
      <c r="E14" s="23" t="s">
        <v>10</v>
      </c>
      <c r="F14" s="23" t="s">
        <v>9</v>
      </c>
      <c r="G14" s="23" t="s">
        <v>10</v>
      </c>
      <c r="H14" s="23" t="s">
        <v>9</v>
      </c>
      <c r="I14" s="23" t="s">
        <v>10</v>
      </c>
      <c r="J14" s="23" t="s">
        <v>9</v>
      </c>
      <c r="K14" s="24" t="s">
        <v>10</v>
      </c>
      <c r="L14" s="23" t="s">
        <v>9</v>
      </c>
      <c r="M14" s="24" t="s">
        <v>10</v>
      </c>
      <c r="N14" s="22" t="s">
        <v>9</v>
      </c>
      <c r="O14" s="25" t="s">
        <v>10</v>
      </c>
      <c r="P14" s="119" t="s">
        <v>102</v>
      </c>
      <c r="Q14" s="23" t="s">
        <v>103</v>
      </c>
      <c r="R14" s="23" t="s">
        <v>104</v>
      </c>
      <c r="S14" s="23" t="s">
        <v>105</v>
      </c>
      <c r="T14" s="24" t="s">
        <v>106</v>
      </c>
      <c r="U14" s="26" t="s">
        <v>6</v>
      </c>
      <c r="V14" s="27" t="s">
        <v>1</v>
      </c>
      <c r="W14" s="25" t="s">
        <v>7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s="12" customFormat="1" ht="5.15" customHeight="1" thickBot="1">
      <c r="A15" s="3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8"/>
      <c r="Q15" s="28"/>
      <c r="R15" s="28"/>
      <c r="S15" s="28"/>
      <c r="T15" s="28"/>
      <c r="U15" s="17"/>
      <c r="V15" s="17"/>
      <c r="W15" s="18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5" customHeight="1">
      <c r="A16" s="174"/>
      <c r="B16" s="183" t="s">
        <v>14</v>
      </c>
      <c r="C16" s="143" t="s">
        <v>13</v>
      </c>
      <c r="D16" s="93">
        <v>0</v>
      </c>
      <c r="E16" s="93">
        <f>SUM(D16*1.2)</f>
        <v>0</v>
      </c>
      <c r="F16" s="93">
        <v>0</v>
      </c>
      <c r="G16" s="93">
        <f t="shared" ref="E16:K20" si="0">SUM(F16*1.2)</f>
        <v>0</v>
      </c>
      <c r="H16" s="93">
        <v>0</v>
      </c>
      <c r="I16" s="93">
        <f t="shared" si="0"/>
        <v>0</v>
      </c>
      <c r="J16" s="38" t="s">
        <v>11</v>
      </c>
      <c r="K16" s="38" t="s">
        <v>11</v>
      </c>
      <c r="L16" s="65" t="s">
        <v>11</v>
      </c>
      <c r="M16" s="67" t="s">
        <v>11</v>
      </c>
      <c r="N16" s="124">
        <v>0</v>
      </c>
      <c r="O16" s="125">
        <f>SUM(N16*1.2)</f>
        <v>0</v>
      </c>
      <c r="P16" s="149">
        <v>1</v>
      </c>
      <c r="Q16" s="96">
        <v>1</v>
      </c>
      <c r="R16" s="96">
        <v>1</v>
      </c>
      <c r="S16" s="65" t="s">
        <v>11</v>
      </c>
      <c r="T16" s="69" t="s">
        <v>11</v>
      </c>
      <c r="U16" s="61">
        <f>D16*P16+F16*Q16+H16*R16+N16</f>
        <v>0</v>
      </c>
      <c r="V16" s="71">
        <f>U16*0.2</f>
        <v>0</v>
      </c>
      <c r="W16" s="45">
        <f>E16*P16+G16*Q16+I16*R16+O16</f>
        <v>0</v>
      </c>
    </row>
    <row r="17" spans="1:44" ht="15" customHeight="1">
      <c r="A17" s="175"/>
      <c r="B17" s="184"/>
      <c r="C17" s="144" t="s">
        <v>15</v>
      </c>
      <c r="D17" s="48">
        <v>0</v>
      </c>
      <c r="E17" s="122">
        <f t="shared" si="0"/>
        <v>0</v>
      </c>
      <c r="F17" s="59" t="s">
        <v>11</v>
      </c>
      <c r="G17" s="59" t="s">
        <v>11</v>
      </c>
      <c r="H17" s="59" t="s">
        <v>11</v>
      </c>
      <c r="I17" s="59" t="s">
        <v>11</v>
      </c>
      <c r="J17" s="59" t="s">
        <v>11</v>
      </c>
      <c r="K17" s="59" t="s">
        <v>11</v>
      </c>
      <c r="L17" s="40" t="s">
        <v>11</v>
      </c>
      <c r="M17" s="41" t="s">
        <v>11</v>
      </c>
      <c r="N17" s="126">
        <v>0</v>
      </c>
      <c r="O17" s="127">
        <f t="shared" ref="O17:O23" si="1">SUM(N17*1.2)</f>
        <v>0</v>
      </c>
      <c r="P17" s="150">
        <v>1</v>
      </c>
      <c r="Q17" s="59" t="s">
        <v>11</v>
      </c>
      <c r="R17" s="59" t="s">
        <v>11</v>
      </c>
      <c r="S17" s="40" t="s">
        <v>11</v>
      </c>
      <c r="T17" s="66" t="s">
        <v>11</v>
      </c>
      <c r="U17" s="70">
        <f>D17*P17+N17</f>
        <v>0</v>
      </c>
      <c r="V17" s="64">
        <f>U17*0.2</f>
        <v>0</v>
      </c>
      <c r="W17" s="46">
        <f>E17*P17+O17</f>
        <v>0</v>
      </c>
    </row>
    <row r="18" spans="1:44" ht="15" customHeight="1">
      <c r="A18" s="175"/>
      <c r="B18" s="184"/>
      <c r="C18" s="144" t="s">
        <v>16</v>
      </c>
      <c r="D18" s="48">
        <v>0</v>
      </c>
      <c r="E18" s="122">
        <f t="shared" si="0"/>
        <v>0</v>
      </c>
      <c r="F18" s="48">
        <v>0</v>
      </c>
      <c r="G18" s="102">
        <f t="shared" si="0"/>
        <v>0</v>
      </c>
      <c r="H18" s="121">
        <v>0</v>
      </c>
      <c r="I18" s="102">
        <f t="shared" si="0"/>
        <v>0</v>
      </c>
      <c r="J18" s="121">
        <v>0</v>
      </c>
      <c r="K18" s="102">
        <f t="shared" si="0"/>
        <v>0</v>
      </c>
      <c r="L18" s="40" t="s">
        <v>11</v>
      </c>
      <c r="M18" s="41" t="s">
        <v>11</v>
      </c>
      <c r="N18" s="126">
        <v>0</v>
      </c>
      <c r="O18" s="127">
        <f t="shared" si="1"/>
        <v>0</v>
      </c>
      <c r="P18" s="151">
        <v>1</v>
      </c>
      <c r="Q18" s="9">
        <v>1</v>
      </c>
      <c r="R18" s="9">
        <v>1</v>
      </c>
      <c r="S18" s="9">
        <v>1</v>
      </c>
      <c r="T18" s="66" t="s">
        <v>11</v>
      </c>
      <c r="U18" s="62">
        <f>D18*P18+F18*Q18+H18*R18+J18*S18+N18</f>
        <v>0</v>
      </c>
      <c r="V18" s="64">
        <f>U18*0.2</f>
        <v>0</v>
      </c>
      <c r="W18" s="46">
        <f>E18*P18+G18*Q18+I18*R18+K18*S18+O18</f>
        <v>0</v>
      </c>
    </row>
    <row r="19" spans="1:44" ht="15" customHeight="1">
      <c r="A19" s="175"/>
      <c r="B19" s="184"/>
      <c r="C19" s="144" t="s">
        <v>17</v>
      </c>
      <c r="D19" s="85" t="s">
        <v>11</v>
      </c>
      <c r="E19" s="85" t="s">
        <v>11</v>
      </c>
      <c r="F19" s="59" t="s">
        <v>11</v>
      </c>
      <c r="G19" s="59" t="s">
        <v>11</v>
      </c>
      <c r="H19" s="59" t="s">
        <v>11</v>
      </c>
      <c r="I19" s="59" t="s">
        <v>11</v>
      </c>
      <c r="J19" s="121">
        <v>0</v>
      </c>
      <c r="K19" s="102">
        <f t="shared" si="0"/>
        <v>0</v>
      </c>
      <c r="L19" s="40" t="s">
        <v>11</v>
      </c>
      <c r="M19" s="41" t="s">
        <v>11</v>
      </c>
      <c r="N19" s="126">
        <v>0</v>
      </c>
      <c r="O19" s="127">
        <f t="shared" si="1"/>
        <v>0</v>
      </c>
      <c r="P19" s="138" t="s">
        <v>11</v>
      </c>
      <c r="Q19" s="59" t="s">
        <v>11</v>
      </c>
      <c r="R19" s="40" t="s">
        <v>11</v>
      </c>
      <c r="S19" s="9">
        <v>1</v>
      </c>
      <c r="T19" s="66" t="s">
        <v>11</v>
      </c>
      <c r="U19" s="62">
        <f>J19*S19+N19</f>
        <v>0</v>
      </c>
      <c r="V19" s="64">
        <f t="shared" ref="V19:V23" si="2">U19*0.2</f>
        <v>0</v>
      </c>
      <c r="W19" s="46">
        <f>K19*S19+O19</f>
        <v>0</v>
      </c>
      <c r="Z19" s="219"/>
    </row>
    <row r="20" spans="1:44" ht="15" customHeight="1">
      <c r="A20" s="175"/>
      <c r="B20" s="184"/>
      <c r="C20" s="144" t="s">
        <v>18</v>
      </c>
      <c r="D20" s="121">
        <v>0</v>
      </c>
      <c r="E20" s="102">
        <f t="shared" si="0"/>
        <v>0</v>
      </c>
      <c r="F20" s="59" t="s">
        <v>11</v>
      </c>
      <c r="G20" s="59" t="s">
        <v>11</v>
      </c>
      <c r="H20" s="59" t="s">
        <v>11</v>
      </c>
      <c r="I20" s="59" t="s">
        <v>11</v>
      </c>
      <c r="J20" s="59" t="s">
        <v>11</v>
      </c>
      <c r="K20" s="59" t="s">
        <v>11</v>
      </c>
      <c r="L20" s="40" t="s">
        <v>11</v>
      </c>
      <c r="M20" s="41" t="s">
        <v>11</v>
      </c>
      <c r="N20" s="126">
        <v>0</v>
      </c>
      <c r="O20" s="127">
        <f t="shared" si="1"/>
        <v>0</v>
      </c>
      <c r="P20" s="139">
        <v>1</v>
      </c>
      <c r="Q20" s="59" t="s">
        <v>11</v>
      </c>
      <c r="R20" s="40" t="s">
        <v>11</v>
      </c>
      <c r="S20" s="40" t="s">
        <v>11</v>
      </c>
      <c r="T20" s="66" t="s">
        <v>11</v>
      </c>
      <c r="U20" s="62">
        <f>D20*P20+N20</f>
        <v>0</v>
      </c>
      <c r="V20" s="64">
        <f t="shared" si="2"/>
        <v>0</v>
      </c>
      <c r="W20" s="46">
        <f>E20*P20+O20</f>
        <v>0</v>
      </c>
      <c r="Z20" s="219"/>
    </row>
    <row r="21" spans="1:44" ht="15" customHeight="1">
      <c r="A21" s="175"/>
      <c r="B21" s="184"/>
      <c r="C21" s="144" t="s">
        <v>19</v>
      </c>
      <c r="D21" s="85" t="s">
        <v>11</v>
      </c>
      <c r="E21" s="85" t="s">
        <v>11</v>
      </c>
      <c r="F21" s="59" t="s">
        <v>11</v>
      </c>
      <c r="G21" s="59" t="s">
        <v>11</v>
      </c>
      <c r="H21" s="59" t="s">
        <v>11</v>
      </c>
      <c r="I21" s="59" t="s">
        <v>11</v>
      </c>
      <c r="J21" s="59" t="s">
        <v>11</v>
      </c>
      <c r="K21" s="59" t="s">
        <v>11</v>
      </c>
      <c r="L21" s="122">
        <v>0</v>
      </c>
      <c r="M21" s="102">
        <f t="shared" ref="M21" si="3">SUM(L21*1.2)</f>
        <v>0</v>
      </c>
      <c r="N21" s="128">
        <v>0</v>
      </c>
      <c r="O21" s="127">
        <f t="shared" si="1"/>
        <v>0</v>
      </c>
      <c r="P21" s="140" t="s">
        <v>11</v>
      </c>
      <c r="Q21" s="59" t="s">
        <v>11</v>
      </c>
      <c r="R21" s="40" t="s">
        <v>11</v>
      </c>
      <c r="S21" s="40" t="s">
        <v>11</v>
      </c>
      <c r="T21" s="148">
        <v>1</v>
      </c>
      <c r="U21" s="62">
        <f>L21*T21+N21</f>
        <v>0</v>
      </c>
      <c r="V21" s="64">
        <f t="shared" si="2"/>
        <v>0</v>
      </c>
      <c r="W21" s="46">
        <f>M21*T21+O21</f>
        <v>0</v>
      </c>
      <c r="Z21" s="219"/>
    </row>
    <row r="22" spans="1:44" ht="15" customHeight="1">
      <c r="A22" s="175"/>
      <c r="B22" s="184"/>
      <c r="C22" s="144" t="s">
        <v>20</v>
      </c>
      <c r="D22" s="85" t="s">
        <v>11</v>
      </c>
      <c r="E22" s="85" t="s">
        <v>11</v>
      </c>
      <c r="F22" s="59" t="s">
        <v>11</v>
      </c>
      <c r="G22" s="59" t="s">
        <v>11</v>
      </c>
      <c r="H22" s="59" t="s">
        <v>11</v>
      </c>
      <c r="I22" s="59" t="s">
        <v>11</v>
      </c>
      <c r="J22" s="59" t="s">
        <v>11</v>
      </c>
      <c r="K22" s="59" t="s">
        <v>11</v>
      </c>
      <c r="L22" s="48">
        <v>0</v>
      </c>
      <c r="M22" s="102">
        <v>0</v>
      </c>
      <c r="N22" s="126">
        <v>0</v>
      </c>
      <c r="O22" s="127">
        <f t="shared" si="1"/>
        <v>0</v>
      </c>
      <c r="P22" s="140" t="s">
        <v>11</v>
      </c>
      <c r="Q22" s="59" t="s">
        <v>11</v>
      </c>
      <c r="R22" s="40" t="s">
        <v>11</v>
      </c>
      <c r="S22" s="40" t="s">
        <v>11</v>
      </c>
      <c r="T22" s="148">
        <v>1</v>
      </c>
      <c r="U22" s="62">
        <f>L22*T22+N22</f>
        <v>0</v>
      </c>
      <c r="V22" s="64">
        <f t="shared" si="2"/>
        <v>0</v>
      </c>
      <c r="W22" s="46">
        <f>M22*T22+O22</f>
        <v>0</v>
      </c>
      <c r="Z22" s="219"/>
    </row>
    <row r="23" spans="1:44" ht="15" customHeight="1" thickBot="1">
      <c r="A23" s="175"/>
      <c r="B23" s="184"/>
      <c r="C23" s="145" t="s">
        <v>21</v>
      </c>
      <c r="D23" s="85" t="s">
        <v>11</v>
      </c>
      <c r="E23" s="85" t="s">
        <v>11</v>
      </c>
      <c r="F23" s="59" t="s">
        <v>11</v>
      </c>
      <c r="G23" s="59" t="s">
        <v>11</v>
      </c>
      <c r="H23" s="59" t="s">
        <v>11</v>
      </c>
      <c r="I23" s="59" t="s">
        <v>11</v>
      </c>
      <c r="J23" s="59" t="s">
        <v>11</v>
      </c>
      <c r="K23" s="59" t="s">
        <v>11</v>
      </c>
      <c r="L23" s="123">
        <v>0</v>
      </c>
      <c r="M23" s="102">
        <f t="shared" ref="M23" si="4">SUM(L23*1.2)</f>
        <v>0</v>
      </c>
      <c r="N23" s="141">
        <v>0</v>
      </c>
      <c r="O23" s="142">
        <f t="shared" si="1"/>
        <v>0</v>
      </c>
      <c r="P23" s="140" t="s">
        <v>11</v>
      </c>
      <c r="Q23" s="59" t="s">
        <v>11</v>
      </c>
      <c r="R23" s="40" t="s">
        <v>11</v>
      </c>
      <c r="S23" s="40" t="s">
        <v>11</v>
      </c>
      <c r="T23" s="148">
        <v>1</v>
      </c>
      <c r="U23" s="62">
        <f>L23*T23+N23</f>
        <v>0</v>
      </c>
      <c r="V23" s="64">
        <f t="shared" si="2"/>
        <v>0</v>
      </c>
      <c r="W23" s="46">
        <f>M23*T23+O23</f>
        <v>0</v>
      </c>
      <c r="Z23" s="219"/>
    </row>
    <row r="24" spans="1:44" s="12" customFormat="1" ht="15" customHeight="1" thickBot="1">
      <c r="A24" s="175"/>
      <c r="B24" s="184"/>
      <c r="C24" s="177" t="s">
        <v>3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9"/>
      <c r="O24" s="179"/>
      <c r="P24" s="179"/>
      <c r="Q24" s="179"/>
      <c r="R24" s="179"/>
      <c r="S24" s="179"/>
      <c r="T24" s="179"/>
      <c r="U24" s="50">
        <f>SUM(U16:U23)</f>
        <v>0</v>
      </c>
      <c r="V24" s="14" t="s">
        <v>5</v>
      </c>
      <c r="W24" s="15" t="s">
        <v>5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s="12" customFormat="1" ht="15" customHeight="1" thickBot="1">
      <c r="A25" s="175"/>
      <c r="B25" s="184"/>
      <c r="C25" s="177" t="s">
        <v>2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9"/>
      <c r="V25" s="51">
        <f>SUM(V16:V24)</f>
        <v>0</v>
      </c>
      <c r="W25" s="8" t="s">
        <v>5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s="12" customFormat="1" ht="15" customHeight="1" thickBot="1">
      <c r="A26" s="176"/>
      <c r="B26" s="185"/>
      <c r="C26" s="180" t="s">
        <v>4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6"/>
      <c r="W26" s="50">
        <f>SUM(W16:W25)</f>
        <v>0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s="12" customFormat="1" ht="5.15" customHeight="1" thickBot="1">
      <c r="A27" s="37"/>
      <c r="B27" s="13"/>
      <c r="C27" s="3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29"/>
      <c r="V27" s="29"/>
      <c r="W27" s="19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ht="15" customHeight="1">
      <c r="A28" s="174"/>
      <c r="B28" s="183" t="s">
        <v>23</v>
      </c>
      <c r="C28" s="146" t="s">
        <v>22</v>
      </c>
      <c r="D28" s="43">
        <v>0</v>
      </c>
      <c r="E28" s="93">
        <f t="shared" ref="E28" si="5">SUM(D28*1.2)</f>
        <v>0</v>
      </c>
      <c r="F28" s="43">
        <v>0</v>
      </c>
      <c r="G28" s="93">
        <f t="shared" ref="G28" si="6">SUM(F28*1.2)</f>
        <v>0</v>
      </c>
      <c r="H28" s="43">
        <v>0</v>
      </c>
      <c r="I28" s="93">
        <f t="shared" ref="I28" si="7">SUM(H28*1.2)</f>
        <v>0</v>
      </c>
      <c r="J28" s="38" t="s">
        <v>11</v>
      </c>
      <c r="K28" s="38" t="s">
        <v>11</v>
      </c>
      <c r="L28" s="38" t="s">
        <v>11</v>
      </c>
      <c r="M28" s="39" t="s">
        <v>11</v>
      </c>
      <c r="N28" s="124">
        <v>0</v>
      </c>
      <c r="O28" s="125">
        <f>SUM(N28*1.2)</f>
        <v>0</v>
      </c>
      <c r="P28" s="152">
        <v>4</v>
      </c>
      <c r="Q28" s="31">
        <v>1</v>
      </c>
      <c r="R28" s="31">
        <v>1</v>
      </c>
      <c r="S28" s="38" t="s">
        <v>11</v>
      </c>
      <c r="T28" s="39" t="s">
        <v>11</v>
      </c>
      <c r="U28" s="61">
        <f>D28*P28+F28*Q28+H28*R28+N28</f>
        <v>0</v>
      </c>
      <c r="V28" s="44">
        <f>U28*0.2</f>
        <v>0</v>
      </c>
      <c r="W28" s="45">
        <f>E28*P28+G28*Q28+I28*R28+O28</f>
        <v>0</v>
      </c>
    </row>
    <row r="29" spans="1:44" ht="15" customHeight="1">
      <c r="A29" s="175"/>
      <c r="B29" s="184"/>
      <c r="C29" s="147" t="s">
        <v>24</v>
      </c>
      <c r="D29" s="47">
        <v>0</v>
      </c>
      <c r="E29" s="102">
        <f t="shared" ref="E29" si="8">SUM(D29*1.2)</f>
        <v>0</v>
      </c>
      <c r="F29" s="40" t="s">
        <v>11</v>
      </c>
      <c r="G29" s="40" t="s">
        <v>11</v>
      </c>
      <c r="H29" s="40" t="s">
        <v>11</v>
      </c>
      <c r="I29" s="40" t="s">
        <v>11</v>
      </c>
      <c r="J29" s="48">
        <v>0</v>
      </c>
      <c r="K29" s="102">
        <f t="shared" ref="K29" si="9">SUM(J29*1.2)</f>
        <v>0</v>
      </c>
      <c r="L29" s="40" t="s">
        <v>11</v>
      </c>
      <c r="M29" s="41" t="s">
        <v>11</v>
      </c>
      <c r="N29" s="126">
        <v>0</v>
      </c>
      <c r="O29" s="127">
        <f t="shared" ref="O29:O35" si="10">SUM(N29*1.2)</f>
        <v>0</v>
      </c>
      <c r="P29" s="151">
        <v>4</v>
      </c>
      <c r="Q29" s="40" t="s">
        <v>11</v>
      </c>
      <c r="R29" s="40" t="s">
        <v>11</v>
      </c>
      <c r="S29" s="6">
        <v>1</v>
      </c>
      <c r="T29" s="41" t="s">
        <v>11</v>
      </c>
      <c r="U29" s="62">
        <f>D29*P29+J29*S29+N29</f>
        <v>0</v>
      </c>
      <c r="V29" s="49">
        <f>U29*0.2</f>
        <v>0</v>
      </c>
      <c r="W29" s="46">
        <f>E29*P29+K29*S29+O29</f>
        <v>0</v>
      </c>
    </row>
    <row r="30" spans="1:44" ht="15" customHeight="1">
      <c r="A30" s="175"/>
      <c r="B30" s="184"/>
      <c r="C30" s="147" t="s">
        <v>25</v>
      </c>
      <c r="D30" s="85" t="s">
        <v>11</v>
      </c>
      <c r="E30" s="85" t="s">
        <v>11</v>
      </c>
      <c r="F30" s="59" t="s">
        <v>11</v>
      </c>
      <c r="G30" s="59" t="s">
        <v>11</v>
      </c>
      <c r="H30" s="59" t="s">
        <v>11</v>
      </c>
      <c r="I30" s="59" t="s">
        <v>11</v>
      </c>
      <c r="J30" s="59" t="s">
        <v>11</v>
      </c>
      <c r="K30" s="59" t="s">
        <v>11</v>
      </c>
      <c r="L30" s="78">
        <v>0</v>
      </c>
      <c r="M30" s="102">
        <f t="shared" ref="M30" si="11">SUM(L30*1.2)</f>
        <v>0</v>
      </c>
      <c r="N30" s="76">
        <v>0</v>
      </c>
      <c r="O30" s="127">
        <f t="shared" ref="O30" si="12">SUM(N30*1.2)</f>
        <v>0</v>
      </c>
      <c r="P30" s="138" t="s">
        <v>11</v>
      </c>
      <c r="Q30" s="59" t="s">
        <v>11</v>
      </c>
      <c r="R30" s="59" t="s">
        <v>11</v>
      </c>
      <c r="S30" s="59" t="s">
        <v>11</v>
      </c>
      <c r="T30" s="84">
        <v>1</v>
      </c>
      <c r="U30" s="62">
        <f>L30*T30+N30</f>
        <v>0</v>
      </c>
      <c r="V30" s="49">
        <f t="shared" ref="V30:V35" si="13">U30*0.2</f>
        <v>0</v>
      </c>
      <c r="W30" s="46">
        <f>M30*T30+O30</f>
        <v>0</v>
      </c>
    </row>
    <row r="31" spans="1:44" ht="15" customHeight="1">
      <c r="A31" s="175"/>
      <c r="B31" s="184"/>
      <c r="C31" s="147" t="s">
        <v>26</v>
      </c>
      <c r="D31" s="78">
        <v>0</v>
      </c>
      <c r="E31" s="102">
        <f t="shared" ref="E31" si="14">SUM(D31*1.2)</f>
        <v>0</v>
      </c>
      <c r="F31" s="59" t="s">
        <v>11</v>
      </c>
      <c r="G31" s="59" t="s">
        <v>11</v>
      </c>
      <c r="H31" s="59" t="s">
        <v>11</v>
      </c>
      <c r="I31" s="59" t="s">
        <v>11</v>
      </c>
      <c r="J31" s="59" t="s">
        <v>11</v>
      </c>
      <c r="K31" s="59" t="s">
        <v>11</v>
      </c>
      <c r="L31" s="78">
        <v>0</v>
      </c>
      <c r="M31" s="102">
        <f t="shared" ref="M31" si="15">SUM(L31*1.2)</f>
        <v>0</v>
      </c>
      <c r="N31" s="76">
        <v>0</v>
      </c>
      <c r="O31" s="127">
        <f t="shared" si="10"/>
        <v>0</v>
      </c>
      <c r="P31" s="150">
        <v>4</v>
      </c>
      <c r="Q31" s="59" t="s">
        <v>11</v>
      </c>
      <c r="R31" s="59" t="s">
        <v>11</v>
      </c>
      <c r="S31" s="59" t="s">
        <v>11</v>
      </c>
      <c r="T31" s="84">
        <v>1</v>
      </c>
      <c r="U31" s="62">
        <f>D31*P31+L31*T31+N31</f>
        <v>0</v>
      </c>
      <c r="V31" s="49">
        <f t="shared" si="13"/>
        <v>0</v>
      </c>
      <c r="W31" s="46">
        <f>E31*P31+M31*T31+O31</f>
        <v>0</v>
      </c>
    </row>
    <row r="32" spans="1:44" ht="15" customHeight="1">
      <c r="A32" s="175"/>
      <c r="B32" s="184"/>
      <c r="C32" s="147" t="s">
        <v>27</v>
      </c>
      <c r="D32" s="85" t="s">
        <v>11</v>
      </c>
      <c r="E32" s="85" t="s">
        <v>11</v>
      </c>
      <c r="F32" s="59" t="s">
        <v>11</v>
      </c>
      <c r="G32" s="59" t="s">
        <v>11</v>
      </c>
      <c r="H32" s="59" t="s">
        <v>11</v>
      </c>
      <c r="I32" s="59" t="s">
        <v>11</v>
      </c>
      <c r="J32" s="59" t="s">
        <v>11</v>
      </c>
      <c r="K32" s="59" t="s">
        <v>11</v>
      </c>
      <c r="L32" s="78">
        <v>0</v>
      </c>
      <c r="M32" s="102">
        <f t="shared" ref="M32" si="16">SUM(L32*1.2)</f>
        <v>0</v>
      </c>
      <c r="N32" s="76">
        <v>0</v>
      </c>
      <c r="O32" s="127">
        <f t="shared" si="10"/>
        <v>0</v>
      </c>
      <c r="P32" s="138" t="s">
        <v>11</v>
      </c>
      <c r="Q32" s="59" t="s">
        <v>11</v>
      </c>
      <c r="R32" s="59" t="s">
        <v>11</v>
      </c>
      <c r="S32" s="59" t="s">
        <v>11</v>
      </c>
      <c r="T32" s="84">
        <v>1</v>
      </c>
      <c r="U32" s="62">
        <f>L32*T32+N32</f>
        <v>0</v>
      </c>
      <c r="V32" s="49">
        <f t="shared" si="13"/>
        <v>0</v>
      </c>
      <c r="W32" s="46">
        <f>M32*T32+O32</f>
        <v>0</v>
      </c>
    </row>
    <row r="33" spans="1:44" ht="15" customHeight="1">
      <c r="A33" s="175"/>
      <c r="B33" s="184"/>
      <c r="C33" s="147" t="s">
        <v>28</v>
      </c>
      <c r="D33" s="85" t="s">
        <v>11</v>
      </c>
      <c r="E33" s="85" t="s">
        <v>11</v>
      </c>
      <c r="F33" s="59" t="s">
        <v>11</v>
      </c>
      <c r="G33" s="59" t="s">
        <v>11</v>
      </c>
      <c r="H33" s="59" t="s">
        <v>11</v>
      </c>
      <c r="I33" s="59" t="s">
        <v>11</v>
      </c>
      <c r="J33" s="59" t="s">
        <v>11</v>
      </c>
      <c r="K33" s="59" t="s">
        <v>11</v>
      </c>
      <c r="L33" s="78">
        <v>0</v>
      </c>
      <c r="M33" s="102">
        <f t="shared" ref="M33" si="17">SUM(L33*1.2)</f>
        <v>0</v>
      </c>
      <c r="N33" s="76">
        <v>0</v>
      </c>
      <c r="O33" s="127">
        <f t="shared" si="10"/>
        <v>0</v>
      </c>
      <c r="P33" s="138" t="s">
        <v>11</v>
      </c>
      <c r="Q33" s="59" t="s">
        <v>11</v>
      </c>
      <c r="R33" s="59" t="s">
        <v>11</v>
      </c>
      <c r="S33" s="59" t="s">
        <v>11</v>
      </c>
      <c r="T33" s="84">
        <v>1</v>
      </c>
      <c r="U33" s="62">
        <f>L33*T33+N33</f>
        <v>0</v>
      </c>
      <c r="V33" s="49">
        <f t="shared" si="13"/>
        <v>0</v>
      </c>
      <c r="W33" s="46">
        <f>M33*T33+O33</f>
        <v>0</v>
      </c>
    </row>
    <row r="34" spans="1:44" ht="15" customHeight="1">
      <c r="A34" s="175"/>
      <c r="B34" s="184"/>
      <c r="C34" s="147" t="s">
        <v>29</v>
      </c>
      <c r="D34" s="85" t="s">
        <v>11</v>
      </c>
      <c r="E34" s="85" t="s">
        <v>11</v>
      </c>
      <c r="F34" s="59" t="s">
        <v>11</v>
      </c>
      <c r="G34" s="59" t="s">
        <v>11</v>
      </c>
      <c r="H34" s="59" t="s">
        <v>11</v>
      </c>
      <c r="I34" s="59" t="s">
        <v>11</v>
      </c>
      <c r="J34" s="59" t="s">
        <v>11</v>
      </c>
      <c r="K34" s="59" t="s">
        <v>11</v>
      </c>
      <c r="L34" s="78">
        <v>0</v>
      </c>
      <c r="M34" s="102">
        <f t="shared" ref="M34" si="18">SUM(L34*1.2)</f>
        <v>0</v>
      </c>
      <c r="N34" s="76">
        <v>0</v>
      </c>
      <c r="O34" s="127">
        <f t="shared" si="10"/>
        <v>0</v>
      </c>
      <c r="P34" s="138" t="s">
        <v>11</v>
      </c>
      <c r="Q34" s="59" t="s">
        <v>11</v>
      </c>
      <c r="R34" s="59" t="s">
        <v>11</v>
      </c>
      <c r="S34" s="59" t="s">
        <v>11</v>
      </c>
      <c r="T34" s="84">
        <v>1</v>
      </c>
      <c r="U34" s="62">
        <f>L34*T34+N34</f>
        <v>0</v>
      </c>
      <c r="V34" s="49">
        <f t="shared" si="13"/>
        <v>0</v>
      </c>
      <c r="W34" s="46">
        <f>M34*T34+O34</f>
        <v>0</v>
      </c>
    </row>
    <row r="35" spans="1:44" ht="15" customHeight="1" thickBot="1">
      <c r="A35" s="175"/>
      <c r="B35" s="184"/>
      <c r="C35" s="147" t="s">
        <v>30</v>
      </c>
      <c r="D35" s="85" t="s">
        <v>11</v>
      </c>
      <c r="E35" s="85" t="s">
        <v>11</v>
      </c>
      <c r="F35" s="59" t="s">
        <v>11</v>
      </c>
      <c r="G35" s="59" t="s">
        <v>11</v>
      </c>
      <c r="H35" s="59" t="s">
        <v>11</v>
      </c>
      <c r="I35" s="59" t="s">
        <v>11</v>
      </c>
      <c r="J35" s="59" t="s">
        <v>11</v>
      </c>
      <c r="K35" s="59" t="s">
        <v>11</v>
      </c>
      <c r="L35" s="78">
        <v>0</v>
      </c>
      <c r="M35" s="102">
        <f t="shared" ref="M35" si="19">SUM(L35*1.2)</f>
        <v>0</v>
      </c>
      <c r="N35" s="109">
        <v>0</v>
      </c>
      <c r="O35" s="142">
        <f t="shared" si="10"/>
        <v>0</v>
      </c>
      <c r="P35" s="138" t="s">
        <v>11</v>
      </c>
      <c r="Q35" s="59" t="s">
        <v>11</v>
      </c>
      <c r="R35" s="59" t="s">
        <v>11</v>
      </c>
      <c r="S35" s="59" t="s">
        <v>11</v>
      </c>
      <c r="T35" s="84">
        <v>1</v>
      </c>
      <c r="U35" s="63">
        <f>L35*T35+N35</f>
        <v>0</v>
      </c>
      <c r="V35" s="49">
        <f t="shared" si="13"/>
        <v>0</v>
      </c>
      <c r="W35" s="46">
        <f>M35*T35+O35</f>
        <v>0</v>
      </c>
    </row>
    <row r="36" spans="1:44" s="12" customFormat="1" ht="15" customHeight="1" thickBot="1">
      <c r="A36" s="175"/>
      <c r="B36" s="184"/>
      <c r="C36" s="177" t="s">
        <v>3</v>
      </c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  <c r="O36" s="179"/>
      <c r="P36" s="179"/>
      <c r="Q36" s="179"/>
      <c r="R36" s="179"/>
      <c r="S36" s="179"/>
      <c r="T36" s="179"/>
      <c r="U36" s="87">
        <f>SUM(U28:U35)</f>
        <v>0</v>
      </c>
      <c r="V36" s="88" t="s">
        <v>5</v>
      </c>
      <c r="W36" s="89" t="s">
        <v>5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s="12" customFormat="1" ht="15" customHeight="1" thickBot="1">
      <c r="A37" s="175"/>
      <c r="B37" s="184"/>
      <c r="C37" s="177" t="s">
        <v>2</v>
      </c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9"/>
      <c r="V37" s="90">
        <f>SUM(V28:V36)</f>
        <v>0</v>
      </c>
      <c r="W37" s="91" t="s">
        <v>5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s="12" customFormat="1" ht="15" customHeight="1" thickBot="1">
      <c r="A38" s="176"/>
      <c r="B38" s="185"/>
      <c r="C38" s="180" t="s">
        <v>4</v>
      </c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2"/>
      <c r="W38" s="92">
        <f>SUM(W28:W37)</f>
        <v>0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s="12" customFormat="1" ht="5.15" customHeight="1" thickBot="1">
      <c r="A39" s="37"/>
      <c r="B39" s="13"/>
      <c r="C39" s="35"/>
      <c r="D39" s="79"/>
      <c r="E39" s="79"/>
      <c r="F39" s="79"/>
      <c r="G39" s="79"/>
      <c r="H39" s="79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1"/>
      <c r="V39" s="81"/>
      <c r="W39" s="81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15" customHeight="1">
      <c r="A40" s="174"/>
      <c r="B40" s="183" t="s">
        <v>32</v>
      </c>
      <c r="C40" s="143" t="s">
        <v>31</v>
      </c>
      <c r="D40" s="93">
        <v>0</v>
      </c>
      <c r="E40" s="93">
        <f t="shared" ref="E40:E43" si="20">SUM(D40*1.2)</f>
        <v>0</v>
      </c>
      <c r="F40" s="93">
        <v>0</v>
      </c>
      <c r="G40" s="93">
        <f t="shared" ref="G40" si="21">SUM(F40*1.2)</f>
        <v>0</v>
      </c>
      <c r="H40" s="93">
        <v>0</v>
      </c>
      <c r="I40" s="93">
        <f t="shared" ref="I40" si="22">SUM(H40*1.2)</f>
        <v>0</v>
      </c>
      <c r="J40" s="94" t="s">
        <v>11</v>
      </c>
      <c r="K40" s="94" t="s">
        <v>11</v>
      </c>
      <c r="L40" s="94" t="s">
        <v>11</v>
      </c>
      <c r="M40" s="97" t="s">
        <v>11</v>
      </c>
      <c r="N40" s="124">
        <v>0</v>
      </c>
      <c r="O40" s="93">
        <f t="shared" ref="O40:O49" si="23">SUM(N40*1.2)</f>
        <v>0</v>
      </c>
      <c r="P40" s="153">
        <v>3</v>
      </c>
      <c r="Q40" s="96">
        <v>1</v>
      </c>
      <c r="R40" s="96">
        <v>1</v>
      </c>
      <c r="S40" s="38" t="s">
        <v>11</v>
      </c>
      <c r="T40" s="97" t="s">
        <v>11</v>
      </c>
      <c r="U40" s="98">
        <f>D40*P40+F40*Q40+H40*R40+N40</f>
        <v>0</v>
      </c>
      <c r="V40" s="43">
        <f t="shared" ref="V40:V49" si="24">U40*0.2</f>
        <v>0</v>
      </c>
      <c r="W40" s="99">
        <f>E40*P40+G40*Q40+I40*R40+O40</f>
        <v>0</v>
      </c>
    </row>
    <row r="41" spans="1:44" ht="15" customHeight="1">
      <c r="A41" s="175"/>
      <c r="B41" s="184"/>
      <c r="C41" s="144" t="s">
        <v>33</v>
      </c>
      <c r="D41" s="122">
        <v>0</v>
      </c>
      <c r="E41" s="102">
        <f t="shared" si="20"/>
        <v>0</v>
      </c>
      <c r="F41" s="59" t="s">
        <v>11</v>
      </c>
      <c r="G41" s="59" t="s">
        <v>11</v>
      </c>
      <c r="H41" s="59" t="s">
        <v>11</v>
      </c>
      <c r="I41" s="59" t="s">
        <v>11</v>
      </c>
      <c r="J41" s="59" t="s">
        <v>11</v>
      </c>
      <c r="K41" s="59" t="s">
        <v>11</v>
      </c>
      <c r="L41" s="48">
        <v>0</v>
      </c>
      <c r="M41" s="102">
        <f t="shared" ref="M41" si="25">SUM(L41*1.2)</f>
        <v>0</v>
      </c>
      <c r="N41" s="126">
        <v>0</v>
      </c>
      <c r="O41" s="102">
        <f t="shared" si="23"/>
        <v>0</v>
      </c>
      <c r="P41" s="154">
        <v>4</v>
      </c>
      <c r="Q41" s="59" t="s">
        <v>11</v>
      </c>
      <c r="R41" s="59" t="s">
        <v>11</v>
      </c>
      <c r="S41" s="59" t="s">
        <v>11</v>
      </c>
      <c r="T41" s="84">
        <v>1</v>
      </c>
      <c r="U41" s="100">
        <f>D41*P41+L41*T41+N41</f>
        <v>0</v>
      </c>
      <c r="V41" s="48">
        <f t="shared" si="24"/>
        <v>0</v>
      </c>
      <c r="W41" s="101">
        <f>E41*P41+M41*T41+O41</f>
        <v>0</v>
      </c>
    </row>
    <row r="42" spans="1:44" ht="15" customHeight="1">
      <c r="A42" s="175"/>
      <c r="B42" s="184"/>
      <c r="C42" s="144" t="s">
        <v>34</v>
      </c>
      <c r="D42" s="102">
        <v>0</v>
      </c>
      <c r="E42" s="102">
        <f t="shared" si="20"/>
        <v>0</v>
      </c>
      <c r="F42" s="102">
        <v>0</v>
      </c>
      <c r="G42" s="102">
        <f t="shared" ref="G42:G43" si="26">SUM(F42*1.2)</f>
        <v>0</v>
      </c>
      <c r="H42" s="102">
        <v>0</v>
      </c>
      <c r="I42" s="102">
        <f t="shared" ref="I42:I43" si="27">SUM(H42*1.2)</f>
        <v>0</v>
      </c>
      <c r="J42" s="103" t="s">
        <v>11</v>
      </c>
      <c r="K42" s="103" t="s">
        <v>11</v>
      </c>
      <c r="L42" s="103" t="s">
        <v>11</v>
      </c>
      <c r="M42" s="106" t="s">
        <v>11</v>
      </c>
      <c r="N42" s="133">
        <v>0</v>
      </c>
      <c r="O42" s="102">
        <f t="shared" si="23"/>
        <v>0</v>
      </c>
      <c r="P42" s="155">
        <v>4</v>
      </c>
      <c r="Q42" s="105">
        <v>1</v>
      </c>
      <c r="R42" s="105">
        <v>1</v>
      </c>
      <c r="S42" s="59" t="s">
        <v>11</v>
      </c>
      <c r="T42" s="106" t="s">
        <v>11</v>
      </c>
      <c r="U42" s="100">
        <f>D42*P42+F42*Q42+H42*R42+N42</f>
        <v>0</v>
      </c>
      <c r="V42" s="48">
        <f t="shared" si="24"/>
        <v>0</v>
      </c>
      <c r="W42" s="101">
        <f>E42*P42+G42*Q42+I42*R42+O42</f>
        <v>0</v>
      </c>
    </row>
    <row r="43" spans="1:44" ht="15" customHeight="1">
      <c r="A43" s="175"/>
      <c r="B43" s="184"/>
      <c r="C43" s="144" t="s">
        <v>35</v>
      </c>
      <c r="D43" s="102">
        <v>0</v>
      </c>
      <c r="E43" s="102">
        <f t="shared" si="20"/>
        <v>0</v>
      </c>
      <c r="F43" s="121">
        <v>0</v>
      </c>
      <c r="G43" s="102">
        <f t="shared" si="26"/>
        <v>0</v>
      </c>
      <c r="H43" s="121">
        <v>0</v>
      </c>
      <c r="I43" s="102">
        <f t="shared" si="27"/>
        <v>0</v>
      </c>
      <c r="J43" s="102">
        <v>0</v>
      </c>
      <c r="K43" s="102">
        <f t="shared" ref="K43" si="28">SUM(J43*1.2)</f>
        <v>0</v>
      </c>
      <c r="L43" s="102">
        <v>0</v>
      </c>
      <c r="M43" s="102">
        <f t="shared" ref="M43:M49" si="29">SUM(L43*1.2)</f>
        <v>0</v>
      </c>
      <c r="N43" s="133">
        <v>0</v>
      </c>
      <c r="O43" s="102">
        <f t="shared" si="23"/>
        <v>0</v>
      </c>
      <c r="P43" s="104">
        <v>1</v>
      </c>
      <c r="Q43" s="105">
        <v>1</v>
      </c>
      <c r="R43" s="105">
        <v>1</v>
      </c>
      <c r="S43" s="157">
        <v>1</v>
      </c>
      <c r="T43" s="158">
        <v>1</v>
      </c>
      <c r="U43" s="100">
        <f>L43*T43+J43*S43+H43*R43+F43*Q43+D43*P43+N43</f>
        <v>0</v>
      </c>
      <c r="V43" s="48">
        <f t="shared" si="24"/>
        <v>0</v>
      </c>
      <c r="W43" s="101">
        <f>M43*T43+K43*S43+I43*R43+G43*Q43+E43*P43+O43</f>
        <v>0</v>
      </c>
    </row>
    <row r="44" spans="1:44" ht="15" customHeight="1">
      <c r="A44" s="175"/>
      <c r="B44" s="184"/>
      <c r="C44" s="144" t="s">
        <v>36</v>
      </c>
      <c r="D44" s="59" t="s">
        <v>11</v>
      </c>
      <c r="E44" s="59" t="s">
        <v>11</v>
      </c>
      <c r="F44" s="59" t="s">
        <v>11</v>
      </c>
      <c r="G44" s="59" t="s">
        <v>11</v>
      </c>
      <c r="H44" s="59" t="s">
        <v>11</v>
      </c>
      <c r="I44" s="59" t="s">
        <v>11</v>
      </c>
      <c r="J44" s="59" t="s">
        <v>11</v>
      </c>
      <c r="K44" s="59" t="s">
        <v>11</v>
      </c>
      <c r="L44" s="48">
        <v>0</v>
      </c>
      <c r="M44" s="102">
        <f t="shared" si="29"/>
        <v>0</v>
      </c>
      <c r="N44" s="100">
        <v>0</v>
      </c>
      <c r="O44" s="102">
        <f t="shared" si="23"/>
        <v>0</v>
      </c>
      <c r="P44" s="86" t="s">
        <v>11</v>
      </c>
      <c r="Q44" s="59" t="s">
        <v>11</v>
      </c>
      <c r="R44" s="59" t="s">
        <v>11</v>
      </c>
      <c r="S44" s="59" t="s">
        <v>11</v>
      </c>
      <c r="T44" s="84">
        <v>1</v>
      </c>
      <c r="U44" s="100">
        <f>L44*T44+N44</f>
        <v>0</v>
      </c>
      <c r="V44" s="48">
        <f t="shared" si="24"/>
        <v>0</v>
      </c>
      <c r="W44" s="101">
        <f>M44*T44+O44</f>
        <v>0</v>
      </c>
    </row>
    <row r="45" spans="1:44" ht="15" customHeight="1">
      <c r="A45" s="175"/>
      <c r="B45" s="184"/>
      <c r="C45" s="144" t="s">
        <v>37</v>
      </c>
      <c r="D45" s="122">
        <v>0</v>
      </c>
      <c r="E45" s="102">
        <f t="shared" ref="E45" si="30">SUM(D45*1.2)</f>
        <v>0</v>
      </c>
      <c r="F45" s="59" t="s">
        <v>11</v>
      </c>
      <c r="G45" s="59" t="s">
        <v>11</v>
      </c>
      <c r="H45" s="59" t="s">
        <v>11</v>
      </c>
      <c r="I45" s="59" t="s">
        <v>11</v>
      </c>
      <c r="J45" s="59" t="s">
        <v>11</v>
      </c>
      <c r="K45" s="59" t="s">
        <v>11</v>
      </c>
      <c r="L45" s="48">
        <v>0</v>
      </c>
      <c r="M45" s="102">
        <f t="shared" si="29"/>
        <v>0</v>
      </c>
      <c r="N45" s="100">
        <v>0</v>
      </c>
      <c r="O45" s="102">
        <f t="shared" si="23"/>
        <v>0</v>
      </c>
      <c r="P45" s="154">
        <v>3</v>
      </c>
      <c r="Q45" s="59" t="s">
        <v>11</v>
      </c>
      <c r="R45" s="59" t="s">
        <v>11</v>
      </c>
      <c r="S45" s="59" t="s">
        <v>11</v>
      </c>
      <c r="T45" s="84">
        <v>1</v>
      </c>
      <c r="U45" s="100">
        <f>D45*P45+L45*T45+N45</f>
        <v>0</v>
      </c>
      <c r="V45" s="48">
        <f t="shared" si="24"/>
        <v>0</v>
      </c>
      <c r="W45" s="101">
        <f>E45*P45+M45*T45+O45</f>
        <v>0</v>
      </c>
    </row>
    <row r="46" spans="1:44" ht="15" customHeight="1">
      <c r="A46" s="175"/>
      <c r="B46" s="184"/>
      <c r="C46" s="144" t="s">
        <v>38</v>
      </c>
      <c r="D46" s="59" t="s">
        <v>11</v>
      </c>
      <c r="E46" s="59" t="s">
        <v>11</v>
      </c>
      <c r="F46" s="59" t="s">
        <v>11</v>
      </c>
      <c r="G46" s="59" t="s">
        <v>11</v>
      </c>
      <c r="H46" s="59" t="s">
        <v>11</v>
      </c>
      <c r="I46" s="59" t="s">
        <v>11</v>
      </c>
      <c r="J46" s="59" t="s">
        <v>11</v>
      </c>
      <c r="K46" s="59" t="s">
        <v>11</v>
      </c>
      <c r="L46" s="48">
        <v>0</v>
      </c>
      <c r="M46" s="102">
        <f t="shared" si="29"/>
        <v>0</v>
      </c>
      <c r="N46" s="100">
        <v>0</v>
      </c>
      <c r="O46" s="102">
        <f t="shared" si="23"/>
        <v>0</v>
      </c>
      <c r="P46" s="86" t="s">
        <v>11</v>
      </c>
      <c r="Q46" s="59" t="s">
        <v>11</v>
      </c>
      <c r="R46" s="59" t="s">
        <v>11</v>
      </c>
      <c r="S46" s="59" t="s">
        <v>11</v>
      </c>
      <c r="T46" s="84">
        <v>1</v>
      </c>
      <c r="U46" s="100">
        <f>L46*T46+N46</f>
        <v>0</v>
      </c>
      <c r="V46" s="48">
        <f t="shared" si="24"/>
        <v>0</v>
      </c>
      <c r="W46" s="101">
        <f>M46*T46+O46</f>
        <v>0</v>
      </c>
    </row>
    <row r="47" spans="1:44" ht="15" customHeight="1">
      <c r="A47" s="175"/>
      <c r="B47" s="184"/>
      <c r="C47" s="144" t="s">
        <v>39</v>
      </c>
      <c r="D47" s="59" t="s">
        <v>11</v>
      </c>
      <c r="E47" s="59" t="s">
        <v>11</v>
      </c>
      <c r="F47" s="59" t="s">
        <v>11</v>
      </c>
      <c r="G47" s="59" t="s">
        <v>11</v>
      </c>
      <c r="H47" s="59" t="s">
        <v>11</v>
      </c>
      <c r="I47" s="59" t="s">
        <v>11</v>
      </c>
      <c r="J47" s="59" t="s">
        <v>11</v>
      </c>
      <c r="K47" s="59" t="s">
        <v>11</v>
      </c>
      <c r="L47" s="48">
        <v>0</v>
      </c>
      <c r="M47" s="102">
        <f t="shared" si="29"/>
        <v>0</v>
      </c>
      <c r="N47" s="100">
        <v>0</v>
      </c>
      <c r="O47" s="102">
        <f t="shared" si="23"/>
        <v>0</v>
      </c>
      <c r="P47" s="86" t="s">
        <v>11</v>
      </c>
      <c r="Q47" s="59" t="s">
        <v>11</v>
      </c>
      <c r="R47" s="59" t="s">
        <v>11</v>
      </c>
      <c r="S47" s="59" t="s">
        <v>11</v>
      </c>
      <c r="T47" s="84">
        <v>1</v>
      </c>
      <c r="U47" s="100">
        <f>L47*T47+N47</f>
        <v>0</v>
      </c>
      <c r="V47" s="48">
        <f t="shared" si="24"/>
        <v>0</v>
      </c>
      <c r="W47" s="101">
        <f>M47*T47+O47</f>
        <v>0</v>
      </c>
    </row>
    <row r="48" spans="1:44" ht="15" customHeight="1">
      <c r="A48" s="175"/>
      <c r="B48" s="184"/>
      <c r="C48" s="144" t="s">
        <v>40</v>
      </c>
      <c r="D48" s="59" t="s">
        <v>11</v>
      </c>
      <c r="E48" s="59" t="s">
        <v>11</v>
      </c>
      <c r="F48" s="59" t="s">
        <v>11</v>
      </c>
      <c r="G48" s="59" t="s">
        <v>11</v>
      </c>
      <c r="H48" s="59" t="s">
        <v>11</v>
      </c>
      <c r="I48" s="59" t="s">
        <v>11</v>
      </c>
      <c r="J48" s="59" t="s">
        <v>11</v>
      </c>
      <c r="K48" s="59" t="s">
        <v>11</v>
      </c>
      <c r="L48" s="48">
        <v>0</v>
      </c>
      <c r="M48" s="102">
        <f t="shared" si="29"/>
        <v>0</v>
      </c>
      <c r="N48" s="100">
        <v>0</v>
      </c>
      <c r="O48" s="102">
        <f t="shared" si="23"/>
        <v>0</v>
      </c>
      <c r="P48" s="86" t="s">
        <v>11</v>
      </c>
      <c r="Q48" s="59" t="s">
        <v>11</v>
      </c>
      <c r="R48" s="59" t="s">
        <v>11</v>
      </c>
      <c r="S48" s="59" t="s">
        <v>11</v>
      </c>
      <c r="T48" s="84">
        <v>1</v>
      </c>
      <c r="U48" s="100">
        <f t="shared" ref="U48" si="31">L48*T48+N48</f>
        <v>0</v>
      </c>
      <c r="V48" s="48">
        <f t="shared" si="24"/>
        <v>0</v>
      </c>
      <c r="W48" s="101">
        <f t="shared" ref="W48" si="32">M48*T48+O48</f>
        <v>0</v>
      </c>
    </row>
    <row r="49" spans="1:44" ht="15" customHeight="1" thickBot="1">
      <c r="A49" s="175"/>
      <c r="B49" s="184"/>
      <c r="C49" s="145" t="s">
        <v>41</v>
      </c>
      <c r="D49" s="59" t="s">
        <v>11</v>
      </c>
      <c r="E49" s="59" t="s">
        <v>11</v>
      </c>
      <c r="F49" s="59" t="s">
        <v>11</v>
      </c>
      <c r="G49" s="59" t="s">
        <v>11</v>
      </c>
      <c r="H49" s="59" t="s">
        <v>11</v>
      </c>
      <c r="I49" s="59" t="s">
        <v>11</v>
      </c>
      <c r="J49" s="59" t="s">
        <v>11</v>
      </c>
      <c r="K49" s="59" t="s">
        <v>11</v>
      </c>
      <c r="L49" s="48">
        <v>0</v>
      </c>
      <c r="M49" s="102">
        <f t="shared" si="29"/>
        <v>0</v>
      </c>
      <c r="N49" s="100">
        <v>0</v>
      </c>
      <c r="O49" s="102">
        <f t="shared" si="23"/>
        <v>0</v>
      </c>
      <c r="P49" s="86" t="s">
        <v>11</v>
      </c>
      <c r="Q49" s="59" t="s">
        <v>11</v>
      </c>
      <c r="R49" s="59" t="s">
        <v>11</v>
      </c>
      <c r="S49" s="59" t="s">
        <v>11</v>
      </c>
      <c r="T49" s="84">
        <v>1</v>
      </c>
      <c r="U49" s="100">
        <f t="shared" ref="U49" si="33">L49*T49+N49</f>
        <v>0</v>
      </c>
      <c r="V49" s="48">
        <f t="shared" si="24"/>
        <v>0</v>
      </c>
      <c r="W49" s="101">
        <f t="shared" ref="W49" si="34">M49*T49+O49</f>
        <v>0</v>
      </c>
    </row>
    <row r="50" spans="1:44" s="11" customFormat="1" ht="15" customHeight="1" thickBot="1">
      <c r="A50" s="175"/>
      <c r="B50" s="184"/>
      <c r="C50" s="177" t="s">
        <v>3</v>
      </c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92">
        <f>SUM(U40:U49)</f>
        <v>0</v>
      </c>
      <c r="V50" s="88" t="s">
        <v>5</v>
      </c>
      <c r="W50" s="89" t="s">
        <v>5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s="11" customFormat="1" ht="15" customHeight="1" thickBot="1">
      <c r="A51" s="175"/>
      <c r="B51" s="184"/>
      <c r="C51" s="177" t="s">
        <v>2</v>
      </c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9"/>
      <c r="V51" s="90">
        <f>SUM(V40:V50)</f>
        <v>0</v>
      </c>
      <c r="W51" s="91" t="s">
        <v>5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s="12" customFormat="1" ht="15" customHeight="1" thickBot="1">
      <c r="A52" s="176"/>
      <c r="B52" s="185"/>
      <c r="C52" s="180" t="s">
        <v>4</v>
      </c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2"/>
      <c r="W52" s="92">
        <f>SUM(W40:W51)</f>
        <v>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s="12" customFormat="1" ht="5.15" customHeight="1" thickBot="1">
      <c r="A53" s="37"/>
      <c r="B53" s="13"/>
      <c r="C53" s="35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3"/>
      <c r="V53" s="83"/>
      <c r="W53" s="8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ht="15" customHeight="1">
      <c r="A54" s="212"/>
      <c r="B54" s="210" t="s">
        <v>44</v>
      </c>
      <c r="C54" s="167" t="s">
        <v>42</v>
      </c>
      <c r="D54" s="168">
        <v>0</v>
      </c>
      <c r="E54" s="93">
        <f t="shared" ref="E54:E57" si="35">SUM(D54*1.2)</f>
        <v>0</v>
      </c>
      <c r="F54" s="93">
        <v>0</v>
      </c>
      <c r="G54" s="93">
        <f t="shared" ref="G54" si="36">SUM(F54*1.2)</f>
        <v>0</v>
      </c>
      <c r="H54" s="94" t="s">
        <v>11</v>
      </c>
      <c r="I54" s="94" t="s">
        <v>11</v>
      </c>
      <c r="J54" s="43">
        <v>0</v>
      </c>
      <c r="K54" s="93">
        <f t="shared" ref="K54" si="37">SUM(J54*1.2)</f>
        <v>0</v>
      </c>
      <c r="L54" s="43">
        <v>0</v>
      </c>
      <c r="M54" s="93">
        <f t="shared" ref="M54" si="38">SUM(L54*1.2)</f>
        <v>0</v>
      </c>
      <c r="N54" s="98">
        <v>0</v>
      </c>
      <c r="O54" s="93">
        <f t="shared" ref="O54:O61" si="39">SUM(N54*1.2)</f>
        <v>0</v>
      </c>
      <c r="P54" s="95">
        <v>1</v>
      </c>
      <c r="Q54" s="96">
        <v>1</v>
      </c>
      <c r="R54" s="94" t="s">
        <v>11</v>
      </c>
      <c r="S54" s="96">
        <v>1</v>
      </c>
      <c r="T54" s="118">
        <v>1</v>
      </c>
      <c r="U54" s="72">
        <f>D54*P54+F54*Q54+J54*S54+L54*T54+N54</f>
        <v>0</v>
      </c>
      <c r="V54" s="73">
        <f t="shared" ref="V54:V61" si="40">U54*0.2</f>
        <v>0</v>
      </c>
      <c r="W54" s="74">
        <f>E54*P54+G54*Q54+K54*S54+M54*T54+O54</f>
        <v>0</v>
      </c>
    </row>
    <row r="55" spans="1:44" ht="15" customHeight="1">
      <c r="A55" s="213"/>
      <c r="B55" s="211"/>
      <c r="C55" s="167" t="s">
        <v>43</v>
      </c>
      <c r="D55" s="169">
        <v>0</v>
      </c>
      <c r="E55" s="102">
        <f t="shared" si="35"/>
        <v>0</v>
      </c>
      <c r="F55" s="59" t="s">
        <v>11</v>
      </c>
      <c r="G55" s="59" t="s">
        <v>11</v>
      </c>
      <c r="H55" s="59" t="s">
        <v>11</v>
      </c>
      <c r="I55" s="59" t="s">
        <v>11</v>
      </c>
      <c r="J55" s="59" t="s">
        <v>11</v>
      </c>
      <c r="K55" s="59" t="s">
        <v>11</v>
      </c>
      <c r="L55" s="57" t="s">
        <v>11</v>
      </c>
      <c r="M55" s="129" t="s">
        <v>11</v>
      </c>
      <c r="N55" s="126">
        <v>0</v>
      </c>
      <c r="O55" s="102">
        <f t="shared" si="39"/>
        <v>0</v>
      </c>
      <c r="P55" s="60">
        <v>1</v>
      </c>
      <c r="Q55" s="59" t="s">
        <v>11</v>
      </c>
      <c r="R55" s="59" t="s">
        <v>11</v>
      </c>
      <c r="S55" s="59" t="s">
        <v>11</v>
      </c>
      <c r="T55" s="75" t="s">
        <v>11</v>
      </c>
      <c r="U55" s="76">
        <f>D55*P55+N55</f>
        <v>0</v>
      </c>
      <c r="V55" s="78">
        <f t="shared" si="40"/>
        <v>0</v>
      </c>
      <c r="W55" s="77">
        <f>E55*P55+O55</f>
        <v>0</v>
      </c>
    </row>
    <row r="56" spans="1:44" ht="15" customHeight="1">
      <c r="A56" s="213"/>
      <c r="B56" s="211"/>
      <c r="C56" s="167" t="s">
        <v>45</v>
      </c>
      <c r="D56" s="170">
        <v>0</v>
      </c>
      <c r="E56" s="102">
        <f t="shared" si="35"/>
        <v>0</v>
      </c>
      <c r="F56" s="59" t="s">
        <v>11</v>
      </c>
      <c r="G56" s="59" t="s">
        <v>11</v>
      </c>
      <c r="H56" s="59" t="s">
        <v>11</v>
      </c>
      <c r="I56" s="59" t="s">
        <v>11</v>
      </c>
      <c r="J56" s="59" t="s">
        <v>11</v>
      </c>
      <c r="K56" s="59" t="s">
        <v>11</v>
      </c>
      <c r="L56" s="48">
        <v>0</v>
      </c>
      <c r="M56" s="102">
        <f t="shared" ref="M56:M61" si="41">SUM(L56*1.2)</f>
        <v>0</v>
      </c>
      <c r="N56" s="100">
        <v>0</v>
      </c>
      <c r="O56" s="102">
        <f t="shared" si="39"/>
        <v>0</v>
      </c>
      <c r="P56" s="68">
        <v>1</v>
      </c>
      <c r="Q56" s="59" t="s">
        <v>11</v>
      </c>
      <c r="R56" s="59" t="s">
        <v>11</v>
      </c>
      <c r="S56" s="59" t="s">
        <v>11</v>
      </c>
      <c r="T56" s="84">
        <v>1</v>
      </c>
      <c r="U56" s="76">
        <f>D56*P56+L56*T56+N56</f>
        <v>0</v>
      </c>
      <c r="V56" s="78">
        <f t="shared" si="40"/>
        <v>0</v>
      </c>
      <c r="W56" s="77">
        <f>E56*P56+M56*T56+O56</f>
        <v>0</v>
      </c>
    </row>
    <row r="57" spans="1:44" ht="15" customHeight="1">
      <c r="A57" s="213"/>
      <c r="B57" s="211"/>
      <c r="C57" s="167" t="s">
        <v>46</v>
      </c>
      <c r="D57" s="170">
        <v>0</v>
      </c>
      <c r="E57" s="102">
        <f t="shared" si="35"/>
        <v>0</v>
      </c>
      <c r="F57" s="59" t="s">
        <v>11</v>
      </c>
      <c r="G57" s="59" t="s">
        <v>11</v>
      </c>
      <c r="H57" s="59" t="s">
        <v>11</v>
      </c>
      <c r="I57" s="59" t="s">
        <v>11</v>
      </c>
      <c r="J57" s="59" t="s">
        <v>11</v>
      </c>
      <c r="K57" s="59" t="s">
        <v>11</v>
      </c>
      <c r="L57" s="48">
        <v>0</v>
      </c>
      <c r="M57" s="102">
        <f t="shared" si="41"/>
        <v>0</v>
      </c>
      <c r="N57" s="100">
        <v>0</v>
      </c>
      <c r="O57" s="102">
        <f t="shared" si="39"/>
        <v>0</v>
      </c>
      <c r="P57" s="68">
        <v>1</v>
      </c>
      <c r="Q57" s="59" t="s">
        <v>11</v>
      </c>
      <c r="R57" s="59" t="s">
        <v>11</v>
      </c>
      <c r="S57" s="59" t="s">
        <v>11</v>
      </c>
      <c r="T57" s="84">
        <v>1</v>
      </c>
      <c r="U57" s="76">
        <f>D57*P57+L57*T57+N57</f>
        <v>0</v>
      </c>
      <c r="V57" s="78">
        <f t="shared" si="40"/>
        <v>0</v>
      </c>
      <c r="W57" s="77">
        <f>E57*P57+M57*T57+O57</f>
        <v>0</v>
      </c>
    </row>
    <row r="58" spans="1:44" ht="15" customHeight="1">
      <c r="A58" s="213"/>
      <c r="B58" s="211"/>
      <c r="C58" s="167" t="s">
        <v>47</v>
      </c>
      <c r="D58" s="171" t="s">
        <v>11</v>
      </c>
      <c r="E58" s="85" t="s">
        <v>11</v>
      </c>
      <c r="F58" s="59" t="s">
        <v>11</v>
      </c>
      <c r="G58" s="59" t="s">
        <v>11</v>
      </c>
      <c r="H58" s="59" t="s">
        <v>11</v>
      </c>
      <c r="I58" s="59" t="s">
        <v>11</v>
      </c>
      <c r="J58" s="59" t="s">
        <v>11</v>
      </c>
      <c r="K58" s="59" t="s">
        <v>11</v>
      </c>
      <c r="L58" s="48">
        <v>0</v>
      </c>
      <c r="M58" s="102">
        <f t="shared" si="41"/>
        <v>0</v>
      </c>
      <c r="N58" s="100">
        <v>0</v>
      </c>
      <c r="O58" s="102">
        <f t="shared" si="39"/>
        <v>0</v>
      </c>
      <c r="P58" s="86" t="s">
        <v>11</v>
      </c>
      <c r="Q58" s="59" t="s">
        <v>11</v>
      </c>
      <c r="R58" s="59" t="s">
        <v>11</v>
      </c>
      <c r="S58" s="59" t="s">
        <v>11</v>
      </c>
      <c r="T58" s="84">
        <v>1</v>
      </c>
      <c r="U58" s="76">
        <f>L58*T58+N58</f>
        <v>0</v>
      </c>
      <c r="V58" s="78">
        <f t="shared" si="40"/>
        <v>0</v>
      </c>
      <c r="W58" s="77">
        <f>M58*T58+O58</f>
        <v>0</v>
      </c>
    </row>
    <row r="59" spans="1:44" ht="15" customHeight="1">
      <c r="A59" s="213"/>
      <c r="B59" s="211"/>
      <c r="C59" s="167" t="s">
        <v>48</v>
      </c>
      <c r="D59" s="171" t="s">
        <v>11</v>
      </c>
      <c r="E59" s="85" t="s">
        <v>11</v>
      </c>
      <c r="F59" s="59" t="s">
        <v>11</v>
      </c>
      <c r="G59" s="59" t="s">
        <v>11</v>
      </c>
      <c r="H59" s="59" t="s">
        <v>11</v>
      </c>
      <c r="I59" s="59" t="s">
        <v>11</v>
      </c>
      <c r="J59" s="59" t="s">
        <v>11</v>
      </c>
      <c r="K59" s="59" t="s">
        <v>11</v>
      </c>
      <c r="L59" s="48">
        <v>0</v>
      </c>
      <c r="M59" s="102">
        <f t="shared" si="41"/>
        <v>0</v>
      </c>
      <c r="N59" s="100">
        <v>0</v>
      </c>
      <c r="O59" s="102">
        <f t="shared" si="39"/>
        <v>0</v>
      </c>
      <c r="P59" s="86" t="s">
        <v>11</v>
      </c>
      <c r="Q59" s="59" t="s">
        <v>11</v>
      </c>
      <c r="R59" s="59" t="s">
        <v>11</v>
      </c>
      <c r="S59" s="59" t="s">
        <v>11</v>
      </c>
      <c r="T59" s="84">
        <v>1</v>
      </c>
      <c r="U59" s="76">
        <f>L59*T59+N59</f>
        <v>0</v>
      </c>
      <c r="V59" s="78">
        <f t="shared" si="40"/>
        <v>0</v>
      </c>
      <c r="W59" s="77">
        <f>M59*T59+O59</f>
        <v>0</v>
      </c>
    </row>
    <row r="60" spans="1:44" ht="15" customHeight="1">
      <c r="A60" s="213"/>
      <c r="B60" s="211"/>
      <c r="C60" s="167" t="s">
        <v>49</v>
      </c>
      <c r="D60" s="170">
        <v>0</v>
      </c>
      <c r="E60" s="102">
        <f t="shared" ref="E60:E61" si="42">SUM(D60*1.2)</f>
        <v>0</v>
      </c>
      <c r="F60" s="59" t="s">
        <v>11</v>
      </c>
      <c r="G60" s="59" t="s">
        <v>11</v>
      </c>
      <c r="H60" s="59" t="s">
        <v>11</v>
      </c>
      <c r="I60" s="59" t="s">
        <v>11</v>
      </c>
      <c r="J60" s="59" t="s">
        <v>11</v>
      </c>
      <c r="K60" s="59" t="s">
        <v>11</v>
      </c>
      <c r="L60" s="48">
        <v>0</v>
      </c>
      <c r="M60" s="102">
        <f t="shared" si="41"/>
        <v>0</v>
      </c>
      <c r="N60" s="100">
        <v>0</v>
      </c>
      <c r="O60" s="102">
        <f t="shared" si="39"/>
        <v>0</v>
      </c>
      <c r="P60" s="68">
        <v>1</v>
      </c>
      <c r="Q60" s="59" t="s">
        <v>11</v>
      </c>
      <c r="R60" s="59" t="s">
        <v>11</v>
      </c>
      <c r="S60" s="59" t="s">
        <v>11</v>
      </c>
      <c r="T60" s="84">
        <v>1</v>
      </c>
      <c r="U60" s="76">
        <f>D60*P60+L60*T60+N60</f>
        <v>0</v>
      </c>
      <c r="V60" s="78">
        <f t="shared" si="40"/>
        <v>0</v>
      </c>
      <c r="W60" s="77">
        <f>E60*P60+M60*T60+O60</f>
        <v>0</v>
      </c>
    </row>
    <row r="61" spans="1:44" ht="15" customHeight="1">
      <c r="A61" s="213"/>
      <c r="B61" s="211"/>
      <c r="C61" s="167" t="s">
        <v>50</v>
      </c>
      <c r="D61" s="170">
        <v>0</v>
      </c>
      <c r="E61" s="102">
        <f t="shared" si="42"/>
        <v>0</v>
      </c>
      <c r="F61" s="59" t="s">
        <v>11</v>
      </c>
      <c r="G61" s="59" t="s">
        <v>11</v>
      </c>
      <c r="H61" s="59" t="s">
        <v>11</v>
      </c>
      <c r="I61" s="59" t="s">
        <v>11</v>
      </c>
      <c r="J61" s="59" t="s">
        <v>11</v>
      </c>
      <c r="K61" s="59" t="s">
        <v>11</v>
      </c>
      <c r="L61" s="48">
        <v>0</v>
      </c>
      <c r="M61" s="102">
        <f t="shared" si="41"/>
        <v>0</v>
      </c>
      <c r="N61" s="100">
        <v>0</v>
      </c>
      <c r="O61" s="102">
        <f t="shared" si="39"/>
        <v>0</v>
      </c>
      <c r="P61" s="68">
        <v>1</v>
      </c>
      <c r="Q61" s="59" t="s">
        <v>11</v>
      </c>
      <c r="R61" s="59" t="s">
        <v>11</v>
      </c>
      <c r="S61" s="59" t="s">
        <v>11</v>
      </c>
      <c r="T61" s="84">
        <v>1</v>
      </c>
      <c r="U61" s="76">
        <f>D61*P61+L61*T61+N61</f>
        <v>0</v>
      </c>
      <c r="V61" s="78">
        <f t="shared" si="40"/>
        <v>0</v>
      </c>
      <c r="W61" s="77">
        <f>E61*P61+M61*T61+O61</f>
        <v>0</v>
      </c>
    </row>
    <row r="62" spans="1:44" s="12" customFormat="1" ht="15" customHeight="1" thickBot="1">
      <c r="A62" s="213"/>
      <c r="B62" s="184"/>
      <c r="C62" s="215" t="s">
        <v>3</v>
      </c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87">
        <f>SUM(U54:U61)</f>
        <v>0</v>
      </c>
      <c r="V62" s="88" t="s">
        <v>5</v>
      </c>
      <c r="W62" s="89" t="s">
        <v>5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s="12" customFormat="1" ht="15" customHeight="1" thickBot="1">
      <c r="A63" s="213"/>
      <c r="B63" s="184"/>
      <c r="C63" s="177" t="s">
        <v>2</v>
      </c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9"/>
      <c r="V63" s="90">
        <f>SUM(V54:V62)</f>
        <v>0</v>
      </c>
      <c r="W63" s="91" t="s">
        <v>5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s="12" customFormat="1" ht="15" customHeight="1" thickBot="1">
      <c r="A64" s="214"/>
      <c r="B64" s="185"/>
      <c r="C64" s="180" t="s">
        <v>4</v>
      </c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2"/>
      <c r="W64" s="92">
        <f>SUM(W54:W63)</f>
        <v>0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s="12" customFormat="1" ht="5.15" customHeight="1" thickBot="1">
      <c r="A65" s="37"/>
      <c r="B65" s="13"/>
      <c r="C65" s="35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3"/>
      <c r="V65" s="83"/>
      <c r="W65" s="83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ht="15" customHeight="1">
      <c r="A66" s="174"/>
      <c r="B66" s="210" t="s">
        <v>55</v>
      </c>
      <c r="C66" s="167" t="s">
        <v>51</v>
      </c>
      <c r="D66" s="93">
        <v>0</v>
      </c>
      <c r="E66" s="93">
        <f t="shared" ref="E66" si="43">SUM(D66*1.2)</f>
        <v>0</v>
      </c>
      <c r="F66" s="94" t="s">
        <v>11</v>
      </c>
      <c r="G66" s="94" t="s">
        <v>11</v>
      </c>
      <c r="H66" s="94" t="s">
        <v>11</v>
      </c>
      <c r="I66" s="94" t="s">
        <v>11</v>
      </c>
      <c r="J66" s="94" t="s">
        <v>11</v>
      </c>
      <c r="K66" s="94" t="s">
        <v>11</v>
      </c>
      <c r="L66" s="108" t="s">
        <v>11</v>
      </c>
      <c r="M66" s="130" t="s">
        <v>11</v>
      </c>
      <c r="N66" s="124">
        <v>0</v>
      </c>
      <c r="O66" s="93">
        <f t="shared" ref="O66:O74" si="44">SUM(N66*1.2)</f>
        <v>0</v>
      </c>
      <c r="P66" s="153">
        <v>4</v>
      </c>
      <c r="Q66" s="94" t="s">
        <v>11</v>
      </c>
      <c r="R66" s="94" t="s">
        <v>11</v>
      </c>
      <c r="S66" s="94" t="s">
        <v>11</v>
      </c>
      <c r="T66" s="97" t="s">
        <v>11</v>
      </c>
      <c r="U66" s="72">
        <f>D66*P66+N66</f>
        <v>0</v>
      </c>
      <c r="V66" s="73">
        <f t="shared" ref="V66:V78" si="45">U66*0.2</f>
        <v>0</v>
      </c>
      <c r="W66" s="74">
        <f>E66*P66+O66</f>
        <v>0</v>
      </c>
    </row>
    <row r="67" spans="1:44" ht="15" customHeight="1">
      <c r="A67" s="175"/>
      <c r="B67" s="211"/>
      <c r="C67" s="167" t="s">
        <v>52</v>
      </c>
      <c r="D67" s="85" t="s">
        <v>11</v>
      </c>
      <c r="E67" s="85" t="s">
        <v>11</v>
      </c>
      <c r="F67" s="59" t="s">
        <v>11</v>
      </c>
      <c r="G67" s="59" t="s">
        <v>11</v>
      </c>
      <c r="H67" s="59" t="s">
        <v>11</v>
      </c>
      <c r="I67" s="59" t="s">
        <v>11</v>
      </c>
      <c r="J67" s="59" t="s">
        <v>11</v>
      </c>
      <c r="K67" s="59" t="s">
        <v>11</v>
      </c>
      <c r="L67" s="48">
        <v>0</v>
      </c>
      <c r="M67" s="102">
        <f t="shared" ref="M67:O78" si="46">SUM(L67*1.2)</f>
        <v>0</v>
      </c>
      <c r="N67" s="132">
        <v>0</v>
      </c>
      <c r="O67" s="102">
        <f t="shared" si="44"/>
        <v>0</v>
      </c>
      <c r="P67" s="86" t="s">
        <v>11</v>
      </c>
      <c r="Q67" s="59" t="s">
        <v>11</v>
      </c>
      <c r="R67" s="59" t="s">
        <v>11</v>
      </c>
      <c r="S67" s="59" t="s">
        <v>11</v>
      </c>
      <c r="T67" s="84">
        <v>1</v>
      </c>
      <c r="U67" s="76">
        <f>L67*T67+N67</f>
        <v>0</v>
      </c>
      <c r="V67" s="78">
        <f t="shared" si="45"/>
        <v>0</v>
      </c>
      <c r="W67" s="77">
        <f>M67*T67+O67</f>
        <v>0</v>
      </c>
    </row>
    <row r="68" spans="1:44" ht="15" customHeight="1">
      <c r="A68" s="175"/>
      <c r="B68" s="211"/>
      <c r="C68" s="167" t="s">
        <v>53</v>
      </c>
      <c r="D68" s="122">
        <v>0</v>
      </c>
      <c r="E68" s="102">
        <f t="shared" ref="E68" si="47">SUM(D68*1.2)</f>
        <v>0</v>
      </c>
      <c r="F68" s="59" t="s">
        <v>11</v>
      </c>
      <c r="G68" s="59" t="s">
        <v>11</v>
      </c>
      <c r="H68" s="85" t="s">
        <v>11</v>
      </c>
      <c r="I68" s="85" t="s">
        <v>11</v>
      </c>
      <c r="J68" s="59" t="s">
        <v>11</v>
      </c>
      <c r="K68" s="59" t="s">
        <v>11</v>
      </c>
      <c r="L68" s="48">
        <v>0</v>
      </c>
      <c r="M68" s="102">
        <f t="shared" ref="M68" si="48">SUM(L68*1.2)</f>
        <v>0</v>
      </c>
      <c r="N68" s="132">
        <v>0</v>
      </c>
      <c r="O68" s="102">
        <f t="shared" ref="O68" si="49">SUM(N68*1.2)</f>
        <v>0</v>
      </c>
      <c r="P68" s="68">
        <v>1</v>
      </c>
      <c r="Q68" s="59" t="s">
        <v>11</v>
      </c>
      <c r="R68" s="59" t="s">
        <v>11</v>
      </c>
      <c r="S68" s="59" t="s">
        <v>11</v>
      </c>
      <c r="T68" s="84">
        <v>1</v>
      </c>
      <c r="U68" s="161">
        <f>D68*P68+L68*T68+N68</f>
        <v>0</v>
      </c>
      <c r="V68" s="78">
        <f t="shared" si="45"/>
        <v>0</v>
      </c>
      <c r="W68" s="77">
        <f>E68*P68+M68*T68+O68</f>
        <v>0</v>
      </c>
    </row>
    <row r="69" spans="1:44" ht="15" customHeight="1">
      <c r="A69" s="175"/>
      <c r="B69" s="211"/>
      <c r="C69" s="167" t="s">
        <v>54</v>
      </c>
      <c r="D69" s="122">
        <v>0</v>
      </c>
      <c r="E69" s="102">
        <f t="shared" ref="E69:E70" si="50">SUM(D69*1.2)</f>
        <v>0</v>
      </c>
      <c r="F69" s="59" t="s">
        <v>11</v>
      </c>
      <c r="G69" s="59" t="s">
        <v>11</v>
      </c>
      <c r="H69" s="85" t="s">
        <v>11</v>
      </c>
      <c r="I69" s="85" t="s">
        <v>11</v>
      </c>
      <c r="J69" s="59" t="s">
        <v>11</v>
      </c>
      <c r="K69" s="59" t="s">
        <v>11</v>
      </c>
      <c r="L69" s="48">
        <v>0</v>
      </c>
      <c r="M69" s="102">
        <f t="shared" si="46"/>
        <v>0</v>
      </c>
      <c r="N69" s="132">
        <v>0</v>
      </c>
      <c r="O69" s="102">
        <f t="shared" si="44"/>
        <v>0</v>
      </c>
      <c r="P69" s="68">
        <v>1</v>
      </c>
      <c r="Q69" s="59" t="s">
        <v>11</v>
      </c>
      <c r="R69" s="59" t="s">
        <v>11</v>
      </c>
      <c r="S69" s="59" t="s">
        <v>11</v>
      </c>
      <c r="T69" s="84">
        <v>1</v>
      </c>
      <c r="U69" s="161">
        <f>D69*P69+L69*T69+N69</f>
        <v>0</v>
      </c>
      <c r="V69" s="78">
        <f t="shared" si="45"/>
        <v>0</v>
      </c>
      <c r="W69" s="77">
        <f>E69*P69+M69*T69+O69</f>
        <v>0</v>
      </c>
    </row>
    <row r="70" spans="1:44" ht="15" customHeight="1">
      <c r="A70" s="175"/>
      <c r="B70" s="211"/>
      <c r="C70" s="167" t="s">
        <v>56</v>
      </c>
      <c r="D70" s="122">
        <v>0</v>
      </c>
      <c r="E70" s="102">
        <f t="shared" si="50"/>
        <v>0</v>
      </c>
      <c r="F70" s="59" t="s">
        <v>11</v>
      </c>
      <c r="G70" s="59" t="s">
        <v>11</v>
      </c>
      <c r="H70" s="85" t="s">
        <v>11</v>
      </c>
      <c r="I70" s="85" t="s">
        <v>11</v>
      </c>
      <c r="J70" s="59" t="s">
        <v>11</v>
      </c>
      <c r="K70" s="59" t="s">
        <v>11</v>
      </c>
      <c r="L70" s="48">
        <v>0</v>
      </c>
      <c r="M70" s="102">
        <f t="shared" si="46"/>
        <v>0</v>
      </c>
      <c r="N70" s="132">
        <v>0</v>
      </c>
      <c r="O70" s="102">
        <f t="shared" si="44"/>
        <v>0</v>
      </c>
      <c r="P70" s="68">
        <v>1</v>
      </c>
      <c r="Q70" s="59" t="s">
        <v>11</v>
      </c>
      <c r="R70" s="59" t="s">
        <v>11</v>
      </c>
      <c r="S70" s="59" t="s">
        <v>11</v>
      </c>
      <c r="T70" s="84">
        <v>1</v>
      </c>
      <c r="U70" s="161">
        <f>D70*P70+L70*T70+N70</f>
        <v>0</v>
      </c>
      <c r="V70" s="78">
        <f t="shared" si="45"/>
        <v>0</v>
      </c>
      <c r="W70" s="77">
        <f>E70*P70+M70*T70+O70</f>
        <v>0</v>
      </c>
    </row>
    <row r="71" spans="1:44" ht="15" customHeight="1">
      <c r="A71" s="175"/>
      <c r="B71" s="211"/>
      <c r="C71" s="167" t="s">
        <v>57</v>
      </c>
      <c r="D71" s="85" t="s">
        <v>11</v>
      </c>
      <c r="E71" s="85" t="s">
        <v>11</v>
      </c>
      <c r="F71" s="59" t="s">
        <v>11</v>
      </c>
      <c r="G71" s="59" t="s">
        <v>11</v>
      </c>
      <c r="H71" s="85" t="s">
        <v>11</v>
      </c>
      <c r="I71" s="85" t="s">
        <v>11</v>
      </c>
      <c r="J71" s="59" t="s">
        <v>11</v>
      </c>
      <c r="K71" s="59" t="s">
        <v>11</v>
      </c>
      <c r="L71" s="48">
        <v>0</v>
      </c>
      <c r="M71" s="102">
        <f t="shared" si="46"/>
        <v>0</v>
      </c>
      <c r="N71" s="132">
        <v>0</v>
      </c>
      <c r="O71" s="102">
        <f t="shared" si="44"/>
        <v>0</v>
      </c>
      <c r="P71" s="86" t="s">
        <v>11</v>
      </c>
      <c r="Q71" s="59" t="s">
        <v>11</v>
      </c>
      <c r="R71" s="59" t="s">
        <v>11</v>
      </c>
      <c r="S71" s="59" t="s">
        <v>11</v>
      </c>
      <c r="T71" s="84">
        <v>1</v>
      </c>
      <c r="U71" s="161">
        <f>L71*T71+N71</f>
        <v>0</v>
      </c>
      <c r="V71" s="78">
        <f t="shared" si="45"/>
        <v>0</v>
      </c>
      <c r="W71" s="77">
        <f>M71*T71+O71</f>
        <v>0</v>
      </c>
    </row>
    <row r="72" spans="1:44" ht="15" customHeight="1">
      <c r="A72" s="175"/>
      <c r="B72" s="211"/>
      <c r="C72" s="167" t="s">
        <v>58</v>
      </c>
      <c r="D72" s="85" t="s">
        <v>11</v>
      </c>
      <c r="E72" s="85" t="s">
        <v>11</v>
      </c>
      <c r="F72" s="59" t="s">
        <v>11</v>
      </c>
      <c r="G72" s="59" t="s">
        <v>11</v>
      </c>
      <c r="H72" s="85" t="s">
        <v>11</v>
      </c>
      <c r="I72" s="85" t="s">
        <v>11</v>
      </c>
      <c r="J72" s="59" t="s">
        <v>11</v>
      </c>
      <c r="K72" s="59" t="s">
        <v>11</v>
      </c>
      <c r="L72" s="48">
        <v>0</v>
      </c>
      <c r="M72" s="102">
        <f t="shared" si="46"/>
        <v>0</v>
      </c>
      <c r="N72" s="132">
        <v>0</v>
      </c>
      <c r="O72" s="102">
        <f t="shared" si="44"/>
        <v>0</v>
      </c>
      <c r="P72" s="86" t="s">
        <v>11</v>
      </c>
      <c r="Q72" s="59" t="s">
        <v>11</v>
      </c>
      <c r="R72" s="59" t="s">
        <v>11</v>
      </c>
      <c r="S72" s="59" t="s">
        <v>11</v>
      </c>
      <c r="T72" s="84">
        <v>1</v>
      </c>
      <c r="U72" s="161">
        <f>L72*T72+N72</f>
        <v>0</v>
      </c>
      <c r="V72" s="78">
        <f t="shared" si="45"/>
        <v>0</v>
      </c>
      <c r="W72" s="77">
        <f>M72*T72+O72</f>
        <v>0</v>
      </c>
    </row>
    <row r="73" spans="1:44" ht="15" customHeight="1">
      <c r="A73" s="175"/>
      <c r="B73" s="211"/>
      <c r="C73" s="167" t="s">
        <v>59</v>
      </c>
      <c r="D73" s="47">
        <v>0</v>
      </c>
      <c r="E73" s="102">
        <f t="shared" ref="E73" si="51">SUM(D73*1.2)</f>
        <v>0</v>
      </c>
      <c r="F73" s="47">
        <v>0</v>
      </c>
      <c r="G73" s="102">
        <f t="shared" ref="G73" si="52">SUM(F73*1.2)</f>
        <v>0</v>
      </c>
      <c r="H73" s="47">
        <v>0</v>
      </c>
      <c r="I73" s="102">
        <f t="shared" ref="I73" si="53">SUM(H73*1.2)</f>
        <v>0</v>
      </c>
      <c r="J73" s="52" t="s">
        <v>11</v>
      </c>
      <c r="K73" s="52" t="s">
        <v>11</v>
      </c>
      <c r="L73" s="102">
        <v>0</v>
      </c>
      <c r="M73" s="102">
        <f t="shared" si="46"/>
        <v>0</v>
      </c>
      <c r="N73" s="133">
        <v>0</v>
      </c>
      <c r="O73" s="102">
        <f t="shared" si="44"/>
        <v>0</v>
      </c>
      <c r="P73" s="53">
        <v>1</v>
      </c>
      <c r="Q73" s="54">
        <v>1</v>
      </c>
      <c r="R73" s="54">
        <v>1</v>
      </c>
      <c r="S73" s="52" t="s">
        <v>11</v>
      </c>
      <c r="T73" s="55">
        <v>1</v>
      </c>
      <c r="U73" s="161">
        <f>D73*P73+F73*Q73+H73*R73+L73*T73+N73</f>
        <v>0</v>
      </c>
      <c r="V73" s="78">
        <f t="shared" si="45"/>
        <v>0</v>
      </c>
      <c r="W73" s="77">
        <f>E73*P73+G73*Q73+I73*R73+M73*T73+O73</f>
        <v>0</v>
      </c>
    </row>
    <row r="74" spans="1:44" ht="15" customHeight="1">
      <c r="A74" s="175"/>
      <c r="B74" s="211"/>
      <c r="C74" s="167" t="s">
        <v>60</v>
      </c>
      <c r="D74" s="85" t="s">
        <v>11</v>
      </c>
      <c r="E74" s="85" t="s">
        <v>11</v>
      </c>
      <c r="F74" s="59" t="s">
        <v>11</v>
      </c>
      <c r="G74" s="59" t="s">
        <v>11</v>
      </c>
      <c r="H74" s="85" t="s">
        <v>11</v>
      </c>
      <c r="I74" s="85" t="s">
        <v>11</v>
      </c>
      <c r="J74" s="59" t="s">
        <v>11</v>
      </c>
      <c r="K74" s="59" t="s">
        <v>11</v>
      </c>
      <c r="L74" s="48">
        <v>0</v>
      </c>
      <c r="M74" s="102">
        <f t="shared" si="46"/>
        <v>0</v>
      </c>
      <c r="N74" s="132">
        <v>0</v>
      </c>
      <c r="O74" s="102">
        <f t="shared" si="44"/>
        <v>0</v>
      </c>
      <c r="P74" s="86" t="s">
        <v>11</v>
      </c>
      <c r="Q74" s="59" t="s">
        <v>11</v>
      </c>
      <c r="R74" s="59" t="s">
        <v>11</v>
      </c>
      <c r="S74" s="59" t="s">
        <v>11</v>
      </c>
      <c r="T74" s="84">
        <v>1</v>
      </c>
      <c r="U74" s="161">
        <f>L74*T74+N74</f>
        <v>0</v>
      </c>
      <c r="V74" s="78">
        <f t="shared" si="45"/>
        <v>0</v>
      </c>
      <c r="W74" s="77">
        <f>M74*T74+O74</f>
        <v>0</v>
      </c>
    </row>
    <row r="75" spans="1:44" ht="15" customHeight="1">
      <c r="A75" s="175"/>
      <c r="B75" s="211"/>
      <c r="C75" s="167" t="s">
        <v>61</v>
      </c>
      <c r="D75" s="85" t="s">
        <v>11</v>
      </c>
      <c r="E75" s="85" t="s">
        <v>11</v>
      </c>
      <c r="F75" s="59" t="s">
        <v>11</v>
      </c>
      <c r="G75" s="59" t="s">
        <v>11</v>
      </c>
      <c r="H75" s="85" t="s">
        <v>11</v>
      </c>
      <c r="I75" s="85" t="s">
        <v>11</v>
      </c>
      <c r="J75" s="59" t="s">
        <v>11</v>
      </c>
      <c r="K75" s="59" t="s">
        <v>11</v>
      </c>
      <c r="L75" s="48">
        <v>0</v>
      </c>
      <c r="M75" s="102">
        <f t="shared" si="46"/>
        <v>0</v>
      </c>
      <c r="N75" s="132">
        <v>0</v>
      </c>
      <c r="O75" s="102">
        <f t="shared" si="46"/>
        <v>0</v>
      </c>
      <c r="P75" s="86" t="s">
        <v>11</v>
      </c>
      <c r="Q75" s="59" t="s">
        <v>11</v>
      </c>
      <c r="R75" s="59" t="s">
        <v>11</v>
      </c>
      <c r="S75" s="59" t="s">
        <v>11</v>
      </c>
      <c r="T75" s="84">
        <v>1</v>
      </c>
      <c r="U75" s="161">
        <f>L75*T75+N75</f>
        <v>0</v>
      </c>
      <c r="V75" s="78">
        <f t="shared" si="45"/>
        <v>0</v>
      </c>
      <c r="W75" s="77">
        <f>M75*T75+O75</f>
        <v>0</v>
      </c>
    </row>
    <row r="76" spans="1:44" ht="15" customHeight="1">
      <c r="A76" s="175"/>
      <c r="B76" s="211"/>
      <c r="C76" s="167" t="s">
        <v>62</v>
      </c>
      <c r="D76" s="59" t="s">
        <v>11</v>
      </c>
      <c r="E76" s="59" t="s">
        <v>11</v>
      </c>
      <c r="F76" s="59" t="s">
        <v>11</v>
      </c>
      <c r="G76" s="59" t="s">
        <v>11</v>
      </c>
      <c r="H76" s="85" t="s">
        <v>11</v>
      </c>
      <c r="I76" s="85" t="s">
        <v>11</v>
      </c>
      <c r="J76" s="59" t="s">
        <v>11</v>
      </c>
      <c r="K76" s="59" t="s">
        <v>11</v>
      </c>
      <c r="L76" s="48">
        <v>0</v>
      </c>
      <c r="M76" s="102">
        <f t="shared" ref="M76" si="54">SUM(L76*1.2)</f>
        <v>0</v>
      </c>
      <c r="N76" s="132">
        <v>0</v>
      </c>
      <c r="O76" s="102">
        <f t="shared" ref="O76" si="55">SUM(N76*1.2)</f>
        <v>0</v>
      </c>
      <c r="P76" s="86" t="s">
        <v>11</v>
      </c>
      <c r="Q76" s="59" t="s">
        <v>11</v>
      </c>
      <c r="R76" s="59" t="s">
        <v>11</v>
      </c>
      <c r="S76" s="59" t="s">
        <v>11</v>
      </c>
      <c r="T76" s="84">
        <v>1</v>
      </c>
      <c r="U76" s="161">
        <f>L76*T76+N76</f>
        <v>0</v>
      </c>
      <c r="V76" s="78">
        <f t="shared" si="45"/>
        <v>0</v>
      </c>
      <c r="W76" s="77">
        <f>M76*T76+O76</f>
        <v>0</v>
      </c>
    </row>
    <row r="77" spans="1:44" ht="15" customHeight="1">
      <c r="A77" s="175"/>
      <c r="B77" s="211"/>
      <c r="C77" s="167" t="s">
        <v>63</v>
      </c>
      <c r="D77" s="85" t="s">
        <v>11</v>
      </c>
      <c r="E77" s="85" t="s">
        <v>11</v>
      </c>
      <c r="F77" s="59" t="s">
        <v>11</v>
      </c>
      <c r="G77" s="59" t="s">
        <v>11</v>
      </c>
      <c r="H77" s="85" t="s">
        <v>11</v>
      </c>
      <c r="I77" s="85" t="s">
        <v>11</v>
      </c>
      <c r="J77" s="59" t="s">
        <v>11</v>
      </c>
      <c r="K77" s="59" t="s">
        <v>11</v>
      </c>
      <c r="L77" s="48">
        <v>0</v>
      </c>
      <c r="M77" s="102">
        <f t="shared" si="46"/>
        <v>0</v>
      </c>
      <c r="N77" s="132">
        <v>0</v>
      </c>
      <c r="O77" s="102">
        <f t="shared" si="46"/>
        <v>0</v>
      </c>
      <c r="P77" s="86" t="s">
        <v>11</v>
      </c>
      <c r="Q77" s="59" t="s">
        <v>11</v>
      </c>
      <c r="R77" s="59" t="s">
        <v>11</v>
      </c>
      <c r="S77" s="59" t="s">
        <v>11</v>
      </c>
      <c r="T77" s="84">
        <v>1</v>
      </c>
      <c r="U77" s="161">
        <f>L77*T77+N77</f>
        <v>0</v>
      </c>
      <c r="V77" s="78">
        <f t="shared" si="45"/>
        <v>0</v>
      </c>
      <c r="W77" s="77">
        <f>M77*T77+O77</f>
        <v>0</v>
      </c>
    </row>
    <row r="78" spans="1:44" ht="15" customHeight="1" thickBot="1">
      <c r="A78" s="175"/>
      <c r="B78" s="211"/>
      <c r="C78" s="167" t="s">
        <v>64</v>
      </c>
      <c r="D78" s="85" t="s">
        <v>11</v>
      </c>
      <c r="E78" s="85" t="s">
        <v>11</v>
      </c>
      <c r="F78" s="59" t="s">
        <v>11</v>
      </c>
      <c r="G78" s="59" t="s">
        <v>11</v>
      </c>
      <c r="H78" s="85" t="s">
        <v>11</v>
      </c>
      <c r="I78" s="85" t="s">
        <v>11</v>
      </c>
      <c r="J78" s="59" t="s">
        <v>11</v>
      </c>
      <c r="K78" s="59" t="s">
        <v>11</v>
      </c>
      <c r="L78" s="48">
        <v>0</v>
      </c>
      <c r="M78" s="102">
        <f t="shared" si="46"/>
        <v>0</v>
      </c>
      <c r="N78" s="132">
        <v>0</v>
      </c>
      <c r="O78" s="102">
        <f t="shared" si="46"/>
        <v>0</v>
      </c>
      <c r="P78" s="86" t="s">
        <v>11</v>
      </c>
      <c r="Q78" s="59" t="s">
        <v>11</v>
      </c>
      <c r="R78" s="59" t="s">
        <v>11</v>
      </c>
      <c r="S78" s="59" t="s">
        <v>11</v>
      </c>
      <c r="T78" s="84">
        <v>1</v>
      </c>
      <c r="U78" s="109">
        <f>L78*T78+N78</f>
        <v>0</v>
      </c>
      <c r="V78" s="78">
        <f t="shared" si="45"/>
        <v>0</v>
      </c>
      <c r="W78" s="77">
        <f>M78*T78+O78</f>
        <v>0</v>
      </c>
    </row>
    <row r="79" spans="1:44" s="12" customFormat="1" ht="15" customHeight="1" thickBot="1">
      <c r="A79" s="175"/>
      <c r="B79" s="184"/>
      <c r="C79" s="177" t="s">
        <v>3</v>
      </c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87">
        <f>SUM(U66:U78)</f>
        <v>0</v>
      </c>
      <c r="V79" s="88" t="s">
        <v>5</v>
      </c>
      <c r="W79" s="89" t="s">
        <v>5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 s="12" customFormat="1" ht="15" customHeight="1" thickBot="1">
      <c r="A80" s="175"/>
      <c r="B80" s="184"/>
      <c r="C80" s="177" t="s">
        <v>2</v>
      </c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9"/>
      <c r="V80" s="90">
        <f>SUM(V66:V79)</f>
        <v>0</v>
      </c>
      <c r="W80" s="91" t="s">
        <v>5</v>
      </c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44" s="12" customFormat="1" ht="15" customHeight="1" thickBot="1">
      <c r="A81" s="176"/>
      <c r="B81" s="185"/>
      <c r="C81" s="180" t="s">
        <v>4</v>
      </c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2"/>
      <c r="W81" s="92">
        <f>SUM(W66:W80)</f>
        <v>0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  <row r="82" spans="1:44" s="12" customFormat="1" ht="5.15" customHeight="1" thickBot="1">
      <c r="A82" s="37"/>
      <c r="B82" s="13"/>
      <c r="C82" s="35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3"/>
      <c r="V82" s="83"/>
      <c r="W82" s="83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1:44" ht="15" customHeight="1">
      <c r="A83" s="174"/>
      <c r="B83" s="210" t="s">
        <v>69</v>
      </c>
      <c r="C83" s="167" t="s">
        <v>65</v>
      </c>
      <c r="D83" s="43">
        <v>0</v>
      </c>
      <c r="E83" s="93">
        <f t="shared" ref="E83:E85" si="56">SUM(D83*1.2)</f>
        <v>0</v>
      </c>
      <c r="F83" s="43">
        <v>0</v>
      </c>
      <c r="G83" s="93">
        <f t="shared" ref="G83:G85" si="57">SUM(F83*1.2)</f>
        <v>0</v>
      </c>
      <c r="H83" s="43">
        <v>0</v>
      </c>
      <c r="I83" s="93">
        <f t="shared" ref="I83:I85" si="58">SUM(H83*1.2)</f>
        <v>0</v>
      </c>
      <c r="J83" s="38" t="s">
        <v>11</v>
      </c>
      <c r="K83" s="38" t="s">
        <v>11</v>
      </c>
      <c r="L83" s="93">
        <v>0</v>
      </c>
      <c r="M83" s="93">
        <f t="shared" ref="M83" si="59">SUM(L83*1.2)</f>
        <v>0</v>
      </c>
      <c r="N83" s="124">
        <v>0</v>
      </c>
      <c r="O83" s="93">
        <f t="shared" ref="O83:O93" si="60">SUM(N83*1.2)</f>
        <v>0</v>
      </c>
      <c r="P83" s="159">
        <v>2</v>
      </c>
      <c r="Q83" s="31">
        <v>1</v>
      </c>
      <c r="R83" s="31">
        <v>1</v>
      </c>
      <c r="S83" s="94" t="s">
        <v>11</v>
      </c>
      <c r="T83" s="56">
        <v>1</v>
      </c>
      <c r="U83" s="72">
        <f>D83*P83+F83*Q83+H83*R83+L83*T83+N83</f>
        <v>0</v>
      </c>
      <c r="V83" s="73">
        <f>U83*0.2</f>
        <v>0</v>
      </c>
      <c r="W83" s="74">
        <f>E83*P83+G83*Q83+I83*R83+M83*T83+O83</f>
        <v>0</v>
      </c>
    </row>
    <row r="84" spans="1:44" ht="15" customHeight="1">
      <c r="A84" s="175"/>
      <c r="B84" s="211"/>
      <c r="C84" s="167" t="s">
        <v>66</v>
      </c>
      <c r="D84" s="48">
        <v>0</v>
      </c>
      <c r="E84" s="102">
        <f t="shared" si="56"/>
        <v>0</v>
      </c>
      <c r="F84" s="48">
        <v>0</v>
      </c>
      <c r="G84" s="102">
        <f t="shared" si="57"/>
        <v>0</v>
      </c>
      <c r="H84" s="48">
        <v>0</v>
      </c>
      <c r="I84" s="102">
        <f t="shared" si="58"/>
        <v>0</v>
      </c>
      <c r="J84" s="40" t="s">
        <v>11</v>
      </c>
      <c r="K84" s="40" t="s">
        <v>11</v>
      </c>
      <c r="L84" s="57" t="s">
        <v>11</v>
      </c>
      <c r="M84" s="129" t="s">
        <v>11</v>
      </c>
      <c r="N84" s="126">
        <v>0</v>
      </c>
      <c r="O84" s="102">
        <f t="shared" si="60"/>
        <v>0</v>
      </c>
      <c r="P84" s="20">
        <v>1</v>
      </c>
      <c r="Q84" s="6">
        <v>1</v>
      </c>
      <c r="R84" s="6">
        <v>1</v>
      </c>
      <c r="S84" s="40" t="s">
        <v>11</v>
      </c>
      <c r="T84" s="41" t="s">
        <v>11</v>
      </c>
      <c r="U84" s="110">
        <f>D84*P84+F84*Q84+H84*R84+N84</f>
        <v>0</v>
      </c>
      <c r="V84" s="58">
        <f>U84*0.2</f>
        <v>0</v>
      </c>
      <c r="W84" s="111">
        <f>E84*P84+G84*Q84+I84*R84+O84</f>
        <v>0</v>
      </c>
    </row>
    <row r="85" spans="1:44" ht="15" customHeight="1">
      <c r="A85" s="175"/>
      <c r="B85" s="211"/>
      <c r="C85" s="167" t="s">
        <v>67</v>
      </c>
      <c r="D85" s="47">
        <v>0</v>
      </c>
      <c r="E85" s="102">
        <f t="shared" si="56"/>
        <v>0</v>
      </c>
      <c r="F85" s="47">
        <v>0</v>
      </c>
      <c r="G85" s="102">
        <f t="shared" si="57"/>
        <v>0</v>
      </c>
      <c r="H85" s="47">
        <v>0</v>
      </c>
      <c r="I85" s="102">
        <f t="shared" si="58"/>
        <v>0</v>
      </c>
      <c r="J85" s="52" t="s">
        <v>11</v>
      </c>
      <c r="K85" s="52" t="s">
        <v>11</v>
      </c>
      <c r="L85" s="102">
        <v>0</v>
      </c>
      <c r="M85" s="102">
        <f t="shared" ref="M85" si="61">SUM(L85*1.2)</f>
        <v>0</v>
      </c>
      <c r="N85" s="133">
        <v>0</v>
      </c>
      <c r="O85" s="102">
        <f t="shared" si="60"/>
        <v>0</v>
      </c>
      <c r="P85" s="53">
        <v>1</v>
      </c>
      <c r="Q85" s="54">
        <v>1</v>
      </c>
      <c r="R85" s="54">
        <v>1</v>
      </c>
      <c r="S85" s="52" t="s">
        <v>11</v>
      </c>
      <c r="T85" s="55">
        <v>1</v>
      </c>
      <c r="U85" s="76">
        <f>D85*P85+F85*Q85+H85*R85+L85*T85+N85</f>
        <v>0</v>
      </c>
      <c r="V85" s="58">
        <f t="shared" ref="V85:V93" si="62">U85*0.2</f>
        <v>0</v>
      </c>
      <c r="W85" s="77">
        <f>E85*P85+G85*Q85+I85*R85+M85*T85+O85</f>
        <v>0</v>
      </c>
    </row>
    <row r="86" spans="1:44" ht="15" customHeight="1">
      <c r="A86" s="175"/>
      <c r="B86" s="211"/>
      <c r="C86" s="167" t="s">
        <v>68</v>
      </c>
      <c r="D86" s="85" t="s">
        <v>11</v>
      </c>
      <c r="E86" s="85" t="s">
        <v>11</v>
      </c>
      <c r="F86" s="59" t="s">
        <v>11</v>
      </c>
      <c r="G86" s="59" t="s">
        <v>11</v>
      </c>
      <c r="H86" s="85" t="s">
        <v>11</v>
      </c>
      <c r="I86" s="85" t="s">
        <v>11</v>
      </c>
      <c r="J86" s="59" t="s">
        <v>11</v>
      </c>
      <c r="K86" s="59" t="s">
        <v>11</v>
      </c>
      <c r="L86" s="134">
        <v>0</v>
      </c>
      <c r="M86" s="102">
        <f t="shared" ref="M86" si="63">SUM(L86*1.2)</f>
        <v>0</v>
      </c>
      <c r="N86" s="132">
        <v>0</v>
      </c>
      <c r="O86" s="102">
        <f t="shared" si="60"/>
        <v>0</v>
      </c>
      <c r="P86" s="86" t="s">
        <v>11</v>
      </c>
      <c r="Q86" s="59" t="s">
        <v>11</v>
      </c>
      <c r="R86" s="59" t="s">
        <v>11</v>
      </c>
      <c r="S86" s="59" t="s">
        <v>11</v>
      </c>
      <c r="T86" s="84">
        <v>1</v>
      </c>
      <c r="U86" s="76">
        <f>L86*T86+N86</f>
        <v>0</v>
      </c>
      <c r="V86" s="58">
        <f t="shared" si="62"/>
        <v>0</v>
      </c>
      <c r="W86" s="77">
        <f>M86*T86+O86</f>
        <v>0</v>
      </c>
    </row>
    <row r="87" spans="1:44" ht="15" customHeight="1">
      <c r="A87" s="175"/>
      <c r="B87" s="211"/>
      <c r="C87" s="167" t="s">
        <v>70</v>
      </c>
      <c r="D87" s="42">
        <v>0</v>
      </c>
      <c r="E87" s="102">
        <f t="shared" ref="E87" si="64">SUM(D87*1.2)</f>
        <v>0</v>
      </c>
      <c r="F87" s="59" t="s">
        <v>11</v>
      </c>
      <c r="G87" s="59" t="s">
        <v>11</v>
      </c>
      <c r="H87" s="59" t="s">
        <v>11</v>
      </c>
      <c r="I87" s="59" t="s">
        <v>11</v>
      </c>
      <c r="J87" s="59" t="s">
        <v>11</v>
      </c>
      <c r="K87" s="59" t="s">
        <v>11</v>
      </c>
      <c r="L87" s="134">
        <v>0</v>
      </c>
      <c r="M87" s="102">
        <f t="shared" ref="M87" si="65">SUM(L87*1.2)</f>
        <v>0</v>
      </c>
      <c r="N87" s="132">
        <v>0</v>
      </c>
      <c r="O87" s="102">
        <f t="shared" si="60"/>
        <v>0</v>
      </c>
      <c r="P87" s="68">
        <v>1</v>
      </c>
      <c r="Q87" s="59" t="s">
        <v>11</v>
      </c>
      <c r="R87" s="59" t="s">
        <v>11</v>
      </c>
      <c r="S87" s="59" t="s">
        <v>11</v>
      </c>
      <c r="T87" s="84">
        <v>1</v>
      </c>
      <c r="U87" s="76">
        <f>D87*P87+L87*T87+N87</f>
        <v>0</v>
      </c>
      <c r="V87" s="58">
        <f t="shared" si="62"/>
        <v>0</v>
      </c>
      <c r="W87" s="77">
        <f>E87*P87+M87*T87+O87</f>
        <v>0</v>
      </c>
    </row>
    <row r="88" spans="1:44" ht="15" customHeight="1">
      <c r="A88" s="175"/>
      <c r="B88" s="211"/>
      <c r="C88" s="167" t="s">
        <v>71</v>
      </c>
      <c r="D88" s="85" t="s">
        <v>11</v>
      </c>
      <c r="E88" s="85" t="s">
        <v>11</v>
      </c>
      <c r="F88" s="59" t="s">
        <v>11</v>
      </c>
      <c r="G88" s="59" t="s">
        <v>11</v>
      </c>
      <c r="H88" s="85" t="s">
        <v>11</v>
      </c>
      <c r="I88" s="85" t="s">
        <v>11</v>
      </c>
      <c r="J88" s="59" t="s">
        <v>11</v>
      </c>
      <c r="K88" s="59" t="s">
        <v>11</v>
      </c>
      <c r="L88" s="134">
        <v>0</v>
      </c>
      <c r="M88" s="102">
        <f t="shared" ref="M88" si="66">SUM(L88*1.2)</f>
        <v>0</v>
      </c>
      <c r="N88" s="132">
        <v>0</v>
      </c>
      <c r="O88" s="102">
        <f t="shared" si="60"/>
        <v>0</v>
      </c>
      <c r="P88" s="86" t="s">
        <v>11</v>
      </c>
      <c r="Q88" s="59" t="s">
        <v>11</v>
      </c>
      <c r="R88" s="59" t="s">
        <v>11</v>
      </c>
      <c r="S88" s="59" t="s">
        <v>11</v>
      </c>
      <c r="T88" s="84">
        <v>1</v>
      </c>
      <c r="U88" s="76">
        <f>L88*T88+N88</f>
        <v>0</v>
      </c>
      <c r="V88" s="58">
        <f t="shared" si="62"/>
        <v>0</v>
      </c>
      <c r="W88" s="77">
        <f>M88*T88+O88</f>
        <v>0</v>
      </c>
    </row>
    <row r="89" spans="1:44" ht="15" customHeight="1">
      <c r="A89" s="175"/>
      <c r="B89" s="211"/>
      <c r="C89" s="167" t="s">
        <v>72</v>
      </c>
      <c r="D89" s="85" t="s">
        <v>11</v>
      </c>
      <c r="E89" s="85" t="s">
        <v>11</v>
      </c>
      <c r="F89" s="59" t="s">
        <v>11</v>
      </c>
      <c r="G89" s="59" t="s">
        <v>11</v>
      </c>
      <c r="H89" s="85" t="s">
        <v>11</v>
      </c>
      <c r="I89" s="85" t="s">
        <v>11</v>
      </c>
      <c r="J89" s="59" t="s">
        <v>11</v>
      </c>
      <c r="K89" s="59" t="s">
        <v>11</v>
      </c>
      <c r="L89" s="134">
        <v>0</v>
      </c>
      <c r="M89" s="102">
        <f t="shared" ref="M89" si="67">SUM(L89*1.2)</f>
        <v>0</v>
      </c>
      <c r="N89" s="132">
        <v>0</v>
      </c>
      <c r="O89" s="102">
        <f t="shared" si="60"/>
        <v>0</v>
      </c>
      <c r="P89" s="86" t="s">
        <v>11</v>
      </c>
      <c r="Q89" s="59" t="s">
        <v>11</v>
      </c>
      <c r="R89" s="59" t="s">
        <v>11</v>
      </c>
      <c r="S89" s="59" t="s">
        <v>11</v>
      </c>
      <c r="T89" s="84">
        <v>1</v>
      </c>
      <c r="U89" s="76">
        <f>L89*T89+N89</f>
        <v>0</v>
      </c>
      <c r="V89" s="58">
        <f t="shared" si="62"/>
        <v>0</v>
      </c>
      <c r="W89" s="77">
        <f>M89*T89+O89</f>
        <v>0</v>
      </c>
    </row>
    <row r="90" spans="1:44" ht="15" customHeight="1">
      <c r="A90" s="175"/>
      <c r="B90" s="211"/>
      <c r="C90" s="167" t="s">
        <v>73</v>
      </c>
      <c r="D90" s="47">
        <v>0</v>
      </c>
      <c r="E90" s="102">
        <f t="shared" ref="E90:E92" si="68">SUM(D90*1.2)</f>
        <v>0</v>
      </c>
      <c r="F90" s="47">
        <v>0</v>
      </c>
      <c r="G90" s="102">
        <f t="shared" ref="G90:G91" si="69">SUM(F90*1.2)</f>
        <v>0</v>
      </c>
      <c r="H90" s="47">
        <v>0</v>
      </c>
      <c r="I90" s="102">
        <f t="shared" ref="I90:I91" si="70">SUM(H90*1.2)</f>
        <v>0</v>
      </c>
      <c r="J90" s="164">
        <v>0</v>
      </c>
      <c r="K90" s="102">
        <f t="shared" ref="K90" si="71">SUM(J90*1.2)</f>
        <v>0</v>
      </c>
      <c r="L90" s="102">
        <v>0</v>
      </c>
      <c r="M90" s="102">
        <f t="shared" ref="M90" si="72">SUM(L90*1.2)</f>
        <v>0</v>
      </c>
      <c r="N90" s="133">
        <v>0</v>
      </c>
      <c r="O90" s="102">
        <f t="shared" si="60"/>
        <v>0</v>
      </c>
      <c r="P90" s="53">
        <v>1</v>
      </c>
      <c r="Q90" s="54">
        <v>1</v>
      </c>
      <c r="R90" s="54">
        <v>1</v>
      </c>
      <c r="S90" s="157">
        <v>1</v>
      </c>
      <c r="T90" s="160">
        <v>1</v>
      </c>
      <c r="U90" s="161">
        <f>D90*P90+F90*Q90+H90*R90+L90*T90+J90*S90+N90</f>
        <v>0</v>
      </c>
      <c r="V90" s="58">
        <f t="shared" si="62"/>
        <v>0</v>
      </c>
      <c r="W90" s="162">
        <f>E90*P90+G90*Q90+I90*R90+M90*T90+K90*S90+O90</f>
        <v>0</v>
      </c>
    </row>
    <row r="91" spans="1:44" ht="15" customHeight="1">
      <c r="A91" s="175"/>
      <c r="B91" s="211"/>
      <c r="C91" s="167" t="s">
        <v>74</v>
      </c>
      <c r="D91" s="47">
        <v>0</v>
      </c>
      <c r="E91" s="102">
        <f t="shared" si="68"/>
        <v>0</v>
      </c>
      <c r="F91" s="47">
        <v>0</v>
      </c>
      <c r="G91" s="102">
        <f t="shared" si="69"/>
        <v>0</v>
      </c>
      <c r="H91" s="47">
        <v>0</v>
      </c>
      <c r="I91" s="102">
        <f t="shared" si="70"/>
        <v>0</v>
      </c>
      <c r="J91" s="52" t="s">
        <v>11</v>
      </c>
      <c r="K91" s="52" t="s">
        <v>11</v>
      </c>
      <c r="L91" s="102">
        <v>0</v>
      </c>
      <c r="M91" s="102">
        <f t="shared" ref="M91" si="73">SUM(L91*1.2)</f>
        <v>0</v>
      </c>
      <c r="N91" s="133">
        <v>0</v>
      </c>
      <c r="O91" s="102">
        <f t="shared" si="60"/>
        <v>0</v>
      </c>
      <c r="P91" s="53">
        <v>1</v>
      </c>
      <c r="Q91" s="54">
        <v>1</v>
      </c>
      <c r="R91" s="54">
        <v>1</v>
      </c>
      <c r="S91" s="52" t="s">
        <v>11</v>
      </c>
      <c r="T91" s="55">
        <v>1</v>
      </c>
      <c r="U91" s="76">
        <f>D91*P91+F91*Q91+H91*R91+L91*T91+N91</f>
        <v>0</v>
      </c>
      <c r="V91" s="58">
        <f t="shared" si="62"/>
        <v>0</v>
      </c>
      <c r="W91" s="77">
        <f>E91*P91+G91*Q91+I91*R91+M91*T91+O91</f>
        <v>0</v>
      </c>
    </row>
    <row r="92" spans="1:44" ht="15" customHeight="1">
      <c r="A92" s="175"/>
      <c r="B92" s="211"/>
      <c r="C92" s="167" t="s">
        <v>75</v>
      </c>
      <c r="D92" s="121">
        <v>0</v>
      </c>
      <c r="E92" s="102">
        <f t="shared" si="68"/>
        <v>0</v>
      </c>
      <c r="F92" s="59" t="s">
        <v>11</v>
      </c>
      <c r="G92" s="59" t="s">
        <v>11</v>
      </c>
      <c r="H92" s="59" t="s">
        <v>11</v>
      </c>
      <c r="I92" s="59" t="s">
        <v>11</v>
      </c>
      <c r="J92" s="59" t="s">
        <v>11</v>
      </c>
      <c r="K92" s="59" t="s">
        <v>11</v>
      </c>
      <c r="L92" s="134">
        <v>0</v>
      </c>
      <c r="M92" s="102">
        <f t="shared" ref="M92" si="74">SUM(L92*1.2)</f>
        <v>0</v>
      </c>
      <c r="N92" s="132">
        <v>0</v>
      </c>
      <c r="O92" s="102">
        <f t="shared" si="60"/>
        <v>0</v>
      </c>
      <c r="P92" s="68">
        <v>1</v>
      </c>
      <c r="Q92" s="59" t="s">
        <v>11</v>
      </c>
      <c r="R92" s="59" t="s">
        <v>11</v>
      </c>
      <c r="S92" s="59" t="s">
        <v>11</v>
      </c>
      <c r="T92" s="84">
        <v>1</v>
      </c>
      <c r="U92" s="76">
        <f>D92*P92+L92*T92+N92</f>
        <v>0</v>
      </c>
      <c r="V92" s="58">
        <f t="shared" si="62"/>
        <v>0</v>
      </c>
      <c r="W92" s="77">
        <f>E92*P92+M92*T92+O92</f>
        <v>0</v>
      </c>
    </row>
    <row r="93" spans="1:44" ht="15" customHeight="1" thickBot="1">
      <c r="A93" s="175"/>
      <c r="B93" s="211"/>
      <c r="C93" s="167" t="s">
        <v>76</v>
      </c>
      <c r="D93" s="85" t="s">
        <v>11</v>
      </c>
      <c r="E93" s="85" t="s">
        <v>11</v>
      </c>
      <c r="F93" s="59" t="s">
        <v>11</v>
      </c>
      <c r="G93" s="59" t="s">
        <v>11</v>
      </c>
      <c r="H93" s="85" t="s">
        <v>11</v>
      </c>
      <c r="I93" s="85" t="s">
        <v>11</v>
      </c>
      <c r="J93" s="59" t="s">
        <v>11</v>
      </c>
      <c r="K93" s="59" t="s">
        <v>11</v>
      </c>
      <c r="L93" s="134">
        <v>0</v>
      </c>
      <c r="M93" s="102">
        <f t="shared" ref="M93" si="75">SUM(L93*1.2)</f>
        <v>0</v>
      </c>
      <c r="N93" s="132">
        <v>0</v>
      </c>
      <c r="O93" s="102">
        <f t="shared" si="60"/>
        <v>0</v>
      </c>
      <c r="P93" s="86" t="s">
        <v>11</v>
      </c>
      <c r="Q93" s="59" t="s">
        <v>11</v>
      </c>
      <c r="R93" s="59" t="s">
        <v>11</v>
      </c>
      <c r="S93" s="59" t="s">
        <v>11</v>
      </c>
      <c r="T93" s="84">
        <v>1</v>
      </c>
      <c r="U93" s="109">
        <f>L93*T93+N93</f>
        <v>0</v>
      </c>
      <c r="V93" s="58">
        <f t="shared" si="62"/>
        <v>0</v>
      </c>
      <c r="W93" s="77">
        <f>M93*T93+O93</f>
        <v>0</v>
      </c>
    </row>
    <row r="94" spans="1:44" s="12" customFormat="1" ht="15" customHeight="1" thickBot="1">
      <c r="A94" s="175"/>
      <c r="B94" s="184"/>
      <c r="C94" s="177" t="s">
        <v>3</v>
      </c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87">
        <f>SUM(U83:U93)</f>
        <v>0</v>
      </c>
      <c r="V94" s="88" t="s">
        <v>5</v>
      </c>
      <c r="W94" s="89" t="s">
        <v>5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</row>
    <row r="95" spans="1:44" s="12" customFormat="1" ht="15" customHeight="1" thickBot="1">
      <c r="A95" s="175"/>
      <c r="B95" s="184"/>
      <c r="C95" s="177" t="s">
        <v>2</v>
      </c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9"/>
      <c r="V95" s="90">
        <f>SUM(V83:V94)</f>
        <v>0</v>
      </c>
      <c r="W95" s="91" t="s">
        <v>5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</row>
    <row r="96" spans="1:44" s="12" customFormat="1" ht="15" customHeight="1" thickBot="1">
      <c r="A96" s="176"/>
      <c r="B96" s="185"/>
      <c r="C96" s="180" t="s">
        <v>4</v>
      </c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2"/>
      <c r="W96" s="92">
        <f>SUM(W83:W95)</f>
        <v>0</v>
      </c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</row>
    <row r="97" spans="1:44" s="12" customFormat="1" ht="5.15" customHeight="1" thickBot="1">
      <c r="A97" s="37"/>
      <c r="B97" s="13"/>
      <c r="C97" s="35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3"/>
      <c r="V97" s="83"/>
      <c r="W97" s="83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:44" ht="15" customHeight="1">
      <c r="A98" s="174"/>
      <c r="B98" s="210" t="s">
        <v>81</v>
      </c>
      <c r="C98" s="167" t="s">
        <v>77</v>
      </c>
      <c r="D98" s="43">
        <v>0</v>
      </c>
      <c r="E98" s="93">
        <f t="shared" ref="E98:E100" si="76">SUM(D98*1.2)</f>
        <v>0</v>
      </c>
      <c r="F98" s="43">
        <v>0</v>
      </c>
      <c r="G98" s="93">
        <f t="shared" ref="G98" si="77">SUM(F98*1.2)</f>
        <v>0</v>
      </c>
      <c r="H98" s="43">
        <v>0</v>
      </c>
      <c r="I98" s="93">
        <f t="shared" ref="I98:I100" si="78">SUM(H98*1.2)</f>
        <v>0</v>
      </c>
      <c r="J98" s="38" t="s">
        <v>11</v>
      </c>
      <c r="K98" s="38" t="s">
        <v>11</v>
      </c>
      <c r="L98" s="93">
        <v>0</v>
      </c>
      <c r="M98" s="93">
        <f t="shared" ref="M98" si="79">SUM(L98*1.2)</f>
        <v>0</v>
      </c>
      <c r="N98" s="124">
        <v>0</v>
      </c>
      <c r="O98" s="93">
        <f t="shared" ref="O98:O101" si="80">SUM(N98*1.2)</f>
        <v>0</v>
      </c>
      <c r="P98" s="30">
        <v>1</v>
      </c>
      <c r="Q98" s="31">
        <v>1</v>
      </c>
      <c r="R98" s="31">
        <v>1</v>
      </c>
      <c r="S98" s="94" t="s">
        <v>11</v>
      </c>
      <c r="T98" s="56">
        <v>1</v>
      </c>
      <c r="U98" s="72">
        <f>D98*P98+F98*Q98+H98*R98+L98*T98+N98</f>
        <v>0</v>
      </c>
      <c r="V98" s="73">
        <f t="shared" ref="V98:V110" si="81">U98*0.2</f>
        <v>0</v>
      </c>
      <c r="W98" s="74">
        <f>E98*P98+G98*Q98+I98*R98+M98*T98+O98</f>
        <v>0</v>
      </c>
    </row>
    <row r="99" spans="1:44" ht="15" customHeight="1">
      <c r="A99" s="175"/>
      <c r="B99" s="211"/>
      <c r="C99" s="167" t="s">
        <v>78</v>
      </c>
      <c r="D99" s="122">
        <v>0</v>
      </c>
      <c r="E99" s="102">
        <f t="shared" si="76"/>
        <v>0</v>
      </c>
      <c r="F99" s="59" t="s">
        <v>11</v>
      </c>
      <c r="G99" s="59" t="s">
        <v>11</v>
      </c>
      <c r="H99" s="121">
        <v>0</v>
      </c>
      <c r="I99" s="102">
        <f t="shared" si="78"/>
        <v>0</v>
      </c>
      <c r="J99" s="59" t="s">
        <v>11</v>
      </c>
      <c r="K99" s="59" t="s">
        <v>11</v>
      </c>
      <c r="L99" s="59" t="s">
        <v>11</v>
      </c>
      <c r="M99" s="75" t="s">
        <v>11</v>
      </c>
      <c r="N99" s="126">
        <v>0</v>
      </c>
      <c r="O99" s="102">
        <f t="shared" si="80"/>
        <v>0</v>
      </c>
      <c r="P99" s="60">
        <v>1</v>
      </c>
      <c r="Q99" s="59" t="s">
        <v>11</v>
      </c>
      <c r="R99" s="10">
        <v>1</v>
      </c>
      <c r="S99" s="59" t="s">
        <v>11</v>
      </c>
      <c r="T99" s="75" t="s">
        <v>11</v>
      </c>
      <c r="U99" s="76">
        <f>D99*P99+H99*R99+N99</f>
        <v>0</v>
      </c>
      <c r="V99" s="58">
        <f t="shared" si="81"/>
        <v>0</v>
      </c>
      <c r="W99" s="77">
        <f>E99*P99+I99*R99+O99</f>
        <v>0</v>
      </c>
    </row>
    <row r="100" spans="1:44" ht="15" customHeight="1">
      <c r="A100" s="175"/>
      <c r="B100" s="211"/>
      <c r="C100" s="167" t="s">
        <v>79</v>
      </c>
      <c r="D100" s="48">
        <v>0</v>
      </c>
      <c r="E100" s="102">
        <f t="shared" si="76"/>
        <v>0</v>
      </c>
      <c r="F100" s="57" t="s">
        <v>11</v>
      </c>
      <c r="G100" s="57" t="s">
        <v>11</v>
      </c>
      <c r="H100" s="48">
        <v>0</v>
      </c>
      <c r="I100" s="102">
        <f t="shared" si="78"/>
        <v>0</v>
      </c>
      <c r="J100" s="40" t="s">
        <v>11</v>
      </c>
      <c r="K100" s="40" t="s">
        <v>11</v>
      </c>
      <c r="L100" s="122">
        <v>0</v>
      </c>
      <c r="M100" s="102">
        <f t="shared" ref="M100" si="82">SUM(L100*1.2)</f>
        <v>0</v>
      </c>
      <c r="N100" s="126">
        <v>0</v>
      </c>
      <c r="O100" s="102">
        <f t="shared" si="80"/>
        <v>0</v>
      </c>
      <c r="P100" s="156">
        <v>4</v>
      </c>
      <c r="Q100" s="40" t="s">
        <v>11</v>
      </c>
      <c r="R100" s="9">
        <v>1</v>
      </c>
      <c r="S100" s="59" t="s">
        <v>11</v>
      </c>
      <c r="T100" s="21">
        <v>1</v>
      </c>
      <c r="U100" s="76">
        <f>D100*P100+H100*R100+L100*T100+N100</f>
        <v>0</v>
      </c>
      <c r="V100" s="58">
        <f t="shared" si="81"/>
        <v>0</v>
      </c>
      <c r="W100" s="77">
        <f>E100*P100+I100*R100+M100*T100+O100</f>
        <v>0</v>
      </c>
    </row>
    <row r="101" spans="1:44" ht="15" customHeight="1">
      <c r="A101" s="175"/>
      <c r="B101" s="211"/>
      <c r="C101" s="167" t="s">
        <v>80</v>
      </c>
      <c r="D101" s="85" t="s">
        <v>11</v>
      </c>
      <c r="E101" s="85" t="s">
        <v>11</v>
      </c>
      <c r="F101" s="59" t="s">
        <v>11</v>
      </c>
      <c r="G101" s="59" t="s">
        <v>11</v>
      </c>
      <c r="H101" s="85" t="s">
        <v>11</v>
      </c>
      <c r="I101" s="85" t="s">
        <v>11</v>
      </c>
      <c r="J101" s="59" t="s">
        <v>11</v>
      </c>
      <c r="K101" s="59" t="s">
        <v>11</v>
      </c>
      <c r="L101" s="134">
        <v>0</v>
      </c>
      <c r="M101" s="102">
        <f t="shared" ref="M101" si="83">SUM(L101*1.2)</f>
        <v>0</v>
      </c>
      <c r="N101" s="100">
        <v>0</v>
      </c>
      <c r="O101" s="102">
        <f t="shared" si="80"/>
        <v>0</v>
      </c>
      <c r="P101" s="86" t="s">
        <v>11</v>
      </c>
      <c r="Q101" s="59" t="s">
        <v>11</v>
      </c>
      <c r="R101" s="59" t="s">
        <v>11</v>
      </c>
      <c r="S101" s="59" t="s">
        <v>11</v>
      </c>
      <c r="T101" s="84">
        <v>1</v>
      </c>
      <c r="U101" s="76">
        <f>L101*T101+N101</f>
        <v>0</v>
      </c>
      <c r="V101" s="58">
        <f t="shared" si="81"/>
        <v>0</v>
      </c>
      <c r="W101" s="77">
        <f>M101*T101+O101</f>
        <v>0</v>
      </c>
    </row>
    <row r="102" spans="1:44" ht="15" customHeight="1">
      <c r="A102" s="175"/>
      <c r="B102" s="211"/>
      <c r="C102" s="167" t="s">
        <v>82</v>
      </c>
      <c r="D102" s="85" t="s">
        <v>11</v>
      </c>
      <c r="E102" s="85" t="s">
        <v>11</v>
      </c>
      <c r="F102" s="59" t="s">
        <v>11</v>
      </c>
      <c r="G102" s="59" t="s">
        <v>11</v>
      </c>
      <c r="H102" s="85" t="s">
        <v>11</v>
      </c>
      <c r="I102" s="85" t="s">
        <v>11</v>
      </c>
      <c r="J102" s="59" t="s">
        <v>11</v>
      </c>
      <c r="K102" s="59" t="s">
        <v>11</v>
      </c>
      <c r="L102" s="134">
        <v>0</v>
      </c>
      <c r="M102" s="102">
        <f t="shared" ref="M102" si="84">SUM(L102*1.2)</f>
        <v>0</v>
      </c>
      <c r="N102" s="100">
        <v>0</v>
      </c>
      <c r="O102" s="102">
        <f t="shared" ref="O102" si="85">SUM(N102*1.2)</f>
        <v>0</v>
      </c>
      <c r="P102" s="86" t="s">
        <v>11</v>
      </c>
      <c r="Q102" s="59" t="s">
        <v>11</v>
      </c>
      <c r="R102" s="59" t="s">
        <v>11</v>
      </c>
      <c r="S102" s="59" t="s">
        <v>11</v>
      </c>
      <c r="T102" s="84">
        <v>1</v>
      </c>
      <c r="U102" s="76">
        <f>L102*T102+N102</f>
        <v>0</v>
      </c>
      <c r="V102" s="58">
        <f t="shared" si="81"/>
        <v>0</v>
      </c>
      <c r="W102" s="77">
        <f>M102*T102+O102</f>
        <v>0</v>
      </c>
    </row>
    <row r="103" spans="1:44" ht="15" customHeight="1">
      <c r="A103" s="175"/>
      <c r="B103" s="211"/>
      <c r="C103" s="167" t="s">
        <v>83</v>
      </c>
      <c r="D103" s="122">
        <v>0</v>
      </c>
      <c r="E103" s="102">
        <f t="shared" ref="E103" si="86">SUM(D103*1.2)</f>
        <v>0</v>
      </c>
      <c r="F103" s="59" t="s">
        <v>11</v>
      </c>
      <c r="G103" s="59" t="s">
        <v>11</v>
      </c>
      <c r="H103" s="59" t="s">
        <v>11</v>
      </c>
      <c r="I103" s="59" t="s">
        <v>11</v>
      </c>
      <c r="J103" s="59" t="s">
        <v>11</v>
      </c>
      <c r="K103" s="59" t="s">
        <v>11</v>
      </c>
      <c r="L103" s="134">
        <v>0</v>
      </c>
      <c r="M103" s="102">
        <f t="shared" ref="M103" si="87">SUM(L103*1.2)</f>
        <v>0</v>
      </c>
      <c r="N103" s="100">
        <v>0</v>
      </c>
      <c r="O103" s="102">
        <f t="shared" ref="O103" si="88">SUM(N103*1.2)</f>
        <v>0</v>
      </c>
      <c r="P103" s="68">
        <v>1</v>
      </c>
      <c r="Q103" s="59" t="s">
        <v>11</v>
      </c>
      <c r="R103" s="59" t="s">
        <v>11</v>
      </c>
      <c r="S103" s="59" t="s">
        <v>11</v>
      </c>
      <c r="T103" s="84">
        <v>1</v>
      </c>
      <c r="U103" s="76">
        <f>D103*P103+L103*T103+N103</f>
        <v>0</v>
      </c>
      <c r="V103" s="58">
        <f t="shared" si="81"/>
        <v>0</v>
      </c>
      <c r="W103" s="77">
        <f>E103*P103+M103*T103+O103</f>
        <v>0</v>
      </c>
    </row>
    <row r="104" spans="1:44" ht="15" customHeight="1">
      <c r="A104" s="175"/>
      <c r="B104" s="211"/>
      <c r="C104" s="167" t="s">
        <v>84</v>
      </c>
      <c r="D104" s="85" t="s">
        <v>11</v>
      </c>
      <c r="E104" s="85" t="s">
        <v>11</v>
      </c>
      <c r="F104" s="59" t="s">
        <v>11</v>
      </c>
      <c r="G104" s="59" t="s">
        <v>11</v>
      </c>
      <c r="H104" s="85" t="s">
        <v>11</v>
      </c>
      <c r="I104" s="85" t="s">
        <v>11</v>
      </c>
      <c r="J104" s="59" t="s">
        <v>11</v>
      </c>
      <c r="K104" s="59" t="s">
        <v>11</v>
      </c>
      <c r="L104" s="134">
        <v>0</v>
      </c>
      <c r="M104" s="102">
        <f t="shared" ref="M104" si="89">SUM(L104*1.2)</f>
        <v>0</v>
      </c>
      <c r="N104" s="100">
        <v>0</v>
      </c>
      <c r="O104" s="102">
        <f t="shared" ref="O104:O105" si="90">SUM(N104*1.2)</f>
        <v>0</v>
      </c>
      <c r="P104" s="86" t="s">
        <v>11</v>
      </c>
      <c r="Q104" s="59" t="s">
        <v>11</v>
      </c>
      <c r="R104" s="59" t="s">
        <v>11</v>
      </c>
      <c r="S104" s="59" t="s">
        <v>11</v>
      </c>
      <c r="T104" s="84">
        <v>1</v>
      </c>
      <c r="U104" s="76">
        <f>L104*T104+N104</f>
        <v>0</v>
      </c>
      <c r="V104" s="58">
        <f t="shared" si="81"/>
        <v>0</v>
      </c>
      <c r="W104" s="77">
        <f>M104*T104+O104</f>
        <v>0</v>
      </c>
    </row>
    <row r="105" spans="1:44" ht="15" customHeight="1">
      <c r="A105" s="175"/>
      <c r="B105" s="211"/>
      <c r="C105" s="167" t="s">
        <v>85</v>
      </c>
      <c r="D105" s="121">
        <v>0</v>
      </c>
      <c r="E105" s="102">
        <f t="shared" ref="E105" si="91">SUM(D105*1.2)</f>
        <v>0</v>
      </c>
      <c r="F105" s="59" t="s">
        <v>11</v>
      </c>
      <c r="G105" s="59" t="s">
        <v>11</v>
      </c>
      <c r="H105" s="59" t="s">
        <v>11</v>
      </c>
      <c r="I105" s="59" t="s">
        <v>11</v>
      </c>
      <c r="J105" s="59" t="s">
        <v>11</v>
      </c>
      <c r="K105" s="59" t="s">
        <v>11</v>
      </c>
      <c r="L105" s="134">
        <v>0</v>
      </c>
      <c r="M105" s="102">
        <f t="shared" ref="M105" si="92">SUM(L105*1.2)</f>
        <v>0</v>
      </c>
      <c r="N105" s="132">
        <v>0</v>
      </c>
      <c r="O105" s="102">
        <f t="shared" si="90"/>
        <v>0</v>
      </c>
      <c r="P105" s="68">
        <v>1</v>
      </c>
      <c r="Q105" s="59" t="s">
        <v>11</v>
      </c>
      <c r="R105" s="59" t="s">
        <v>11</v>
      </c>
      <c r="S105" s="59" t="s">
        <v>11</v>
      </c>
      <c r="T105" s="84">
        <v>1</v>
      </c>
      <c r="U105" s="76">
        <f>D105*P105+L105*T105+N105</f>
        <v>0</v>
      </c>
      <c r="V105" s="58">
        <f t="shared" si="81"/>
        <v>0</v>
      </c>
      <c r="W105" s="77">
        <f>E105*P105+M105*T105+O105</f>
        <v>0</v>
      </c>
    </row>
    <row r="106" spans="1:44" ht="15" customHeight="1">
      <c r="A106" s="175"/>
      <c r="B106" s="211"/>
      <c r="C106" s="167" t="s">
        <v>86</v>
      </c>
      <c r="D106" s="122">
        <v>0</v>
      </c>
      <c r="E106" s="102">
        <f t="shared" ref="E106" si="93">SUM(D106*1.2)</f>
        <v>0</v>
      </c>
      <c r="F106" s="59" t="s">
        <v>11</v>
      </c>
      <c r="G106" s="59" t="s">
        <v>11</v>
      </c>
      <c r="H106" s="59" t="s">
        <v>11</v>
      </c>
      <c r="I106" s="59" t="s">
        <v>11</v>
      </c>
      <c r="J106" s="59" t="s">
        <v>11</v>
      </c>
      <c r="K106" s="59" t="s">
        <v>11</v>
      </c>
      <c r="L106" s="163">
        <v>0</v>
      </c>
      <c r="M106" s="164">
        <f t="shared" ref="M106" si="94">SUM(L106*1.2)</f>
        <v>0</v>
      </c>
      <c r="N106" s="165">
        <v>0</v>
      </c>
      <c r="O106" s="102">
        <f t="shared" ref="O106" si="95">SUM(N106*1.2)</f>
        <v>0</v>
      </c>
      <c r="P106" s="68">
        <v>1</v>
      </c>
      <c r="Q106" s="59" t="s">
        <v>11</v>
      </c>
      <c r="R106" s="59" t="s">
        <v>11</v>
      </c>
      <c r="S106" s="59" t="s">
        <v>11</v>
      </c>
      <c r="T106" s="166">
        <v>1</v>
      </c>
      <c r="U106" s="76">
        <f>D106*P106+L106*T106+N106</f>
        <v>0</v>
      </c>
      <c r="V106" s="58">
        <f t="shared" si="81"/>
        <v>0</v>
      </c>
      <c r="W106" s="77">
        <f>M106*T106+E106*P106+O106</f>
        <v>0</v>
      </c>
    </row>
    <row r="107" spans="1:44" ht="15" customHeight="1">
      <c r="A107" s="175"/>
      <c r="B107" s="211"/>
      <c r="C107" s="167" t="s">
        <v>87</v>
      </c>
      <c r="D107" s="122">
        <v>0</v>
      </c>
      <c r="E107" s="102">
        <f t="shared" ref="E107" si="96">SUM(D107*1.2)</f>
        <v>0</v>
      </c>
      <c r="F107" s="59" t="s">
        <v>11</v>
      </c>
      <c r="G107" s="59" t="s">
        <v>11</v>
      </c>
      <c r="H107" s="85" t="s">
        <v>11</v>
      </c>
      <c r="I107" s="85" t="s">
        <v>11</v>
      </c>
      <c r="J107" s="59" t="s">
        <v>11</v>
      </c>
      <c r="K107" s="59" t="s">
        <v>11</v>
      </c>
      <c r="L107" s="134">
        <v>0</v>
      </c>
      <c r="M107" s="102">
        <f t="shared" ref="M107" si="97">SUM(L107*1.2)</f>
        <v>0</v>
      </c>
      <c r="N107" s="100">
        <v>0</v>
      </c>
      <c r="O107" s="102">
        <f t="shared" ref="O107" si="98">SUM(N107*1.2)</f>
        <v>0</v>
      </c>
      <c r="P107" s="68">
        <v>1</v>
      </c>
      <c r="Q107" s="59" t="s">
        <v>11</v>
      </c>
      <c r="R107" s="59" t="s">
        <v>11</v>
      </c>
      <c r="S107" s="59" t="s">
        <v>11</v>
      </c>
      <c r="T107" s="84">
        <v>1</v>
      </c>
      <c r="U107" s="76">
        <f>D107*P107+L107*T107+N107</f>
        <v>0</v>
      </c>
      <c r="V107" s="58">
        <f t="shared" si="81"/>
        <v>0</v>
      </c>
      <c r="W107" s="77">
        <f>E107*P107+M107*T107+O107</f>
        <v>0</v>
      </c>
    </row>
    <row r="108" spans="1:44" ht="15" customHeight="1">
      <c r="A108" s="175"/>
      <c r="B108" s="211"/>
      <c r="C108" s="167" t="s">
        <v>88</v>
      </c>
      <c r="D108" s="85" t="s">
        <v>11</v>
      </c>
      <c r="E108" s="85" t="s">
        <v>11</v>
      </c>
      <c r="F108" s="59" t="s">
        <v>11</v>
      </c>
      <c r="G108" s="59" t="s">
        <v>11</v>
      </c>
      <c r="H108" s="85" t="s">
        <v>11</v>
      </c>
      <c r="I108" s="85" t="s">
        <v>11</v>
      </c>
      <c r="J108" s="59" t="s">
        <v>11</v>
      </c>
      <c r="K108" s="59" t="s">
        <v>11</v>
      </c>
      <c r="L108" s="134">
        <v>0</v>
      </c>
      <c r="M108" s="102">
        <f t="shared" ref="M108" si="99">SUM(L108*1.2)</f>
        <v>0</v>
      </c>
      <c r="N108" s="100">
        <v>0</v>
      </c>
      <c r="O108" s="102">
        <f t="shared" ref="O108" si="100">SUM(N108*1.2)</f>
        <v>0</v>
      </c>
      <c r="P108" s="86" t="s">
        <v>11</v>
      </c>
      <c r="Q108" s="59" t="s">
        <v>11</v>
      </c>
      <c r="R108" s="59" t="s">
        <v>11</v>
      </c>
      <c r="S108" s="59" t="s">
        <v>11</v>
      </c>
      <c r="T108" s="84">
        <v>1</v>
      </c>
      <c r="U108" s="76">
        <f>L108*T108+N108</f>
        <v>0</v>
      </c>
      <c r="V108" s="58">
        <f t="shared" si="81"/>
        <v>0</v>
      </c>
      <c r="W108" s="77">
        <f>M108*T108+O108</f>
        <v>0</v>
      </c>
    </row>
    <row r="109" spans="1:44" ht="15" customHeight="1">
      <c r="A109" s="175"/>
      <c r="B109" s="211"/>
      <c r="C109" s="167" t="s">
        <v>89</v>
      </c>
      <c r="D109" s="85" t="s">
        <v>11</v>
      </c>
      <c r="E109" s="85" t="s">
        <v>11</v>
      </c>
      <c r="F109" s="59" t="s">
        <v>11</v>
      </c>
      <c r="G109" s="59" t="s">
        <v>11</v>
      </c>
      <c r="H109" s="85" t="s">
        <v>11</v>
      </c>
      <c r="I109" s="85" t="s">
        <v>11</v>
      </c>
      <c r="J109" s="59" t="s">
        <v>11</v>
      </c>
      <c r="K109" s="59" t="s">
        <v>11</v>
      </c>
      <c r="L109" s="134">
        <v>0</v>
      </c>
      <c r="M109" s="102">
        <f t="shared" ref="M109" si="101">SUM(L109*1.2)</f>
        <v>0</v>
      </c>
      <c r="N109" s="100">
        <v>0</v>
      </c>
      <c r="O109" s="102">
        <f t="shared" ref="O109" si="102">SUM(N109*1.2)</f>
        <v>0</v>
      </c>
      <c r="P109" s="86" t="s">
        <v>11</v>
      </c>
      <c r="Q109" s="59" t="s">
        <v>11</v>
      </c>
      <c r="R109" s="59" t="s">
        <v>11</v>
      </c>
      <c r="S109" s="59" t="s">
        <v>11</v>
      </c>
      <c r="T109" s="84">
        <v>1</v>
      </c>
      <c r="U109" s="76">
        <f>L109*T109+N109</f>
        <v>0</v>
      </c>
      <c r="V109" s="58">
        <f t="shared" si="81"/>
        <v>0</v>
      </c>
      <c r="W109" s="77">
        <f>M109*T109+O109</f>
        <v>0</v>
      </c>
    </row>
    <row r="110" spans="1:44" ht="15" customHeight="1" thickBot="1">
      <c r="A110" s="175"/>
      <c r="B110" s="211"/>
      <c r="C110" s="167" t="s">
        <v>90</v>
      </c>
      <c r="D110" s="85" t="s">
        <v>11</v>
      </c>
      <c r="E110" s="85" t="s">
        <v>11</v>
      </c>
      <c r="F110" s="59" t="s">
        <v>11</v>
      </c>
      <c r="G110" s="59" t="s">
        <v>11</v>
      </c>
      <c r="H110" s="85" t="s">
        <v>11</v>
      </c>
      <c r="I110" s="85" t="s">
        <v>11</v>
      </c>
      <c r="J110" s="59" t="s">
        <v>11</v>
      </c>
      <c r="K110" s="59" t="s">
        <v>11</v>
      </c>
      <c r="L110" s="134">
        <v>0</v>
      </c>
      <c r="M110" s="102">
        <f t="shared" ref="M110" si="103">SUM(L110*1.2)</f>
        <v>0</v>
      </c>
      <c r="N110" s="100">
        <v>0</v>
      </c>
      <c r="O110" s="102">
        <f t="shared" ref="O110" si="104">SUM(N110*1.2)</f>
        <v>0</v>
      </c>
      <c r="P110" s="86" t="s">
        <v>11</v>
      </c>
      <c r="Q110" s="59" t="s">
        <v>11</v>
      </c>
      <c r="R110" s="59" t="s">
        <v>11</v>
      </c>
      <c r="S110" s="59" t="s">
        <v>11</v>
      </c>
      <c r="T110" s="84">
        <v>1</v>
      </c>
      <c r="U110" s="117">
        <f>L110*T110+N110</f>
        <v>0</v>
      </c>
      <c r="V110" s="58">
        <f t="shared" si="81"/>
        <v>0</v>
      </c>
      <c r="W110" s="77">
        <f>M110*T110+O110</f>
        <v>0</v>
      </c>
    </row>
    <row r="111" spans="1:44" s="12" customFormat="1" ht="15" customHeight="1" thickBot="1">
      <c r="A111" s="175"/>
      <c r="B111" s="184"/>
      <c r="C111" s="177" t="s">
        <v>3</v>
      </c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92">
        <f>SUM(U98:U110)</f>
        <v>0</v>
      </c>
      <c r="V111" s="88" t="s">
        <v>5</v>
      </c>
      <c r="W111" s="89" t="s">
        <v>5</v>
      </c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:44" s="12" customFormat="1" ht="15" customHeight="1" thickBot="1">
      <c r="A112" s="175"/>
      <c r="B112" s="184"/>
      <c r="C112" s="177" t="s">
        <v>2</v>
      </c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9"/>
      <c r="V112" s="90">
        <f>SUM(V98:V111)</f>
        <v>0</v>
      </c>
      <c r="W112" s="91" t="s">
        <v>5</v>
      </c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1:44" s="12" customFormat="1" ht="15" customHeight="1" thickBot="1">
      <c r="A113" s="176"/>
      <c r="B113" s="185"/>
      <c r="C113" s="180" t="s">
        <v>4</v>
      </c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2"/>
      <c r="W113" s="92">
        <f>SUM(W98:W112)</f>
        <v>0</v>
      </c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1:44" s="12" customFormat="1" ht="5.15" customHeight="1" thickBot="1">
      <c r="A114" s="37"/>
      <c r="B114" s="13"/>
      <c r="C114" s="35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3"/>
      <c r="V114" s="83"/>
      <c r="W114" s="83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:44" ht="15" customHeight="1">
      <c r="A115" s="174"/>
      <c r="B115" s="210" t="s">
        <v>95</v>
      </c>
      <c r="C115" s="167" t="s">
        <v>91</v>
      </c>
      <c r="D115" s="93">
        <v>0</v>
      </c>
      <c r="E115" s="93">
        <f t="shared" ref="E115" si="105">SUM(D115*1.2)</f>
        <v>0</v>
      </c>
      <c r="F115" s="93">
        <v>0</v>
      </c>
      <c r="G115" s="93">
        <f t="shared" ref="G115" si="106">SUM(F115*1.2)</f>
        <v>0</v>
      </c>
      <c r="H115" s="93">
        <v>0</v>
      </c>
      <c r="I115" s="93">
        <f t="shared" ref="I115" si="107">SUM(H115*1.2)</f>
        <v>0</v>
      </c>
      <c r="J115" s="93">
        <v>0</v>
      </c>
      <c r="K115" s="93">
        <f t="shared" ref="K115" si="108">SUM(J115*1.2)</f>
        <v>0</v>
      </c>
      <c r="L115" s="93">
        <v>0</v>
      </c>
      <c r="M115" s="93">
        <f t="shared" ref="M115" si="109">SUM(L115*1.2)</f>
        <v>0</v>
      </c>
      <c r="N115" s="135">
        <v>0</v>
      </c>
      <c r="O115" s="93">
        <f t="shared" ref="O115" si="110">SUM(N115*1.2)</f>
        <v>0</v>
      </c>
      <c r="P115" s="95">
        <v>1</v>
      </c>
      <c r="Q115" s="96">
        <v>1</v>
      </c>
      <c r="R115" s="96">
        <v>1</v>
      </c>
      <c r="S115" s="112">
        <v>1</v>
      </c>
      <c r="T115" s="113">
        <v>1</v>
      </c>
      <c r="U115" s="72">
        <f>D115*P115+F115*Q115+H115*R115+J115*S115+L115*T115+N115</f>
        <v>0</v>
      </c>
      <c r="V115" s="73">
        <f>U115*0.2</f>
        <v>0</v>
      </c>
      <c r="W115" s="74">
        <f>E115*P115+G115*Q115+I115*R115+K115*S115+M115*T115+O115</f>
        <v>0</v>
      </c>
    </row>
    <row r="116" spans="1:44" ht="15" customHeight="1">
      <c r="A116" s="175"/>
      <c r="B116" s="211"/>
      <c r="C116" s="167" t="s">
        <v>92</v>
      </c>
      <c r="D116" s="102">
        <v>0</v>
      </c>
      <c r="E116" s="102">
        <f t="shared" ref="E116" si="111">SUM(D116*1.2)</f>
        <v>0</v>
      </c>
      <c r="F116" s="102">
        <v>0</v>
      </c>
      <c r="G116" s="102">
        <f t="shared" ref="G116" si="112">SUM(F116*1.2)</f>
        <v>0</v>
      </c>
      <c r="H116" s="102">
        <v>0</v>
      </c>
      <c r="I116" s="102">
        <f t="shared" ref="I116" si="113">SUM(H116*1.2)</f>
        <v>0</v>
      </c>
      <c r="J116" s="164">
        <v>0</v>
      </c>
      <c r="K116" s="164">
        <f t="shared" ref="K116" si="114">SUM(J116*1.2)</f>
        <v>0</v>
      </c>
      <c r="L116" s="102">
        <v>0</v>
      </c>
      <c r="M116" s="102">
        <f t="shared" ref="M116" si="115">SUM(L116*1.2)</f>
        <v>0</v>
      </c>
      <c r="N116" s="136">
        <v>0</v>
      </c>
      <c r="O116" s="102">
        <f t="shared" ref="O116:O117" si="116">SUM(N116*1.2)</f>
        <v>0</v>
      </c>
      <c r="P116" s="104">
        <v>1</v>
      </c>
      <c r="Q116" s="105">
        <v>1</v>
      </c>
      <c r="R116" s="105">
        <v>1</v>
      </c>
      <c r="S116" s="157">
        <v>1</v>
      </c>
      <c r="T116" s="107">
        <v>1</v>
      </c>
      <c r="U116" s="110">
        <f>D116*P116+F116*Q116+H116*R116+J116*S116+L116*T116+N116</f>
        <v>0</v>
      </c>
      <c r="V116" s="58">
        <f>U116*0.2</f>
        <v>0</v>
      </c>
      <c r="W116" s="111">
        <f>E116*P116+G116*Q116+I116*R116+K116*S116+M116*T116+O116</f>
        <v>0</v>
      </c>
    </row>
    <row r="117" spans="1:44" ht="15" customHeight="1">
      <c r="A117" s="175"/>
      <c r="B117" s="211"/>
      <c r="C117" s="167" t="s">
        <v>93</v>
      </c>
      <c r="D117" s="85" t="s">
        <v>11</v>
      </c>
      <c r="E117" s="85" t="s">
        <v>11</v>
      </c>
      <c r="F117" s="59" t="s">
        <v>11</v>
      </c>
      <c r="G117" s="59" t="s">
        <v>11</v>
      </c>
      <c r="H117" s="85" t="s">
        <v>11</v>
      </c>
      <c r="I117" s="85" t="s">
        <v>11</v>
      </c>
      <c r="J117" s="59" t="s">
        <v>11</v>
      </c>
      <c r="K117" s="59" t="s">
        <v>11</v>
      </c>
      <c r="L117" s="48">
        <v>0</v>
      </c>
      <c r="M117" s="102">
        <f t="shared" ref="M117" si="117">SUM(L117*1.2)</f>
        <v>0</v>
      </c>
      <c r="N117" s="70">
        <v>0</v>
      </c>
      <c r="O117" s="102">
        <f t="shared" si="116"/>
        <v>0</v>
      </c>
      <c r="P117" s="86" t="s">
        <v>11</v>
      </c>
      <c r="Q117" s="59" t="s">
        <v>11</v>
      </c>
      <c r="R117" s="59" t="s">
        <v>11</v>
      </c>
      <c r="S117" s="59" t="s">
        <v>11</v>
      </c>
      <c r="T117" s="84">
        <v>1</v>
      </c>
      <c r="U117" s="76">
        <f>L117*T117+N117</f>
        <v>0</v>
      </c>
      <c r="V117" s="58">
        <f>U117*0.2</f>
        <v>0</v>
      </c>
      <c r="W117" s="77">
        <f>M117*T117+O117</f>
        <v>0</v>
      </c>
    </row>
    <row r="118" spans="1:44" ht="15" customHeight="1">
      <c r="A118" s="175"/>
      <c r="B118" s="211"/>
      <c r="C118" s="167" t="s">
        <v>94</v>
      </c>
      <c r="D118" s="120">
        <v>0</v>
      </c>
      <c r="E118" s="102">
        <f t="shared" ref="E118" si="118">SUM(D118*1.2)</f>
        <v>0</v>
      </c>
      <c r="F118" s="59" t="s">
        <v>11</v>
      </c>
      <c r="G118" s="59" t="s">
        <v>11</v>
      </c>
      <c r="H118" s="42">
        <v>0</v>
      </c>
      <c r="I118" s="102">
        <f t="shared" ref="I118" si="119">SUM(H118*1.2)</f>
        <v>0</v>
      </c>
      <c r="J118" s="59" t="s">
        <v>11</v>
      </c>
      <c r="K118" s="59" t="s">
        <v>11</v>
      </c>
      <c r="L118" s="59" t="s">
        <v>11</v>
      </c>
      <c r="M118" s="75" t="s">
        <v>11</v>
      </c>
      <c r="N118" s="70">
        <v>0</v>
      </c>
      <c r="O118" s="102">
        <f t="shared" ref="O118" si="120">SUM(N118*1.2)</f>
        <v>0</v>
      </c>
      <c r="P118" s="60">
        <v>1</v>
      </c>
      <c r="Q118" s="59" t="s">
        <v>11</v>
      </c>
      <c r="R118" s="10">
        <v>1</v>
      </c>
      <c r="S118" s="59" t="s">
        <v>11</v>
      </c>
      <c r="T118" s="75" t="s">
        <v>11</v>
      </c>
      <c r="U118" s="76">
        <f>D118*P118+H118*R118+N118</f>
        <v>0</v>
      </c>
      <c r="V118" s="58">
        <f>U118*0.2</f>
        <v>0</v>
      </c>
      <c r="W118" s="77">
        <f>E118*P118+I118*R118+O118</f>
        <v>0</v>
      </c>
    </row>
    <row r="119" spans="1:44" ht="15" customHeight="1">
      <c r="A119" s="175"/>
      <c r="B119" s="211"/>
      <c r="C119" s="167" t="s">
        <v>96</v>
      </c>
      <c r="D119" s="85" t="s">
        <v>11</v>
      </c>
      <c r="E119" s="85" t="s">
        <v>11</v>
      </c>
      <c r="F119" s="59" t="s">
        <v>11</v>
      </c>
      <c r="G119" s="59" t="s">
        <v>11</v>
      </c>
      <c r="H119" s="85" t="s">
        <v>11</v>
      </c>
      <c r="I119" s="85" t="s">
        <v>11</v>
      </c>
      <c r="J119" s="59" t="s">
        <v>11</v>
      </c>
      <c r="K119" s="59" t="s">
        <v>11</v>
      </c>
      <c r="L119" s="48">
        <v>0</v>
      </c>
      <c r="M119" s="102">
        <f t="shared" ref="M119" si="121">SUM(L119*1.2)</f>
        <v>0</v>
      </c>
      <c r="N119" s="70">
        <v>0</v>
      </c>
      <c r="O119" s="102">
        <f t="shared" ref="O119" si="122">SUM(N119*1.2)</f>
        <v>0</v>
      </c>
      <c r="P119" s="86" t="s">
        <v>11</v>
      </c>
      <c r="Q119" s="59" t="s">
        <v>11</v>
      </c>
      <c r="R119" s="59" t="s">
        <v>11</v>
      </c>
      <c r="S119" s="59" t="s">
        <v>11</v>
      </c>
      <c r="T119" s="84">
        <v>1</v>
      </c>
      <c r="U119" s="76">
        <f>L119*T119+N119</f>
        <v>0</v>
      </c>
      <c r="V119" s="58">
        <f>U119*0.2</f>
        <v>0</v>
      </c>
      <c r="W119" s="77">
        <f>M119*T119+O119</f>
        <v>0</v>
      </c>
    </row>
    <row r="120" spans="1:44" ht="15" customHeight="1">
      <c r="A120" s="175"/>
      <c r="B120" s="211"/>
      <c r="C120" s="167" t="s">
        <v>97</v>
      </c>
      <c r="D120" s="85" t="s">
        <v>11</v>
      </c>
      <c r="E120" s="85" t="s">
        <v>11</v>
      </c>
      <c r="F120" s="59" t="s">
        <v>11</v>
      </c>
      <c r="G120" s="59" t="s">
        <v>11</v>
      </c>
      <c r="H120" s="85" t="s">
        <v>11</v>
      </c>
      <c r="I120" s="85" t="s">
        <v>11</v>
      </c>
      <c r="J120" s="59" t="s">
        <v>11</v>
      </c>
      <c r="K120" s="59" t="s">
        <v>11</v>
      </c>
      <c r="L120" s="48">
        <v>0</v>
      </c>
      <c r="M120" s="102">
        <f t="shared" ref="M120" si="123">SUM(L120*1.2)</f>
        <v>0</v>
      </c>
      <c r="N120" s="70">
        <v>0</v>
      </c>
      <c r="O120" s="102">
        <v>0</v>
      </c>
      <c r="P120" s="86" t="s">
        <v>11</v>
      </c>
      <c r="Q120" s="59" t="s">
        <v>11</v>
      </c>
      <c r="R120" s="59" t="s">
        <v>11</v>
      </c>
      <c r="S120" s="59" t="s">
        <v>11</v>
      </c>
      <c r="T120" s="84">
        <v>1</v>
      </c>
      <c r="U120" s="76">
        <f>L120*T120+N120</f>
        <v>0</v>
      </c>
      <c r="V120" s="58">
        <f t="shared" ref="V120:V122" si="124">U120*0.2</f>
        <v>0</v>
      </c>
      <c r="W120" s="77">
        <f>M120*T120+O120</f>
        <v>0</v>
      </c>
    </row>
    <row r="121" spans="1:44" ht="15" customHeight="1">
      <c r="A121" s="175"/>
      <c r="B121" s="211"/>
      <c r="C121" s="167" t="s">
        <v>98</v>
      </c>
      <c r="D121" s="122">
        <v>0</v>
      </c>
      <c r="E121" s="102">
        <f t="shared" ref="E121" si="125">SUM(D121*1.2)</f>
        <v>0</v>
      </c>
      <c r="F121" s="59" t="s">
        <v>11</v>
      </c>
      <c r="G121" s="59" t="s">
        <v>11</v>
      </c>
      <c r="H121" s="59" t="s">
        <v>11</v>
      </c>
      <c r="I121" s="59" t="s">
        <v>11</v>
      </c>
      <c r="J121" s="59" t="s">
        <v>11</v>
      </c>
      <c r="K121" s="59" t="s">
        <v>11</v>
      </c>
      <c r="L121" s="85" t="s">
        <v>11</v>
      </c>
      <c r="M121" s="131" t="s">
        <v>11</v>
      </c>
      <c r="N121" s="70">
        <v>0</v>
      </c>
      <c r="O121" s="102">
        <f t="shared" ref="O121" si="126">SUM(N121*1.2)</f>
        <v>0</v>
      </c>
      <c r="P121" s="68">
        <v>1</v>
      </c>
      <c r="Q121" s="59" t="s">
        <v>11</v>
      </c>
      <c r="R121" s="59" t="s">
        <v>11</v>
      </c>
      <c r="S121" s="59" t="s">
        <v>11</v>
      </c>
      <c r="T121" s="75" t="s">
        <v>11</v>
      </c>
      <c r="U121" s="76">
        <f>D121*P121+N121</f>
        <v>0</v>
      </c>
      <c r="V121" s="58">
        <f>U121*0.2</f>
        <v>0</v>
      </c>
      <c r="W121" s="77">
        <f>E121*P121+O121</f>
        <v>0</v>
      </c>
    </row>
    <row r="122" spans="1:44" ht="15" customHeight="1">
      <c r="A122" s="175"/>
      <c r="B122" s="211"/>
      <c r="C122" s="167" t="s">
        <v>99</v>
      </c>
      <c r="D122" s="85" t="s">
        <v>11</v>
      </c>
      <c r="E122" s="85" t="s">
        <v>11</v>
      </c>
      <c r="F122" s="59" t="s">
        <v>11</v>
      </c>
      <c r="G122" s="59" t="s">
        <v>11</v>
      </c>
      <c r="H122" s="85" t="s">
        <v>11</v>
      </c>
      <c r="I122" s="85" t="s">
        <v>11</v>
      </c>
      <c r="J122" s="59" t="s">
        <v>11</v>
      </c>
      <c r="K122" s="59" t="s">
        <v>11</v>
      </c>
      <c r="L122" s="48">
        <v>0</v>
      </c>
      <c r="M122" s="102">
        <f t="shared" ref="M122" si="127">SUM(L122*1.2)</f>
        <v>0</v>
      </c>
      <c r="N122" s="70">
        <v>0</v>
      </c>
      <c r="O122" s="102">
        <f t="shared" ref="O122" si="128">SUM(N122*1.2)</f>
        <v>0</v>
      </c>
      <c r="P122" s="86" t="s">
        <v>11</v>
      </c>
      <c r="Q122" s="59" t="s">
        <v>11</v>
      </c>
      <c r="R122" s="59" t="s">
        <v>11</v>
      </c>
      <c r="S122" s="59" t="s">
        <v>11</v>
      </c>
      <c r="T122" s="84">
        <v>1</v>
      </c>
      <c r="U122" s="76">
        <f>L122*T122+N122</f>
        <v>0</v>
      </c>
      <c r="V122" s="58">
        <f t="shared" si="124"/>
        <v>0</v>
      </c>
      <c r="W122" s="77">
        <f>M122*T122+O122</f>
        <v>0</v>
      </c>
    </row>
    <row r="123" spans="1:44" ht="15" customHeight="1">
      <c r="A123" s="175"/>
      <c r="B123" s="211"/>
      <c r="C123" s="167" t="s">
        <v>100</v>
      </c>
      <c r="D123" s="85" t="s">
        <v>11</v>
      </c>
      <c r="E123" s="85" t="s">
        <v>11</v>
      </c>
      <c r="F123" s="59" t="s">
        <v>11</v>
      </c>
      <c r="G123" s="59" t="s">
        <v>11</v>
      </c>
      <c r="H123" s="85" t="s">
        <v>11</v>
      </c>
      <c r="I123" s="85" t="s">
        <v>11</v>
      </c>
      <c r="J123" s="59" t="s">
        <v>11</v>
      </c>
      <c r="K123" s="59" t="s">
        <v>11</v>
      </c>
      <c r="L123" s="48">
        <v>0</v>
      </c>
      <c r="M123" s="102">
        <f t="shared" ref="M123" si="129">SUM(L123*1.2)</f>
        <v>0</v>
      </c>
      <c r="N123" s="62">
        <v>0</v>
      </c>
      <c r="O123" s="102">
        <f t="shared" ref="O123" si="130">SUM(N123*1.2)</f>
        <v>0</v>
      </c>
      <c r="P123" s="86" t="s">
        <v>11</v>
      </c>
      <c r="Q123" s="59" t="s">
        <v>11</v>
      </c>
      <c r="R123" s="59" t="s">
        <v>11</v>
      </c>
      <c r="S123" s="59" t="s">
        <v>11</v>
      </c>
      <c r="T123" s="84">
        <v>1</v>
      </c>
      <c r="U123" s="76">
        <f t="shared" ref="U123:U124" si="131">L123*T123+N123</f>
        <v>0</v>
      </c>
      <c r="V123" s="58">
        <f t="shared" ref="V123:V124" si="132">U123*0.2</f>
        <v>0</v>
      </c>
      <c r="W123" s="77">
        <f>M123*T123+O123</f>
        <v>0</v>
      </c>
    </row>
    <row r="124" spans="1:44" ht="15" customHeight="1">
      <c r="A124" s="175"/>
      <c r="B124" s="211"/>
      <c r="C124" s="167" t="s">
        <v>101</v>
      </c>
      <c r="D124" s="85" t="s">
        <v>11</v>
      </c>
      <c r="E124" s="85" t="s">
        <v>11</v>
      </c>
      <c r="F124" s="59" t="s">
        <v>11</v>
      </c>
      <c r="G124" s="59" t="s">
        <v>11</v>
      </c>
      <c r="H124" s="85" t="s">
        <v>11</v>
      </c>
      <c r="I124" s="85" t="s">
        <v>11</v>
      </c>
      <c r="J124" s="59" t="s">
        <v>11</v>
      </c>
      <c r="K124" s="59" t="s">
        <v>11</v>
      </c>
      <c r="L124" s="48">
        <v>0</v>
      </c>
      <c r="M124" s="102">
        <f t="shared" ref="M124" si="133">SUM(L124*1.2)</f>
        <v>0</v>
      </c>
      <c r="N124" s="62">
        <v>0</v>
      </c>
      <c r="O124" s="102">
        <f t="shared" ref="O124" si="134">SUM(N124*1.2)</f>
        <v>0</v>
      </c>
      <c r="P124" s="86" t="s">
        <v>11</v>
      </c>
      <c r="Q124" s="59" t="s">
        <v>11</v>
      </c>
      <c r="R124" s="59" t="s">
        <v>11</v>
      </c>
      <c r="S124" s="59" t="s">
        <v>11</v>
      </c>
      <c r="T124" s="84">
        <v>1</v>
      </c>
      <c r="U124" s="76">
        <f t="shared" si="131"/>
        <v>0</v>
      </c>
      <c r="V124" s="58">
        <f t="shared" si="132"/>
        <v>0</v>
      </c>
      <c r="W124" s="77">
        <f>M124*T124+O124</f>
        <v>0</v>
      </c>
    </row>
    <row r="125" spans="1:44" ht="15" customHeight="1" thickBot="1">
      <c r="A125" s="175"/>
      <c r="B125" s="184"/>
      <c r="C125" s="177" t="s">
        <v>3</v>
      </c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87">
        <f>SUM(U115:U124)</f>
        <v>0</v>
      </c>
      <c r="V125" s="88" t="s">
        <v>5</v>
      </c>
      <c r="W125" s="89" t="s">
        <v>5</v>
      </c>
    </row>
    <row r="126" spans="1:44" ht="15" thickBot="1">
      <c r="A126" s="175"/>
      <c r="B126" s="184"/>
      <c r="C126" s="177" t="s">
        <v>2</v>
      </c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9"/>
      <c r="V126" s="90">
        <f>SUM(V115:V125)</f>
        <v>0</v>
      </c>
      <c r="W126" s="91" t="s">
        <v>5</v>
      </c>
    </row>
    <row r="127" spans="1:44" ht="15" thickBot="1">
      <c r="A127" s="176"/>
      <c r="B127" s="185"/>
      <c r="C127" s="180" t="s">
        <v>4</v>
      </c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2"/>
      <c r="W127" s="92">
        <f>SUM(W115:W126)</f>
        <v>0</v>
      </c>
    </row>
    <row r="129" spans="2:23" ht="16" thickBot="1">
      <c r="C129" s="114" t="s">
        <v>110</v>
      </c>
    </row>
    <row r="130" spans="2:23" ht="15" thickBot="1">
      <c r="C130" s="217" t="s">
        <v>3</v>
      </c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92">
        <f>U24+U36+U50+U62+U79+U94+U111+U125</f>
        <v>0</v>
      </c>
      <c r="V130" s="115" t="s">
        <v>5</v>
      </c>
      <c r="W130" s="116" t="s">
        <v>5</v>
      </c>
    </row>
    <row r="131" spans="2:23" ht="15" thickBot="1">
      <c r="C131" s="177" t="s">
        <v>2</v>
      </c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9"/>
      <c r="V131" s="90">
        <f>V25+V37+V51+V63+V80+V95+V112+V126</f>
        <v>0</v>
      </c>
      <c r="W131" s="91" t="s">
        <v>5</v>
      </c>
    </row>
    <row r="132" spans="2:23" ht="15" thickBot="1">
      <c r="C132" s="180" t="s">
        <v>4</v>
      </c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2"/>
      <c r="W132" s="92">
        <f>W26+W38+W52+W64+W81+W96+W113+W127</f>
        <v>0</v>
      </c>
    </row>
    <row r="133" spans="2:23" ht="5.15" customHeight="1">
      <c r="B133" s="1"/>
      <c r="C133" s="1"/>
    </row>
    <row r="134" spans="2:23">
      <c r="C134" s="137" t="s">
        <v>114</v>
      </c>
    </row>
    <row r="135" spans="2:23" ht="57" customHeight="1">
      <c r="C135" s="216" t="s">
        <v>113</v>
      </c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</row>
    <row r="136" spans="2:23" ht="31.5" customHeight="1">
      <c r="C136" s="216" t="s">
        <v>115</v>
      </c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</row>
    <row r="137" spans="2:23" ht="27.75" customHeight="1">
      <c r="C137" s="216" t="s">
        <v>116</v>
      </c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</row>
    <row r="138" spans="2:23">
      <c r="D138" s="2"/>
      <c r="E138" s="2"/>
      <c r="F138" s="2"/>
      <c r="G138" s="2"/>
      <c r="H138" s="2"/>
    </row>
    <row r="139" spans="2:23">
      <c r="D139" s="2"/>
      <c r="E139" s="2"/>
      <c r="F139" s="2"/>
      <c r="G139" s="2"/>
      <c r="H139" s="2"/>
    </row>
    <row r="140" spans="2:23">
      <c r="C140" s="222" t="s">
        <v>126</v>
      </c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</row>
    <row r="141" spans="2:23"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</row>
    <row r="142" spans="2:23"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</row>
    <row r="143" spans="2:23"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</row>
    <row r="144" spans="2:23"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</row>
    <row r="145" spans="3:23"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</row>
    <row r="146" spans="3:23">
      <c r="C146" s="223"/>
      <c r="D146" s="223"/>
      <c r="E146" s="223"/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</row>
    <row r="147" spans="3:23"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</row>
    <row r="148" spans="3:23">
      <c r="C148" s="223"/>
      <c r="D148" s="223"/>
      <c r="E148" s="223"/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</row>
    <row r="149" spans="3:23">
      <c r="D149" s="2"/>
      <c r="E149" s="2"/>
      <c r="F149" s="2"/>
      <c r="G149" s="2"/>
      <c r="H149" s="2"/>
    </row>
    <row r="150" spans="3:23">
      <c r="D150" s="2"/>
      <c r="E150" s="2"/>
      <c r="F150" s="2"/>
      <c r="G150" s="2"/>
      <c r="H150" s="2"/>
    </row>
    <row r="151" spans="3:23">
      <c r="D151" s="2"/>
      <c r="E151" s="2"/>
      <c r="F151" s="2"/>
      <c r="G151" s="2"/>
      <c r="H151" s="2"/>
    </row>
    <row r="152" spans="3:23">
      <c r="D152" s="2"/>
      <c r="E152" s="2"/>
      <c r="F152" s="2"/>
      <c r="G152" s="2"/>
      <c r="H152" s="2"/>
    </row>
    <row r="153" spans="3:23">
      <c r="D153" s="2"/>
      <c r="E153" s="2"/>
      <c r="F153" s="2"/>
      <c r="G153" s="2"/>
      <c r="H153" s="2"/>
    </row>
    <row r="154" spans="3:23">
      <c r="D154" s="2"/>
      <c r="E154" s="2"/>
      <c r="F154" s="2"/>
      <c r="G154" s="2"/>
      <c r="H154" s="2"/>
    </row>
    <row r="155" spans="3:23">
      <c r="D155" s="2"/>
      <c r="E155" s="2"/>
      <c r="F155" s="2"/>
      <c r="G155" s="2"/>
      <c r="H155" s="2"/>
    </row>
    <row r="156" spans="3:23">
      <c r="D156" s="2"/>
      <c r="E156" s="2"/>
      <c r="F156" s="2"/>
      <c r="G156" s="2"/>
      <c r="H156" s="2"/>
    </row>
    <row r="157" spans="3:23">
      <c r="D157" s="2"/>
      <c r="E157" s="2"/>
      <c r="F157" s="2"/>
      <c r="G157" s="2"/>
      <c r="H157" s="2"/>
    </row>
    <row r="158" spans="3:23">
      <c r="D158" s="2"/>
      <c r="E158" s="2"/>
      <c r="F158" s="2"/>
      <c r="G158" s="2"/>
      <c r="H158" s="2"/>
    </row>
    <row r="159" spans="3:23">
      <c r="D159" s="2"/>
      <c r="E159" s="2"/>
      <c r="F159" s="2"/>
      <c r="G159" s="2"/>
      <c r="H159" s="2"/>
    </row>
    <row r="160" spans="3:23">
      <c r="D160" s="2"/>
      <c r="E160" s="2"/>
      <c r="F160" s="2"/>
      <c r="G160" s="2"/>
      <c r="H160" s="2"/>
    </row>
    <row r="161" spans="4:8">
      <c r="D161" s="2"/>
      <c r="E161" s="2"/>
      <c r="F161" s="2"/>
      <c r="G161" s="2"/>
      <c r="H161" s="2"/>
    </row>
    <row r="162" spans="4:8">
      <c r="D162" s="2"/>
      <c r="E162" s="2"/>
      <c r="F162" s="2"/>
      <c r="G162" s="2"/>
      <c r="H162" s="2"/>
    </row>
    <row r="163" spans="4:8">
      <c r="D163" s="2"/>
      <c r="E163" s="2"/>
      <c r="F163" s="2"/>
      <c r="G163" s="2"/>
      <c r="H163" s="2"/>
    </row>
    <row r="164" spans="4:8">
      <c r="D164" s="2"/>
      <c r="E164" s="2"/>
      <c r="F164" s="2"/>
      <c r="G164" s="2"/>
      <c r="H164" s="2"/>
    </row>
    <row r="165" spans="4:8">
      <c r="D165" s="2"/>
      <c r="E165" s="2"/>
      <c r="F165" s="2"/>
      <c r="G165" s="2"/>
      <c r="H165" s="2"/>
    </row>
    <row r="166" spans="4:8">
      <c r="D166" s="2"/>
      <c r="E166" s="2"/>
      <c r="F166" s="2"/>
      <c r="G166" s="2"/>
      <c r="H166" s="2"/>
    </row>
    <row r="167" spans="4:8">
      <c r="D167" s="2"/>
      <c r="E167" s="2"/>
      <c r="F167" s="2"/>
      <c r="G167" s="2"/>
      <c r="H167" s="2"/>
    </row>
    <row r="168" spans="4:8">
      <c r="D168" s="2"/>
      <c r="E168" s="2"/>
      <c r="F168" s="2"/>
      <c r="G168" s="2"/>
      <c r="H168" s="2"/>
    </row>
    <row r="169" spans="4:8">
      <c r="D169" s="2"/>
      <c r="E169" s="2"/>
      <c r="F169" s="2"/>
      <c r="G169" s="2"/>
      <c r="H169" s="2"/>
    </row>
    <row r="170" spans="4:8">
      <c r="D170" s="2"/>
      <c r="E170" s="2"/>
      <c r="F170" s="2"/>
      <c r="G170" s="2"/>
      <c r="H170" s="2"/>
    </row>
    <row r="171" spans="4:8">
      <c r="D171" s="2"/>
      <c r="E171" s="2"/>
      <c r="F171" s="2"/>
      <c r="G171" s="2"/>
      <c r="H171" s="2"/>
    </row>
    <row r="172" spans="4:8">
      <c r="D172" s="2"/>
      <c r="E172" s="2"/>
      <c r="F172" s="2"/>
      <c r="G172" s="2"/>
      <c r="H172" s="2"/>
    </row>
    <row r="173" spans="4:8">
      <c r="D173" s="2"/>
      <c r="E173" s="2"/>
      <c r="F173" s="2"/>
      <c r="G173" s="2"/>
      <c r="H173" s="2"/>
    </row>
    <row r="174" spans="4:8">
      <c r="D174" s="2"/>
      <c r="E174" s="2"/>
      <c r="F174" s="2"/>
      <c r="G174" s="2"/>
      <c r="H174" s="2"/>
    </row>
    <row r="175" spans="4:8">
      <c r="D175" s="2"/>
      <c r="E175" s="2"/>
      <c r="F175" s="2"/>
      <c r="G175" s="2"/>
      <c r="H175" s="2"/>
    </row>
    <row r="176" spans="4:8">
      <c r="D176" s="2"/>
      <c r="E176" s="2"/>
      <c r="F176" s="2"/>
      <c r="G176" s="2"/>
      <c r="H176" s="2"/>
    </row>
    <row r="177" spans="4:8">
      <c r="D177" s="2"/>
      <c r="E177" s="2"/>
      <c r="F177" s="2"/>
      <c r="G177" s="2"/>
      <c r="H177" s="2"/>
    </row>
    <row r="178" spans="4:8">
      <c r="D178" s="2"/>
      <c r="E178" s="2"/>
      <c r="F178" s="2"/>
      <c r="G178" s="2"/>
      <c r="H178" s="2"/>
    </row>
    <row r="179" spans="4:8">
      <c r="D179" s="2"/>
      <c r="E179" s="2"/>
      <c r="F179" s="2"/>
      <c r="G179" s="2"/>
      <c r="H179" s="2"/>
    </row>
    <row r="180" spans="4:8">
      <c r="D180" s="2"/>
      <c r="E180" s="2"/>
      <c r="F180" s="2"/>
      <c r="G180" s="2"/>
      <c r="H180" s="2"/>
    </row>
    <row r="181" spans="4:8">
      <c r="D181" s="2"/>
      <c r="E181" s="2"/>
      <c r="F181" s="2"/>
      <c r="G181" s="2"/>
      <c r="H181" s="2"/>
    </row>
    <row r="182" spans="4:8">
      <c r="D182" s="2"/>
      <c r="E182" s="2"/>
      <c r="F182" s="2"/>
      <c r="G182" s="2"/>
      <c r="H182" s="2"/>
    </row>
    <row r="183" spans="4:8">
      <c r="D183" s="2"/>
      <c r="E183" s="2"/>
      <c r="F183" s="2"/>
      <c r="G183" s="2"/>
      <c r="H183" s="2"/>
    </row>
    <row r="184" spans="4:8">
      <c r="D184" s="2"/>
      <c r="E184" s="2"/>
      <c r="F184" s="2"/>
      <c r="G184" s="2"/>
      <c r="H184" s="2"/>
    </row>
    <row r="185" spans="4:8">
      <c r="D185" s="2"/>
      <c r="E185" s="2"/>
      <c r="F185" s="2"/>
      <c r="G185" s="2"/>
      <c r="H185" s="2"/>
    </row>
    <row r="186" spans="4:8">
      <c r="D186" s="2"/>
      <c r="E186" s="2"/>
      <c r="F186" s="2"/>
      <c r="G186" s="2"/>
      <c r="H186" s="2"/>
    </row>
    <row r="187" spans="4:8">
      <c r="D187" s="2"/>
      <c r="E187" s="2"/>
      <c r="F187" s="2"/>
      <c r="G187" s="2"/>
      <c r="H187" s="2"/>
    </row>
    <row r="188" spans="4:8">
      <c r="D188" s="2"/>
      <c r="E188" s="2"/>
      <c r="F188" s="2"/>
      <c r="G188" s="2"/>
      <c r="H188" s="2"/>
    </row>
    <row r="189" spans="4:8">
      <c r="D189" s="2"/>
      <c r="E189" s="2"/>
      <c r="F189" s="2"/>
      <c r="G189" s="2"/>
      <c r="H189" s="2"/>
    </row>
    <row r="190" spans="4:8">
      <c r="D190" s="2"/>
      <c r="E190" s="2"/>
      <c r="F190" s="2"/>
      <c r="G190" s="2"/>
      <c r="H190" s="2"/>
    </row>
    <row r="191" spans="4:8">
      <c r="D191" s="2"/>
      <c r="E191" s="2"/>
      <c r="F191" s="2"/>
      <c r="G191" s="2"/>
      <c r="H191" s="2"/>
    </row>
    <row r="192" spans="4:8">
      <c r="D192" s="2"/>
      <c r="E192" s="2"/>
      <c r="F192" s="2"/>
      <c r="G192" s="2"/>
      <c r="H192" s="2"/>
    </row>
    <row r="193" spans="4:8">
      <c r="D193" s="2"/>
      <c r="E193" s="2"/>
      <c r="F193" s="2"/>
      <c r="G193" s="2"/>
      <c r="H193" s="2"/>
    </row>
    <row r="194" spans="4:8">
      <c r="D194" s="2"/>
      <c r="E194" s="2"/>
      <c r="F194" s="2"/>
      <c r="G194" s="2"/>
      <c r="H194" s="2"/>
    </row>
    <row r="195" spans="4:8">
      <c r="D195" s="2"/>
      <c r="E195" s="2"/>
      <c r="F195" s="2"/>
      <c r="G195" s="2"/>
      <c r="H195" s="2"/>
    </row>
    <row r="196" spans="4:8">
      <c r="D196" s="2"/>
      <c r="E196" s="2"/>
      <c r="F196" s="2"/>
      <c r="G196" s="2"/>
      <c r="H196" s="2"/>
    </row>
    <row r="197" spans="4:8">
      <c r="D197" s="2"/>
      <c r="E197" s="2"/>
      <c r="F197" s="2"/>
      <c r="G197" s="2"/>
      <c r="H197" s="2"/>
    </row>
    <row r="198" spans="4:8">
      <c r="D198" s="2"/>
      <c r="E198" s="2"/>
      <c r="F198" s="2"/>
      <c r="G198" s="2"/>
      <c r="H198" s="2"/>
    </row>
    <row r="199" spans="4:8">
      <c r="D199" s="2"/>
      <c r="E199" s="2"/>
      <c r="F199" s="2"/>
      <c r="G199" s="2"/>
      <c r="H199" s="2"/>
    </row>
    <row r="200" spans="4:8">
      <c r="D200" s="2"/>
      <c r="E200" s="2"/>
      <c r="F200" s="2"/>
      <c r="G200" s="2"/>
      <c r="H200" s="2"/>
    </row>
    <row r="201" spans="4:8">
      <c r="D201" s="2"/>
      <c r="E201" s="2"/>
      <c r="F201" s="2"/>
      <c r="G201" s="2"/>
      <c r="H201" s="2"/>
    </row>
    <row r="202" spans="4:8">
      <c r="D202" s="2"/>
      <c r="E202" s="2"/>
      <c r="F202" s="2"/>
      <c r="G202" s="2"/>
      <c r="H202" s="2"/>
    </row>
    <row r="203" spans="4:8">
      <c r="D203" s="2"/>
      <c r="E203" s="2"/>
      <c r="F203" s="2"/>
      <c r="G203" s="2"/>
      <c r="H203" s="2"/>
    </row>
    <row r="204" spans="4:8">
      <c r="D204" s="2"/>
      <c r="E204" s="2"/>
      <c r="F204" s="2"/>
      <c r="G204" s="2"/>
      <c r="H204" s="2"/>
    </row>
    <row r="205" spans="4:8">
      <c r="D205" s="2"/>
      <c r="E205" s="2"/>
      <c r="F205" s="2"/>
      <c r="G205" s="2"/>
      <c r="H205" s="2"/>
    </row>
    <row r="206" spans="4:8">
      <c r="D206" s="2"/>
      <c r="E206" s="2"/>
      <c r="F206" s="2"/>
      <c r="G206" s="2"/>
      <c r="H206" s="2"/>
    </row>
    <row r="207" spans="4:8">
      <c r="D207" s="2"/>
      <c r="E207" s="2"/>
      <c r="F207" s="2"/>
      <c r="G207" s="2"/>
      <c r="H207" s="2"/>
    </row>
    <row r="208" spans="4:8">
      <c r="D208" s="2"/>
      <c r="E208" s="2"/>
      <c r="F208" s="2"/>
      <c r="G208" s="2"/>
      <c r="H208" s="2"/>
    </row>
    <row r="209" spans="4:8">
      <c r="D209" s="2"/>
      <c r="E209" s="2"/>
      <c r="F209" s="2"/>
      <c r="G209" s="2"/>
      <c r="H209" s="2"/>
    </row>
    <row r="210" spans="4:8">
      <c r="D210" s="2"/>
      <c r="E210" s="2"/>
      <c r="F210" s="2"/>
      <c r="G210" s="2"/>
      <c r="H210" s="2"/>
    </row>
    <row r="211" spans="4:8">
      <c r="D211" s="2"/>
      <c r="E211" s="2"/>
      <c r="F211" s="2"/>
      <c r="G211" s="2"/>
      <c r="H211" s="2"/>
    </row>
    <row r="212" spans="4:8">
      <c r="D212" s="2"/>
      <c r="E212" s="2"/>
      <c r="F212" s="2"/>
      <c r="G212" s="2"/>
      <c r="H212" s="2"/>
    </row>
    <row r="213" spans="4:8">
      <c r="D213" s="2"/>
      <c r="E213" s="2"/>
      <c r="F213" s="2"/>
      <c r="G213" s="2"/>
      <c r="H213" s="2"/>
    </row>
    <row r="214" spans="4:8">
      <c r="D214" s="2"/>
      <c r="E214" s="2"/>
      <c r="F214" s="2"/>
      <c r="G214" s="2"/>
      <c r="H214" s="2"/>
    </row>
    <row r="215" spans="4:8">
      <c r="D215" s="2"/>
      <c r="E215" s="2"/>
      <c r="F215" s="2"/>
      <c r="G215" s="2"/>
      <c r="H215" s="2"/>
    </row>
    <row r="216" spans="4:8">
      <c r="D216" s="2"/>
      <c r="E216" s="2"/>
      <c r="F216" s="2"/>
      <c r="G216" s="2"/>
      <c r="H216" s="2"/>
    </row>
    <row r="217" spans="4:8">
      <c r="D217" s="2"/>
      <c r="E217" s="2"/>
      <c r="F217" s="2"/>
      <c r="G217" s="2"/>
      <c r="H217" s="2"/>
    </row>
    <row r="218" spans="4:8">
      <c r="D218" s="2"/>
      <c r="E218" s="2"/>
      <c r="F218" s="2"/>
      <c r="G218" s="2"/>
      <c r="H218" s="2"/>
    </row>
    <row r="219" spans="4:8">
      <c r="D219" s="2"/>
      <c r="E219" s="2"/>
      <c r="F219" s="2"/>
      <c r="G219" s="2"/>
      <c r="H219" s="2"/>
    </row>
    <row r="220" spans="4:8">
      <c r="D220" s="2"/>
      <c r="E220" s="2"/>
      <c r="F220" s="2"/>
      <c r="G220" s="2"/>
      <c r="H220" s="2"/>
    </row>
    <row r="221" spans="4:8">
      <c r="D221" s="2"/>
      <c r="E221" s="2"/>
      <c r="F221" s="2"/>
      <c r="G221" s="2"/>
      <c r="H221" s="2"/>
    </row>
    <row r="222" spans="4:8">
      <c r="D222" s="2"/>
      <c r="E222" s="2"/>
      <c r="F222" s="2"/>
      <c r="G222" s="2"/>
      <c r="H222" s="2"/>
    </row>
    <row r="223" spans="4:8">
      <c r="D223" s="2"/>
      <c r="E223" s="2"/>
      <c r="F223" s="2"/>
      <c r="G223" s="2"/>
      <c r="H223" s="2"/>
    </row>
    <row r="224" spans="4:8">
      <c r="D224" s="2"/>
      <c r="E224" s="2"/>
      <c r="F224" s="2"/>
      <c r="G224" s="2"/>
      <c r="H224" s="2"/>
    </row>
    <row r="225" spans="4:8">
      <c r="D225" s="2"/>
      <c r="E225" s="2"/>
      <c r="F225" s="2"/>
      <c r="G225" s="2"/>
      <c r="H225" s="2"/>
    </row>
    <row r="226" spans="4:8">
      <c r="D226" s="2"/>
      <c r="E226" s="2"/>
      <c r="F226" s="2"/>
      <c r="G226" s="2"/>
      <c r="H226" s="2"/>
    </row>
    <row r="227" spans="4:8">
      <c r="D227" s="2"/>
      <c r="E227" s="2"/>
      <c r="F227" s="2"/>
      <c r="G227" s="2"/>
      <c r="H227" s="2"/>
    </row>
    <row r="228" spans="4:8">
      <c r="D228" s="2"/>
      <c r="E228" s="2"/>
      <c r="F228" s="2"/>
      <c r="G228" s="2"/>
      <c r="H228" s="2"/>
    </row>
    <row r="229" spans="4:8">
      <c r="D229" s="2"/>
      <c r="E229" s="2"/>
      <c r="F229" s="2"/>
      <c r="G229" s="2"/>
      <c r="H229" s="2"/>
    </row>
    <row r="230" spans="4:8">
      <c r="D230" s="2"/>
      <c r="E230" s="2"/>
      <c r="F230" s="2"/>
      <c r="G230" s="2"/>
      <c r="H230" s="2"/>
    </row>
    <row r="231" spans="4:8">
      <c r="D231" s="2"/>
      <c r="E231" s="2"/>
      <c r="F231" s="2"/>
      <c r="G231" s="2"/>
      <c r="H231" s="2"/>
    </row>
    <row r="232" spans="4:8">
      <c r="D232" s="2"/>
      <c r="E232" s="2"/>
      <c r="F232" s="2"/>
      <c r="G232" s="2"/>
      <c r="H232" s="2"/>
    </row>
    <row r="233" spans="4:8">
      <c r="D233" s="2"/>
      <c r="E233" s="2"/>
      <c r="F233" s="2"/>
      <c r="G233" s="2"/>
      <c r="H233" s="2"/>
    </row>
    <row r="234" spans="4:8">
      <c r="D234" s="2"/>
      <c r="E234" s="2"/>
      <c r="F234" s="2"/>
      <c r="G234" s="2"/>
      <c r="H234" s="2"/>
    </row>
    <row r="235" spans="4:8">
      <c r="D235" s="2"/>
      <c r="E235" s="2"/>
      <c r="F235" s="2"/>
      <c r="G235" s="2"/>
      <c r="H235" s="2"/>
    </row>
    <row r="236" spans="4:8">
      <c r="D236" s="2"/>
      <c r="E236" s="2"/>
      <c r="F236" s="2"/>
      <c r="G236" s="2"/>
      <c r="H236" s="2"/>
    </row>
    <row r="237" spans="4:8">
      <c r="D237" s="2"/>
      <c r="E237" s="2"/>
      <c r="F237" s="2"/>
      <c r="G237" s="2"/>
      <c r="H237" s="2"/>
    </row>
    <row r="238" spans="4:8">
      <c r="D238" s="2"/>
      <c r="E238" s="2"/>
      <c r="F238" s="2"/>
      <c r="G238" s="2"/>
      <c r="H238" s="2"/>
    </row>
    <row r="239" spans="4:8">
      <c r="D239" s="2"/>
      <c r="E239" s="2"/>
      <c r="F239" s="2"/>
      <c r="G239" s="2"/>
      <c r="H239" s="2"/>
    </row>
    <row r="240" spans="4:8">
      <c r="D240" s="2"/>
      <c r="E240" s="2"/>
      <c r="F240" s="2"/>
      <c r="G240" s="2"/>
      <c r="H240" s="2"/>
    </row>
    <row r="241" spans="4:8">
      <c r="D241" s="2"/>
      <c r="E241" s="2"/>
      <c r="F241" s="2"/>
      <c r="G241" s="2"/>
      <c r="H241" s="2"/>
    </row>
    <row r="242" spans="4:8">
      <c r="D242" s="2"/>
      <c r="E242" s="2"/>
      <c r="F242" s="2"/>
      <c r="G242" s="2"/>
      <c r="H242" s="2"/>
    </row>
    <row r="243" spans="4:8">
      <c r="D243" s="2"/>
      <c r="E243" s="2"/>
      <c r="F243" s="2"/>
      <c r="G243" s="2"/>
      <c r="H243" s="2"/>
    </row>
    <row r="244" spans="4:8">
      <c r="D244" s="2"/>
      <c r="E244" s="2"/>
      <c r="F244" s="2"/>
      <c r="G244" s="2"/>
      <c r="H244" s="2"/>
    </row>
    <row r="245" spans="4:8">
      <c r="D245" s="2"/>
      <c r="E245" s="2"/>
      <c r="F245" s="2"/>
      <c r="G245" s="2"/>
      <c r="H245" s="2"/>
    </row>
    <row r="246" spans="4:8">
      <c r="D246" s="2"/>
      <c r="E246" s="2"/>
      <c r="F246" s="2"/>
      <c r="G246" s="2"/>
      <c r="H246" s="2"/>
    </row>
    <row r="247" spans="4:8">
      <c r="D247" s="2"/>
      <c r="E247" s="2"/>
      <c r="F247" s="2"/>
      <c r="G247" s="2"/>
      <c r="H247" s="2"/>
    </row>
    <row r="248" spans="4:8">
      <c r="D248" s="2"/>
      <c r="E248" s="2"/>
      <c r="F248" s="2"/>
      <c r="G248" s="2"/>
      <c r="H248" s="2"/>
    </row>
    <row r="249" spans="4:8">
      <c r="D249" s="2"/>
      <c r="E249" s="2"/>
      <c r="F249" s="2"/>
      <c r="G249" s="2"/>
      <c r="H249" s="2"/>
    </row>
    <row r="250" spans="4:8">
      <c r="D250" s="2"/>
      <c r="E250" s="2"/>
      <c r="F250" s="2"/>
      <c r="G250" s="2"/>
      <c r="H250" s="2"/>
    </row>
    <row r="251" spans="4:8">
      <c r="D251" s="2"/>
      <c r="E251" s="2"/>
      <c r="F251" s="2"/>
      <c r="G251" s="2"/>
      <c r="H251" s="2"/>
    </row>
    <row r="252" spans="4:8">
      <c r="D252" s="2"/>
      <c r="E252" s="2"/>
      <c r="F252" s="2"/>
      <c r="G252" s="2"/>
      <c r="H252" s="2"/>
    </row>
    <row r="253" spans="4:8">
      <c r="D253" s="2"/>
      <c r="E253" s="2"/>
      <c r="F253" s="2"/>
      <c r="G253" s="2"/>
      <c r="H253" s="2"/>
    </row>
    <row r="254" spans="4:8">
      <c r="D254" s="2"/>
      <c r="E254" s="2"/>
      <c r="F254" s="2"/>
      <c r="G254" s="2"/>
      <c r="H254" s="2"/>
    </row>
    <row r="255" spans="4:8">
      <c r="D255" s="2"/>
      <c r="E255" s="2"/>
      <c r="F255" s="2"/>
      <c r="G255" s="2"/>
      <c r="H255" s="2"/>
    </row>
    <row r="256" spans="4:8">
      <c r="D256" s="2"/>
      <c r="E256" s="2"/>
      <c r="F256" s="2"/>
      <c r="G256" s="2"/>
      <c r="H256" s="2"/>
    </row>
    <row r="257" spans="4:8">
      <c r="D257" s="2"/>
      <c r="E257" s="2"/>
      <c r="F257" s="2"/>
      <c r="G257" s="2"/>
      <c r="H257" s="2"/>
    </row>
  </sheetData>
  <mergeCells count="69">
    <mergeCell ref="C140:W148"/>
    <mergeCell ref="C135:W135"/>
    <mergeCell ref="C136:W136"/>
    <mergeCell ref="C137:W137"/>
    <mergeCell ref="A83:A96"/>
    <mergeCell ref="A98:A113"/>
    <mergeCell ref="A115:A127"/>
    <mergeCell ref="C127:V127"/>
    <mergeCell ref="C130:T130"/>
    <mergeCell ref="C131:U131"/>
    <mergeCell ref="C132:V132"/>
    <mergeCell ref="B83:B96"/>
    <mergeCell ref="B98:B113"/>
    <mergeCell ref="B115:B127"/>
    <mergeCell ref="C112:U112"/>
    <mergeCell ref="C113:V113"/>
    <mergeCell ref="C125:T125"/>
    <mergeCell ref="C126:U126"/>
    <mergeCell ref="C81:V81"/>
    <mergeCell ref="C94:T94"/>
    <mergeCell ref="C95:U95"/>
    <mergeCell ref="C96:V96"/>
    <mergeCell ref="C111:T111"/>
    <mergeCell ref="A66:A81"/>
    <mergeCell ref="A40:A52"/>
    <mergeCell ref="C63:U63"/>
    <mergeCell ref="C64:V64"/>
    <mergeCell ref="C51:U51"/>
    <mergeCell ref="C52:V52"/>
    <mergeCell ref="B40:B52"/>
    <mergeCell ref="C80:U80"/>
    <mergeCell ref="B66:B81"/>
    <mergeCell ref="C50:T50"/>
    <mergeCell ref="A54:A64"/>
    <mergeCell ref="B54:B64"/>
    <mergeCell ref="C62:T62"/>
    <mergeCell ref="C79:T79"/>
    <mergeCell ref="A1:W1"/>
    <mergeCell ref="A2:W2"/>
    <mergeCell ref="A5:W5"/>
    <mergeCell ref="P12:T12"/>
    <mergeCell ref="P13:T13"/>
    <mergeCell ref="C12:C14"/>
    <mergeCell ref="B12:B14"/>
    <mergeCell ref="U12:W13"/>
    <mergeCell ref="J13:K13"/>
    <mergeCell ref="D12:M12"/>
    <mergeCell ref="D13:E13"/>
    <mergeCell ref="F13:G13"/>
    <mergeCell ref="H13:I13"/>
    <mergeCell ref="N12:O13"/>
    <mergeCell ref="L13:M13"/>
    <mergeCell ref="V4:W4"/>
    <mergeCell ref="G6:U6"/>
    <mergeCell ref="A16:A26"/>
    <mergeCell ref="C36:T36"/>
    <mergeCell ref="C37:U37"/>
    <mergeCell ref="C38:V38"/>
    <mergeCell ref="B28:B38"/>
    <mergeCell ref="A28:A38"/>
    <mergeCell ref="C25:U25"/>
    <mergeCell ref="C26:V26"/>
    <mergeCell ref="B16:B26"/>
    <mergeCell ref="C24:T24"/>
    <mergeCell ref="C7:U7"/>
    <mergeCell ref="C8:U8"/>
    <mergeCell ref="C10:U10"/>
    <mergeCell ref="C9:U9"/>
    <mergeCell ref="C11:U11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Pr1 výzvy NPK</vt:lpstr>
      <vt:lpstr>'Pr1 výzvy NPK'!Oblast_tisku</vt:lpstr>
    </vt:vector>
  </TitlesOfParts>
  <Company>VšZP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Weszelovszky Gabriel, Ing.</dc:creator>
  <cp:lastModifiedBy>xx</cp:lastModifiedBy>
  <cp:lastPrinted>2021-01-27T14:37:33Z</cp:lastPrinted>
  <dcterms:created xsi:type="dcterms:W3CDTF">2019-03-25T09:52:17Z</dcterms:created>
  <dcterms:modified xsi:type="dcterms:W3CDTF">2021-04-20T09:40:45Z</dcterms:modified>
</cp:coreProperties>
</file>