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140"/>
  </bookViews>
  <sheets>
    <sheet name="príloha 3 - cenová ponuka" sheetId="12" r:id="rId1"/>
  </sheets>
  <definedNames>
    <definedName name="_xlnm.Print_Area" localSheetId="0">'príloha 3 - cenová ponuka'!$A$1:$U$123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4" i="12"/>
  <c r="S85"/>
  <c r="S67"/>
  <c r="S62"/>
  <c r="T62" s="1"/>
  <c r="S48"/>
  <c r="T48" s="1"/>
  <c r="S11"/>
  <c r="S115" l="1"/>
  <c r="S114"/>
  <c r="S113"/>
  <c r="S112"/>
  <c r="S111"/>
  <c r="S110"/>
  <c r="S109"/>
  <c r="S108"/>
  <c r="S107"/>
  <c r="S102"/>
  <c r="S101"/>
  <c r="S100"/>
  <c r="S99"/>
  <c r="S98"/>
  <c r="S97"/>
  <c r="S96"/>
  <c r="S95"/>
  <c r="S93"/>
  <c r="S92"/>
  <c r="S87"/>
  <c r="S86"/>
  <c r="S84"/>
  <c r="S83"/>
  <c r="S82"/>
  <c r="S81"/>
  <c r="S80"/>
  <c r="S79"/>
  <c r="S78"/>
  <c r="S77"/>
  <c r="S72"/>
  <c r="S71"/>
  <c r="S70"/>
  <c r="S69"/>
  <c r="S68"/>
  <c r="S66"/>
  <c r="S65"/>
  <c r="S64"/>
  <c r="S63"/>
  <c r="S61"/>
  <c r="S60"/>
  <c r="S55"/>
  <c r="S54"/>
  <c r="S53"/>
  <c r="S52"/>
  <c r="S51"/>
  <c r="S50"/>
  <c r="S49"/>
  <c r="S43"/>
  <c r="S42"/>
  <c r="S41"/>
  <c r="S40"/>
  <c r="S39"/>
  <c r="S38"/>
  <c r="S37"/>
  <c r="S36"/>
  <c r="S35"/>
  <c r="S34"/>
  <c r="S29"/>
  <c r="S28"/>
  <c r="S27"/>
  <c r="S26"/>
  <c r="S25"/>
  <c r="S24"/>
  <c r="S23"/>
  <c r="S22"/>
  <c r="U16"/>
  <c r="S17"/>
  <c r="S16"/>
  <c r="S15"/>
  <c r="S14"/>
  <c r="S13"/>
  <c r="S12"/>
  <c r="T94" l="1"/>
  <c r="T95"/>
  <c r="T96"/>
  <c r="T97"/>
  <c r="T98"/>
  <c r="T99"/>
  <c r="T100"/>
  <c r="T101"/>
  <c r="T102"/>
  <c r="T79"/>
  <c r="T80"/>
  <c r="T81"/>
  <c r="T82"/>
  <c r="T83"/>
  <c r="T84"/>
  <c r="T85"/>
  <c r="T86"/>
  <c r="T87"/>
  <c r="T63"/>
  <c r="T64"/>
  <c r="T65"/>
  <c r="T66"/>
  <c r="T67"/>
  <c r="T68"/>
  <c r="T69"/>
  <c r="T70"/>
  <c r="T71"/>
  <c r="T72"/>
  <c r="T50"/>
  <c r="T51"/>
  <c r="T52"/>
  <c r="T53"/>
  <c r="T54"/>
  <c r="T55"/>
  <c r="T36"/>
  <c r="T37"/>
  <c r="T38"/>
  <c r="T39"/>
  <c r="T40"/>
  <c r="T41"/>
  <c r="T42"/>
  <c r="T43"/>
  <c r="T24"/>
  <c r="T25"/>
  <c r="T26"/>
  <c r="T27"/>
  <c r="T28"/>
  <c r="T29"/>
  <c r="T23"/>
  <c r="T13"/>
  <c r="T14"/>
  <c r="T15"/>
  <c r="T16"/>
  <c r="T17"/>
  <c r="M101" l="1"/>
  <c r="U101" s="1"/>
  <c r="M99"/>
  <c r="E99"/>
  <c r="M70"/>
  <c r="U70" s="1"/>
  <c r="M62"/>
  <c r="U62" s="1"/>
  <c r="M24"/>
  <c r="U24" s="1"/>
  <c r="U99" l="1"/>
  <c r="T109"/>
  <c r="M109"/>
  <c r="U109" s="1"/>
  <c r="E11" l="1"/>
  <c r="K84" l="1"/>
  <c r="E49" l="1"/>
  <c r="U49" s="1"/>
  <c r="E50"/>
  <c r="E51"/>
  <c r="E48"/>
  <c r="E97" l="1"/>
  <c r="E112"/>
  <c r="U112" s="1"/>
  <c r="E108"/>
  <c r="E107"/>
  <c r="G108"/>
  <c r="G107"/>
  <c r="I108"/>
  <c r="I107"/>
  <c r="K108"/>
  <c r="K107"/>
  <c r="M111"/>
  <c r="U111" s="1"/>
  <c r="M110"/>
  <c r="U110" s="1"/>
  <c r="M108"/>
  <c r="M107"/>
  <c r="M115"/>
  <c r="U115" s="1"/>
  <c r="M114"/>
  <c r="U114" s="1"/>
  <c r="M113"/>
  <c r="U113" s="1"/>
  <c r="M102"/>
  <c r="U102" s="1"/>
  <c r="M100"/>
  <c r="U100" s="1"/>
  <c r="M98"/>
  <c r="U98" s="1"/>
  <c r="M97"/>
  <c r="M96"/>
  <c r="U96" s="1"/>
  <c r="M95"/>
  <c r="U95" s="1"/>
  <c r="M77"/>
  <c r="M87"/>
  <c r="U87" s="1"/>
  <c r="M86"/>
  <c r="M85"/>
  <c r="M84"/>
  <c r="M83"/>
  <c r="U83" s="1"/>
  <c r="M82"/>
  <c r="U82" s="1"/>
  <c r="M81"/>
  <c r="M80"/>
  <c r="U80" s="1"/>
  <c r="M79"/>
  <c r="G67"/>
  <c r="I67"/>
  <c r="M72"/>
  <c r="U72" s="1"/>
  <c r="M71"/>
  <c r="U71" s="1"/>
  <c r="M69"/>
  <c r="U69" s="1"/>
  <c r="E94"/>
  <c r="E93"/>
  <c r="E92"/>
  <c r="G92"/>
  <c r="I94"/>
  <c r="I93"/>
  <c r="I92"/>
  <c r="M92"/>
  <c r="I79"/>
  <c r="I78"/>
  <c r="I77"/>
  <c r="G85"/>
  <c r="G84"/>
  <c r="E81"/>
  <c r="E86"/>
  <c r="U86" s="1"/>
  <c r="E84"/>
  <c r="E79"/>
  <c r="E78"/>
  <c r="U78" s="1"/>
  <c r="E77"/>
  <c r="G79"/>
  <c r="G78"/>
  <c r="G77"/>
  <c r="I85"/>
  <c r="I84"/>
  <c r="M55"/>
  <c r="M54"/>
  <c r="M53"/>
  <c r="U53" s="1"/>
  <c r="M52"/>
  <c r="U52" s="1"/>
  <c r="M51"/>
  <c r="U51" s="1"/>
  <c r="M50"/>
  <c r="U50" s="1"/>
  <c r="M68"/>
  <c r="U68" s="1"/>
  <c r="M67"/>
  <c r="M66"/>
  <c r="U66" s="1"/>
  <c r="M65"/>
  <c r="U65" s="1"/>
  <c r="M64"/>
  <c r="M63"/>
  <c r="M61"/>
  <c r="U61" s="1"/>
  <c r="E60"/>
  <c r="U60" s="1"/>
  <c r="E64"/>
  <c r="U64" s="1"/>
  <c r="E63"/>
  <c r="U63" s="1"/>
  <c r="E55"/>
  <c r="U55" s="1"/>
  <c r="E54"/>
  <c r="U54" s="1"/>
  <c r="M48"/>
  <c r="U48" s="1"/>
  <c r="M43"/>
  <c r="U43" s="1"/>
  <c r="M42"/>
  <c r="U42" s="1"/>
  <c r="M41"/>
  <c r="U41" s="1"/>
  <c r="M40"/>
  <c r="U40" s="1"/>
  <c r="M39"/>
  <c r="M38"/>
  <c r="U38" s="1"/>
  <c r="M37"/>
  <c r="M35"/>
  <c r="K37"/>
  <c r="I37"/>
  <c r="I36"/>
  <c r="I34"/>
  <c r="E39"/>
  <c r="U39" s="1"/>
  <c r="G37"/>
  <c r="G36"/>
  <c r="G34"/>
  <c r="E37"/>
  <c r="E36"/>
  <c r="E35"/>
  <c r="E34"/>
  <c r="U34" s="1"/>
  <c r="M29"/>
  <c r="U29" s="1"/>
  <c r="M28"/>
  <c r="U28" s="1"/>
  <c r="M27"/>
  <c r="U27" s="1"/>
  <c r="M26"/>
  <c r="U26" s="1"/>
  <c r="M25"/>
  <c r="K23"/>
  <c r="I22"/>
  <c r="G22"/>
  <c r="E25"/>
  <c r="U25" s="1"/>
  <c r="E23"/>
  <c r="U23" s="1"/>
  <c r="E22"/>
  <c r="M17"/>
  <c r="U17" s="1"/>
  <c r="M15"/>
  <c r="U15" s="1"/>
  <c r="G11"/>
  <c r="I11"/>
  <c r="K13"/>
  <c r="U13" s="1"/>
  <c r="E14"/>
  <c r="U14" s="1"/>
  <c r="E12"/>
  <c r="U12" s="1"/>
  <c r="U22" l="1"/>
  <c r="U35"/>
  <c r="U94"/>
  <c r="U85"/>
  <c r="U67"/>
  <c r="U36"/>
  <c r="U11"/>
  <c r="U77"/>
  <c r="U79"/>
  <c r="U81"/>
  <c r="U92"/>
  <c r="U107"/>
  <c r="U37"/>
  <c r="U84"/>
  <c r="U93"/>
  <c r="U108"/>
  <c r="U97"/>
  <c r="T114"/>
  <c r="T115"/>
  <c r="T112"/>
  <c r="T108"/>
  <c r="S103" l="1"/>
  <c r="S88"/>
  <c r="S44"/>
  <c r="U105"/>
  <c r="U90"/>
  <c r="U46"/>
  <c r="S18"/>
  <c r="U20"/>
  <c r="T12" l="1"/>
  <c r="T11"/>
  <c r="T19" l="1"/>
  <c r="T111"/>
  <c r="T113"/>
  <c r="T110"/>
  <c r="T93"/>
  <c r="T107"/>
  <c r="T92"/>
  <c r="T77"/>
  <c r="T61"/>
  <c r="T60"/>
  <c r="T49"/>
  <c r="T35"/>
  <c r="T22"/>
  <c r="T104" l="1"/>
  <c r="T57"/>
  <c r="U58"/>
  <c r="S73"/>
  <c r="U118"/>
  <c r="U75"/>
  <c r="S116"/>
  <c r="T74"/>
  <c r="U32"/>
  <c r="T78"/>
  <c r="T89" s="1"/>
  <c r="T117"/>
  <c r="T34"/>
  <c r="T45" s="1"/>
  <c r="S56"/>
  <c r="T31"/>
  <c r="S30"/>
  <c r="S121" l="1"/>
  <c r="U123"/>
  <c r="T122"/>
</calcChain>
</file>

<file path=xl/sharedStrings.xml><?xml version="1.0" encoding="utf-8"?>
<sst xmlns="http://schemas.openxmlformats.org/spreadsheetml/2006/main" count="933" uniqueCount="115">
  <si>
    <t>Číslo objektu</t>
  </si>
  <si>
    <t>DPH 20 %</t>
  </si>
  <si>
    <t>DPH 20%</t>
  </si>
  <si>
    <t>Cena spolu v € bez DPH</t>
  </si>
  <si>
    <t>Celková cena spolu v € s DPH</t>
  </si>
  <si>
    <t>x</t>
  </si>
  <si>
    <t xml:space="preserve">v € bez DPH </t>
  </si>
  <si>
    <t xml:space="preserve">v € vrátane                            20% DPH </t>
  </si>
  <si>
    <t>Príloha č. 3 k zákazke:</t>
  </si>
  <si>
    <t xml:space="preserve">bez DPH </t>
  </si>
  <si>
    <t xml:space="preserve">vrátane                            20% DPH </t>
  </si>
  <si>
    <t>X</t>
  </si>
  <si>
    <t>Kraj</t>
  </si>
  <si>
    <t>objekt č. 1</t>
  </si>
  <si>
    <t>Bratislavský</t>
  </si>
  <si>
    <t>objekt č. 2</t>
  </si>
  <si>
    <t>objekt č. 3</t>
  </si>
  <si>
    <t>objekt č. 4</t>
  </si>
  <si>
    <t>objekt č. 5</t>
  </si>
  <si>
    <t>objekt č. 6</t>
  </si>
  <si>
    <t>objekt č. 7</t>
  </si>
  <si>
    <t>objekt č. 8</t>
  </si>
  <si>
    <t>objekt č. 9</t>
  </si>
  <si>
    <t>Trnavský</t>
  </si>
  <si>
    <t>objekt č. 10</t>
  </si>
  <si>
    <t>objekt č. 11</t>
  </si>
  <si>
    <t>objekt č. 12</t>
  </si>
  <si>
    <t>objekt č. 13</t>
  </si>
  <si>
    <t>objekt č. 14</t>
  </si>
  <si>
    <t>objekt č. 15</t>
  </si>
  <si>
    <t>objekt č. 16</t>
  </si>
  <si>
    <t>objekt č. 17</t>
  </si>
  <si>
    <t>Trenčiansky</t>
  </si>
  <si>
    <t>objekt č. 18</t>
  </si>
  <si>
    <t>objekt č. 19</t>
  </si>
  <si>
    <t>objekt č. 20</t>
  </si>
  <si>
    <t>objekt č. 21</t>
  </si>
  <si>
    <t>objekt č. 22</t>
  </si>
  <si>
    <t>objekt č. 23</t>
  </si>
  <si>
    <t>objekt č. 24</t>
  </si>
  <si>
    <t>objekt č. 25</t>
  </si>
  <si>
    <t>objekt č. 26</t>
  </si>
  <si>
    <t>objekt č. 27</t>
  </si>
  <si>
    <t>objekt č. 28</t>
  </si>
  <si>
    <t>Nitriansky</t>
  </si>
  <si>
    <t>objekt č. 29</t>
  </si>
  <si>
    <t>objekt č. 30</t>
  </si>
  <si>
    <t>objekt č. 31</t>
  </si>
  <si>
    <t>objekt č. 32</t>
  </si>
  <si>
    <t>objekt č. 33</t>
  </si>
  <si>
    <t>objekt č. 34</t>
  </si>
  <si>
    <t>objekt č. 35</t>
  </si>
  <si>
    <t>objekt č. 36</t>
  </si>
  <si>
    <t>objekt č. 37</t>
  </si>
  <si>
    <t>objekt č. 38</t>
  </si>
  <si>
    <t>Banskobystrický</t>
  </si>
  <si>
    <t>objekt č. 39</t>
  </si>
  <si>
    <t>objekt č. 40</t>
  </si>
  <si>
    <t>objekt č. 41</t>
  </si>
  <si>
    <t>objekt č. 42</t>
  </si>
  <si>
    <t>objekt č. 43</t>
  </si>
  <si>
    <t>objekt č. 44</t>
  </si>
  <si>
    <t>objekt č. 45</t>
  </si>
  <si>
    <t>objekt č. 46</t>
  </si>
  <si>
    <t>objekt č. 47</t>
  </si>
  <si>
    <t>objekt č. 48</t>
  </si>
  <si>
    <t>objekt č. 49</t>
  </si>
  <si>
    <t>objekt č. 50</t>
  </si>
  <si>
    <t>objekt č. 51</t>
  </si>
  <si>
    <t>Žilinský</t>
  </si>
  <si>
    <t>objekt č. 52</t>
  </si>
  <si>
    <t>objekt č. 53</t>
  </si>
  <si>
    <t>objekt č. 54</t>
  </si>
  <si>
    <t>objekt č. 55</t>
  </si>
  <si>
    <t>objekt č. 56</t>
  </si>
  <si>
    <t>objekt č. 57</t>
  </si>
  <si>
    <t>objekt č. 58</t>
  </si>
  <si>
    <t>objekt č. 59</t>
  </si>
  <si>
    <t>objekt č. 60</t>
  </si>
  <si>
    <t>objekt č. 61</t>
  </si>
  <si>
    <t>objekt č. 62</t>
  </si>
  <si>
    <t>Prešovský</t>
  </si>
  <si>
    <t>objekt č. 63</t>
  </si>
  <si>
    <t>objekt č. 64</t>
  </si>
  <si>
    <t>objekt č. 65</t>
  </si>
  <si>
    <t>objekt č. 66</t>
  </si>
  <si>
    <t>objekt č. 67</t>
  </si>
  <si>
    <t>objekt č. 68</t>
  </si>
  <si>
    <t>objekt č. 69</t>
  </si>
  <si>
    <t>objekt č. 70</t>
  </si>
  <si>
    <t>objekt č. 71</t>
  </si>
  <si>
    <t>objekt č. 72</t>
  </si>
  <si>
    <t>objekt č. 73</t>
  </si>
  <si>
    <t>objekt č. 74</t>
  </si>
  <si>
    <t>objekt č. 75</t>
  </si>
  <si>
    <t>Košický</t>
  </si>
  <si>
    <t>objekt č. 76</t>
  </si>
  <si>
    <t>objekt č. 77</t>
  </si>
  <si>
    <t>EZS</t>
  </si>
  <si>
    <t>SKV</t>
  </si>
  <si>
    <t>PTV</t>
  </si>
  <si>
    <t>MZ</t>
  </si>
  <si>
    <t>PA</t>
  </si>
  <si>
    <r>
      <rPr>
        <b/>
        <sz val="10"/>
        <color theme="0"/>
        <rFont val="Arial"/>
        <family val="2"/>
        <charset val="238"/>
      </rPr>
      <t>Cena spolu</t>
    </r>
    <r>
      <rPr>
        <sz val="10"/>
        <color theme="0"/>
        <rFont val="Arial"/>
        <family val="2"/>
        <charset val="238"/>
      </rPr>
      <t xml:space="preserve">                                                                       (za objekt a trvanie zmluvy)</t>
    </r>
  </si>
  <si>
    <t>Cenová ponuka</t>
  </si>
  <si>
    <t>Vykonanie pravidelných revízií inštalovaných prvkov fyzickej a objektovej bezpečnosti v objektoch VšZP, a.s.</t>
  </si>
  <si>
    <t>Spolu za celú zákazku</t>
  </si>
  <si>
    <t xml:space="preserve">Počet revízných zásahov                </t>
  </si>
  <si>
    <t>(počas trvania zmluvy / objekt)</t>
  </si>
  <si>
    <r>
      <rPr>
        <u/>
        <sz val="10"/>
        <color theme="1"/>
        <rFont val="Arial"/>
        <family val="2"/>
        <charset val="238"/>
      </rPr>
      <t>Jednotková cena revízneho zásahu</t>
    </r>
    <r>
      <rPr>
        <sz val="10"/>
        <color theme="1"/>
        <rFont val="Arial"/>
        <family val="2"/>
        <charset val="238"/>
      </rPr>
      <t xml:space="preserve"> je celková cena za vykonanie revízie na danú technológiu v danom objekte  podľa požadovaných termínov uvedených v prílohe č. 2A až 2H; cena obsahuje náklady za všetky činnosti a práce spojené so zabezpečením revízneho zásahu (napr. dopravné a prepravné náklady, všetky spotrebované materiály a prostriedky, náklady na používanie strojov, náradia a nástrojov vrátane ich dovozu a odvozu na miesto realizácie, osobné náklady, odvoz a ekologická likvidácia všetkého odpadu vzniknutého pri realizácii), zahŕňa vypracovanie súvisiacej dokumentácie, správ z previerok a z kontrolných činností, vrátane ich vedenia a aktualizácie aj v digitálnej podobe, všetky náklady spojené s preukázateľným zaškolením obsluhy systémov a cenu operatívneho servisu.</t>
    </r>
  </si>
  <si>
    <r>
      <rPr>
        <b/>
        <u/>
        <sz val="10"/>
        <color theme="1"/>
        <rFont val="Arial"/>
        <family val="2"/>
        <charset val="238"/>
      </rPr>
      <t>Vysvetlivky</t>
    </r>
    <r>
      <rPr>
        <b/>
        <sz val="10"/>
        <color theme="1"/>
        <rFont val="Arial"/>
        <family val="2"/>
        <charset val="238"/>
      </rPr>
      <t>:</t>
    </r>
  </si>
  <si>
    <r>
      <rPr>
        <u/>
        <sz val="10"/>
        <color theme="1"/>
        <rFont val="Arial"/>
        <family val="2"/>
        <charset val="238"/>
      </rPr>
      <t>Jednotková cena servisného zásahu</t>
    </r>
    <r>
      <rPr>
        <sz val="10"/>
        <color theme="1"/>
        <rFont val="Arial"/>
        <family val="2"/>
        <charset val="238"/>
      </rPr>
      <t xml:space="preserve"> je osobohodina servisného technika vykonávajúceho servisný zásah v danom objekte; cena obsahuje všetky náklady dodávateľa na vykonanie daného zásahu (napr. dopravné a prepravné náklady, náklady na používanie strojov a prístrojov a pod.), neobsahuje však ceny za náhradné diely, ktoré budú ocenené samostatne v kalkulačnom liste.</t>
    </r>
  </si>
  <si>
    <r>
      <rPr>
        <u/>
        <sz val="10"/>
        <color theme="1"/>
        <rFont val="Arial"/>
        <family val="2"/>
        <charset val="238"/>
      </rPr>
      <t>Cena spolu</t>
    </r>
    <r>
      <rPr>
        <sz val="10"/>
        <color theme="1"/>
        <rFont val="Arial"/>
        <family val="2"/>
        <charset val="238"/>
      </rPr>
      <t xml:space="preserve"> vyjaduje jednotkovú cenu revízneho zásahu v danom objekte x počet revíznych zásahov + jednotkovú cenu servisného zásahu. Uchádzač doplňuje len jednotkové ceny za revízne a servisné zásahy v danom objekte; počet zásahov a vzorec na výpočet už tabuľka obsahuje.</t>
    </r>
  </si>
  <si>
    <t>Príloha č. 3</t>
  </si>
  <si>
    <t xml:space="preserve">Jednotková cena revízie v eur                   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</si>
</sst>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/>
    <xf numFmtId="4" fontId="3" fillId="3" borderId="1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 textRotation="90"/>
    </xf>
    <xf numFmtId="4" fontId="3" fillId="3" borderId="39" xfId="0" applyNumberFormat="1" applyFont="1" applyFill="1" applyBorder="1" applyAlignment="1">
      <alignment horizontal="center"/>
    </xf>
    <xf numFmtId="4" fontId="3" fillId="3" borderId="38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/>
    <xf numFmtId="0" fontId="2" fillId="0" borderId="2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3" fillId="3" borderId="0" xfId="0" applyFont="1" applyFill="1"/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2" fillId="0" borderId="0" xfId="0" applyFont="1" applyAlignment="1"/>
    <xf numFmtId="0" fontId="7" fillId="0" borderId="0" xfId="0" applyFont="1" applyAlignment="1"/>
    <xf numFmtId="0" fontId="6" fillId="3" borderId="0" xfId="0" applyFont="1" applyFill="1" applyBorder="1" applyAlignment="1">
      <alignment horizontal="center"/>
    </xf>
    <xf numFmtId="0" fontId="3" fillId="0" borderId="0" xfId="0" applyFont="1" applyAlignment="1">
      <alignment vertical="center" textRotation="90"/>
    </xf>
    <xf numFmtId="0" fontId="3" fillId="3" borderId="0" xfId="0" applyFont="1" applyFill="1" applyBorder="1" applyAlignment="1">
      <alignment vertical="center" textRotation="90"/>
    </xf>
    <xf numFmtId="0" fontId="2" fillId="6" borderId="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vertical="center"/>
    </xf>
    <xf numFmtId="164" fontId="8" fillId="5" borderId="6" xfId="0" applyNumberFormat="1" applyFont="1" applyFill="1" applyBorder="1" applyAlignment="1"/>
    <xf numFmtId="164" fontId="8" fillId="5" borderId="6" xfId="0" applyNumberFormat="1" applyFont="1" applyFill="1" applyBorder="1" applyAlignment="1">
      <alignment horizontal="right"/>
    </xf>
    <xf numFmtId="0" fontId="2" fillId="6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0" borderId="41" xfId="0" applyNumberFormat="1" applyFont="1" applyBorder="1"/>
    <xf numFmtId="0" fontId="2" fillId="6" borderId="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164" fontId="2" fillId="0" borderId="45" xfId="0" applyNumberFormat="1" applyFont="1" applyBorder="1" applyAlignment="1">
      <alignment vertical="center"/>
    </xf>
    <xf numFmtId="164" fontId="2" fillId="0" borderId="24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0" fontId="2" fillId="6" borderId="16" xfId="0" applyFont="1" applyFill="1" applyBorder="1" applyAlignment="1">
      <alignment horizontal="center"/>
    </xf>
    <xf numFmtId="164" fontId="2" fillId="0" borderId="25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164" fontId="2" fillId="6" borderId="4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164" fontId="10" fillId="5" borderId="8" xfId="0" applyNumberFormat="1" applyFont="1" applyFill="1" applyBorder="1" applyAlignment="1"/>
    <xf numFmtId="4" fontId="2" fillId="3" borderId="39" xfId="0" applyNumberFormat="1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3" borderId="41" xfId="0" applyNumberFormat="1" applyFont="1" applyFill="1" applyBorder="1" applyAlignment="1">
      <alignment horizontal="right" vertical="center"/>
    </xf>
    <xf numFmtId="0" fontId="2" fillId="6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/>
    <xf numFmtId="164" fontId="2" fillId="0" borderId="42" xfId="0" applyNumberFormat="1" applyFont="1" applyBorder="1"/>
    <xf numFmtId="164" fontId="2" fillId="0" borderId="23" xfId="0" applyNumberFormat="1" applyFont="1" applyBorder="1"/>
    <xf numFmtId="0" fontId="2" fillId="3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" fontId="2" fillId="3" borderId="48" xfId="0" applyNumberFormat="1" applyFont="1" applyFill="1" applyBorder="1" applyAlignment="1">
      <alignment horizontal="center"/>
    </xf>
    <xf numFmtId="4" fontId="2" fillId="3" borderId="47" xfId="0" applyNumberFormat="1" applyFont="1" applyFill="1" applyBorder="1" applyAlignment="1">
      <alignment horizontal="center"/>
    </xf>
    <xf numFmtId="164" fontId="2" fillId="0" borderId="32" xfId="0" applyNumberFormat="1" applyFont="1" applyBorder="1"/>
    <xf numFmtId="164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 vertical="center"/>
    </xf>
    <xf numFmtId="164" fontId="2" fillId="6" borderId="16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164" fontId="2" fillId="0" borderId="25" xfId="0" applyNumberFormat="1" applyFont="1" applyFill="1" applyBorder="1"/>
    <xf numFmtId="164" fontId="2" fillId="0" borderId="23" xfId="0" applyNumberFormat="1" applyFont="1" applyFill="1" applyBorder="1"/>
    <xf numFmtId="164" fontId="2" fillId="0" borderId="41" xfId="0" applyNumberFormat="1" applyFont="1" applyFill="1" applyBorder="1" applyAlignment="1">
      <alignment horizontal="right" vertical="center"/>
    </xf>
    <xf numFmtId="164" fontId="2" fillId="3" borderId="31" xfId="0" applyNumberFormat="1" applyFont="1" applyFill="1" applyBorder="1" applyAlignment="1">
      <alignment horizontal="right" vertical="center"/>
    </xf>
    <xf numFmtId="164" fontId="2" fillId="3" borderId="53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 vertical="center"/>
    </xf>
    <xf numFmtId="164" fontId="2" fillId="6" borderId="9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54" xfId="0" applyNumberFormat="1" applyFont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164" fontId="8" fillId="5" borderId="8" xfId="0" applyNumberFormat="1" applyFont="1" applyFill="1" applyBorder="1" applyAlignment="1"/>
    <xf numFmtId="0" fontId="5" fillId="3" borderId="56" xfId="0" applyFont="1" applyFill="1" applyBorder="1" applyAlignment="1">
      <alignment horizontal="center" vertical="center" textRotation="90" wrapText="1"/>
    </xf>
    <xf numFmtId="164" fontId="2" fillId="6" borderId="55" xfId="0" applyNumberFormat="1" applyFont="1" applyFill="1" applyBorder="1" applyAlignment="1">
      <alignment horizontal="center"/>
    </xf>
    <xf numFmtId="164" fontId="2" fillId="0" borderId="55" xfId="0" applyNumberFormat="1" applyFont="1" applyBorder="1" applyAlignment="1">
      <alignment horizontal="right" vertical="center"/>
    </xf>
    <xf numFmtId="164" fontId="2" fillId="3" borderId="36" xfId="0" applyNumberFormat="1" applyFont="1" applyFill="1" applyBorder="1" applyAlignment="1">
      <alignment horizontal="right" vertical="center"/>
    </xf>
    <xf numFmtId="164" fontId="2" fillId="0" borderId="55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wrapText="1"/>
    </xf>
    <xf numFmtId="164" fontId="2" fillId="0" borderId="55" xfId="0" applyNumberFormat="1" applyFont="1" applyBorder="1"/>
    <xf numFmtId="0" fontId="2" fillId="6" borderId="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2" fillId="3" borderId="54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55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0" fontId="2" fillId="6" borderId="43" xfId="0" applyFont="1" applyFill="1" applyBorder="1" applyAlignment="1">
      <alignment horizontal="right" vertical="center"/>
    </xf>
    <xf numFmtId="0" fontId="2" fillId="6" borderId="4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center" vertical="center" textRotation="90"/>
    </xf>
    <xf numFmtId="0" fontId="1" fillId="4" borderId="52" xfId="0" applyFont="1" applyFill="1" applyBorder="1" applyAlignment="1">
      <alignment horizontal="center" vertical="center" textRotation="90"/>
    </xf>
    <xf numFmtId="0" fontId="1" fillId="4" borderId="3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2" fillId="6" borderId="18" xfId="0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8"/>
  <sheetViews>
    <sheetView tabSelected="1" topLeftCell="A4" zoomScale="80" zoomScaleNormal="80" workbookViewId="0">
      <pane ySplit="6" topLeftCell="A10" activePane="bottomLeft" state="frozen"/>
      <selection activeCell="A4" sqref="A4"/>
      <selection pane="bottomLeft" activeCell="O132" sqref="O132"/>
    </sheetView>
  </sheetViews>
  <sheetFormatPr defaultRowHeight="14.5"/>
  <cols>
    <col min="1" max="1" width="4.453125" style="33" customWidth="1"/>
    <col min="2" max="2" width="5" style="2" customWidth="1"/>
    <col min="3" max="3" width="12" style="2" customWidth="1"/>
    <col min="4" max="8" width="9.7265625" style="5" customWidth="1"/>
    <col min="9" max="13" width="9.7265625" style="2" customWidth="1"/>
    <col min="14" max="18" width="6.7265625" style="2" customWidth="1"/>
    <col min="19" max="21" width="12.7265625" style="4" customWidth="1"/>
    <col min="24" max="24" width="23.453125" customWidth="1"/>
  </cols>
  <sheetData>
    <row r="1" spans="1:42">
      <c r="A1" s="185" t="s">
        <v>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30"/>
      <c r="W1" s="30"/>
      <c r="X1" s="30"/>
      <c r="Y1" s="30"/>
      <c r="Z1" s="30"/>
      <c r="AA1" s="30"/>
    </row>
    <row r="2" spans="1:42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0"/>
      <c r="W2" s="30"/>
      <c r="X2" s="30"/>
      <c r="Y2" s="30"/>
      <c r="Z2" s="30"/>
      <c r="AA2" s="30"/>
    </row>
    <row r="3" spans="1:42">
      <c r="A3" s="29"/>
      <c r="B3" s="29"/>
      <c r="C3" s="1"/>
      <c r="I3" s="5"/>
      <c r="J3" s="5"/>
      <c r="S3" s="2"/>
      <c r="T3" s="2"/>
      <c r="U3" s="2"/>
      <c r="V3" s="2"/>
      <c r="W3" s="2"/>
      <c r="X3" s="2"/>
      <c r="Y3" s="7"/>
      <c r="Z3" s="7"/>
      <c r="AA3" s="7"/>
    </row>
    <row r="4" spans="1:42">
      <c r="A4" s="2"/>
      <c r="D4" s="2"/>
      <c r="E4" s="2"/>
      <c r="F4" s="2"/>
      <c r="G4" s="2"/>
      <c r="H4" s="2"/>
      <c r="S4" s="2"/>
      <c r="T4" s="202" t="s">
        <v>113</v>
      </c>
      <c r="U4" s="202"/>
      <c r="V4" s="2"/>
      <c r="W4" s="2"/>
      <c r="X4" s="2"/>
      <c r="Y4" s="7"/>
      <c r="Z4" s="7"/>
      <c r="AA4" s="7"/>
    </row>
    <row r="5" spans="1:42" ht="15.5">
      <c r="A5" s="31"/>
      <c r="B5" s="203" t="s">
        <v>104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31"/>
      <c r="W5" s="31"/>
      <c r="X5" s="31"/>
      <c r="Y5" s="31"/>
      <c r="Z5" s="31"/>
      <c r="AA5" s="31"/>
    </row>
    <row r="6" spans="1:42" ht="15" thickBot="1">
      <c r="D6" s="2"/>
      <c r="E6" s="2"/>
      <c r="F6" s="2"/>
      <c r="G6" s="2"/>
      <c r="H6" s="2"/>
    </row>
    <row r="7" spans="1:42" ht="39" customHeight="1">
      <c r="B7" s="191" t="s">
        <v>12</v>
      </c>
      <c r="C7" s="188" t="s">
        <v>0</v>
      </c>
      <c r="D7" s="198" t="s">
        <v>114</v>
      </c>
      <c r="E7" s="199"/>
      <c r="F7" s="199"/>
      <c r="G7" s="199"/>
      <c r="H7" s="199"/>
      <c r="I7" s="199"/>
      <c r="J7" s="199"/>
      <c r="K7" s="199"/>
      <c r="L7" s="199"/>
      <c r="M7" s="199"/>
      <c r="N7" s="186" t="s">
        <v>107</v>
      </c>
      <c r="O7" s="186"/>
      <c r="P7" s="186"/>
      <c r="Q7" s="186"/>
      <c r="R7" s="186"/>
      <c r="S7" s="192" t="s">
        <v>103</v>
      </c>
      <c r="T7" s="192"/>
      <c r="U7" s="193"/>
    </row>
    <row r="8" spans="1:42" ht="30" customHeight="1">
      <c r="B8" s="179"/>
      <c r="C8" s="189"/>
      <c r="D8" s="200" t="s">
        <v>98</v>
      </c>
      <c r="E8" s="197"/>
      <c r="F8" s="196" t="s">
        <v>99</v>
      </c>
      <c r="G8" s="197"/>
      <c r="H8" s="196" t="s">
        <v>100</v>
      </c>
      <c r="I8" s="197"/>
      <c r="J8" s="196" t="s">
        <v>101</v>
      </c>
      <c r="K8" s="197"/>
      <c r="L8" s="196" t="s">
        <v>102</v>
      </c>
      <c r="M8" s="201"/>
      <c r="N8" s="187" t="s">
        <v>108</v>
      </c>
      <c r="O8" s="187"/>
      <c r="P8" s="187"/>
      <c r="Q8" s="187"/>
      <c r="R8" s="187"/>
      <c r="S8" s="194"/>
      <c r="T8" s="194"/>
      <c r="U8" s="195"/>
    </row>
    <row r="9" spans="1:42" s="12" customFormat="1" ht="31.5" customHeight="1" thickBot="1">
      <c r="A9" s="34"/>
      <c r="B9" s="180"/>
      <c r="C9" s="190"/>
      <c r="D9" s="21" t="s">
        <v>9</v>
      </c>
      <c r="E9" s="22" t="s">
        <v>10</v>
      </c>
      <c r="F9" s="22" t="s">
        <v>9</v>
      </c>
      <c r="G9" s="22" t="s">
        <v>10</v>
      </c>
      <c r="H9" s="22" t="s">
        <v>9</v>
      </c>
      <c r="I9" s="22" t="s">
        <v>10</v>
      </c>
      <c r="J9" s="22" t="s">
        <v>9</v>
      </c>
      <c r="K9" s="23" t="s">
        <v>10</v>
      </c>
      <c r="L9" s="22" t="s">
        <v>9</v>
      </c>
      <c r="M9" s="23" t="s">
        <v>10</v>
      </c>
      <c r="N9" s="148" t="s">
        <v>98</v>
      </c>
      <c r="O9" s="148" t="s">
        <v>99</v>
      </c>
      <c r="P9" s="148" t="s">
        <v>100</v>
      </c>
      <c r="Q9" s="148" t="s">
        <v>101</v>
      </c>
      <c r="R9" s="148" t="s">
        <v>102</v>
      </c>
      <c r="S9" s="127" t="s">
        <v>6</v>
      </c>
      <c r="T9" s="25" t="s">
        <v>1</v>
      </c>
      <c r="U9" s="24" t="s">
        <v>7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12" customFormat="1" ht="5.15" customHeight="1" thickBot="1">
      <c r="A10" s="3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42"/>
      <c r="O10" s="142"/>
      <c r="P10" s="142"/>
      <c r="Q10" s="142"/>
      <c r="R10" s="142"/>
      <c r="S10" s="17"/>
      <c r="T10" s="17"/>
      <c r="U10" s="1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5" customHeight="1">
      <c r="A11" s="166"/>
      <c r="B11" s="177" t="s">
        <v>14</v>
      </c>
      <c r="C11" s="164" t="s">
        <v>13</v>
      </c>
      <c r="D11" s="82">
        <v>0</v>
      </c>
      <c r="E11" s="82">
        <f>SUM(D11*1.2)</f>
        <v>0</v>
      </c>
      <c r="F11" s="82">
        <v>0</v>
      </c>
      <c r="G11" s="82">
        <f t="shared" ref="E11:K14" si="0">SUM(F11*1.2)</f>
        <v>0</v>
      </c>
      <c r="H11" s="82">
        <v>0</v>
      </c>
      <c r="I11" s="82">
        <f t="shared" si="0"/>
        <v>0</v>
      </c>
      <c r="J11" s="35" t="s">
        <v>11</v>
      </c>
      <c r="K11" s="35" t="s">
        <v>11</v>
      </c>
      <c r="L11" s="57" t="s">
        <v>11</v>
      </c>
      <c r="M11" s="59" t="s">
        <v>11</v>
      </c>
      <c r="N11" s="113">
        <v>1</v>
      </c>
      <c r="O11" s="85">
        <v>1</v>
      </c>
      <c r="P11" s="85">
        <v>1</v>
      </c>
      <c r="Q11" s="35" t="s">
        <v>11</v>
      </c>
      <c r="R11" s="132" t="s">
        <v>11</v>
      </c>
      <c r="S11" s="128">
        <f>D11*N11+F11*O11+H11*P11</f>
        <v>0</v>
      </c>
      <c r="T11" s="61">
        <f>S11*0.2</f>
        <v>0</v>
      </c>
      <c r="U11" s="42">
        <f>E11*N11+G11*O11+I11*P11</f>
        <v>0</v>
      </c>
    </row>
    <row r="12" spans="1:42" ht="15" customHeight="1">
      <c r="A12" s="167"/>
      <c r="B12" s="178"/>
      <c r="C12" s="164" t="s">
        <v>15</v>
      </c>
      <c r="D12" s="45">
        <v>0</v>
      </c>
      <c r="E12" s="106">
        <f t="shared" si="0"/>
        <v>0</v>
      </c>
      <c r="F12" s="54" t="s">
        <v>11</v>
      </c>
      <c r="G12" s="54" t="s">
        <v>11</v>
      </c>
      <c r="H12" s="54" t="s">
        <v>11</v>
      </c>
      <c r="I12" s="54" t="s">
        <v>11</v>
      </c>
      <c r="J12" s="54" t="s">
        <v>11</v>
      </c>
      <c r="K12" s="54" t="s">
        <v>11</v>
      </c>
      <c r="L12" s="37" t="s">
        <v>11</v>
      </c>
      <c r="M12" s="38" t="s">
        <v>11</v>
      </c>
      <c r="N12" s="114">
        <v>1</v>
      </c>
      <c r="O12" s="54" t="s">
        <v>11</v>
      </c>
      <c r="P12" s="54" t="s">
        <v>11</v>
      </c>
      <c r="Q12" s="37" t="s">
        <v>11</v>
      </c>
      <c r="R12" s="58" t="s">
        <v>11</v>
      </c>
      <c r="S12" s="129">
        <f>D12*N12</f>
        <v>0</v>
      </c>
      <c r="T12" s="56">
        <f>S12*0.2</f>
        <v>0</v>
      </c>
      <c r="U12" s="43">
        <f>E12*N12</f>
        <v>0</v>
      </c>
    </row>
    <row r="13" spans="1:42" ht="15" customHeight="1">
      <c r="A13" s="167"/>
      <c r="B13" s="178"/>
      <c r="C13" s="164" t="s">
        <v>16</v>
      </c>
      <c r="D13" s="74" t="s">
        <v>11</v>
      </c>
      <c r="E13" s="74" t="s">
        <v>11</v>
      </c>
      <c r="F13" s="54" t="s">
        <v>11</v>
      </c>
      <c r="G13" s="54" t="s">
        <v>11</v>
      </c>
      <c r="H13" s="54" t="s">
        <v>11</v>
      </c>
      <c r="I13" s="54" t="s">
        <v>11</v>
      </c>
      <c r="J13" s="105">
        <v>0</v>
      </c>
      <c r="K13" s="91">
        <f t="shared" si="0"/>
        <v>0</v>
      </c>
      <c r="L13" s="37" t="s">
        <v>11</v>
      </c>
      <c r="M13" s="38" t="s">
        <v>11</v>
      </c>
      <c r="N13" s="75" t="s">
        <v>11</v>
      </c>
      <c r="O13" s="54" t="s">
        <v>11</v>
      </c>
      <c r="P13" s="37" t="s">
        <v>11</v>
      </c>
      <c r="Q13" s="9">
        <v>1</v>
      </c>
      <c r="R13" s="58" t="s">
        <v>11</v>
      </c>
      <c r="S13" s="130">
        <f>J13*Q13</f>
        <v>0</v>
      </c>
      <c r="T13" s="56">
        <f t="shared" ref="T13:T17" si="1">S13*0.2</f>
        <v>0</v>
      </c>
      <c r="U13" s="43">
        <f>K13*Q13</f>
        <v>0</v>
      </c>
    </row>
    <row r="14" spans="1:42" ht="15" customHeight="1">
      <c r="A14" s="167"/>
      <c r="B14" s="178"/>
      <c r="C14" s="164" t="s">
        <v>17</v>
      </c>
      <c r="D14" s="105">
        <v>0</v>
      </c>
      <c r="E14" s="91">
        <f t="shared" si="0"/>
        <v>0</v>
      </c>
      <c r="F14" s="54" t="s">
        <v>11</v>
      </c>
      <c r="G14" s="54" t="s">
        <v>11</v>
      </c>
      <c r="H14" s="54" t="s">
        <v>11</v>
      </c>
      <c r="I14" s="54" t="s">
        <v>11</v>
      </c>
      <c r="J14" s="54" t="s">
        <v>11</v>
      </c>
      <c r="K14" s="54" t="s">
        <v>11</v>
      </c>
      <c r="L14" s="37" t="s">
        <v>11</v>
      </c>
      <c r="M14" s="38" t="s">
        <v>11</v>
      </c>
      <c r="N14" s="20">
        <v>1</v>
      </c>
      <c r="O14" s="54" t="s">
        <v>11</v>
      </c>
      <c r="P14" s="37" t="s">
        <v>11</v>
      </c>
      <c r="Q14" s="37" t="s">
        <v>11</v>
      </c>
      <c r="R14" s="58" t="s">
        <v>11</v>
      </c>
      <c r="S14" s="130">
        <f>D14*N14</f>
        <v>0</v>
      </c>
      <c r="T14" s="56">
        <f t="shared" si="1"/>
        <v>0</v>
      </c>
      <c r="U14" s="43">
        <f>E14*N14</f>
        <v>0</v>
      </c>
    </row>
    <row r="15" spans="1:42" ht="15" customHeight="1">
      <c r="A15" s="167"/>
      <c r="B15" s="178"/>
      <c r="C15" s="164" t="s">
        <v>18</v>
      </c>
      <c r="D15" s="74" t="s">
        <v>11</v>
      </c>
      <c r="E15" s="74" t="s">
        <v>11</v>
      </c>
      <c r="F15" s="54" t="s">
        <v>11</v>
      </c>
      <c r="G15" s="54" t="s">
        <v>11</v>
      </c>
      <c r="H15" s="54" t="s">
        <v>11</v>
      </c>
      <c r="I15" s="54" t="s">
        <v>11</v>
      </c>
      <c r="J15" s="54" t="s">
        <v>11</v>
      </c>
      <c r="K15" s="54" t="s">
        <v>11</v>
      </c>
      <c r="L15" s="106">
        <v>0</v>
      </c>
      <c r="M15" s="126">
        <f t="shared" ref="M15" si="2">SUM(L15*1.2)</f>
        <v>0</v>
      </c>
      <c r="N15" s="133" t="s">
        <v>11</v>
      </c>
      <c r="O15" s="54" t="s">
        <v>11</v>
      </c>
      <c r="P15" s="37" t="s">
        <v>11</v>
      </c>
      <c r="Q15" s="37" t="s">
        <v>11</v>
      </c>
      <c r="R15" s="112">
        <v>1</v>
      </c>
      <c r="S15" s="130">
        <f>L15*R15</f>
        <v>0</v>
      </c>
      <c r="T15" s="56">
        <f t="shared" si="1"/>
        <v>0</v>
      </c>
      <c r="U15" s="43">
        <f>M15*R15</f>
        <v>0</v>
      </c>
    </row>
    <row r="16" spans="1:42" ht="15" customHeight="1">
      <c r="A16" s="167"/>
      <c r="B16" s="178"/>
      <c r="C16" s="164" t="s">
        <v>19</v>
      </c>
      <c r="D16" s="74" t="s">
        <v>11</v>
      </c>
      <c r="E16" s="74" t="s">
        <v>11</v>
      </c>
      <c r="F16" s="54" t="s">
        <v>11</v>
      </c>
      <c r="G16" s="54" t="s">
        <v>11</v>
      </c>
      <c r="H16" s="54" t="s">
        <v>11</v>
      </c>
      <c r="I16" s="54" t="s">
        <v>11</v>
      </c>
      <c r="J16" s="54" t="s">
        <v>11</v>
      </c>
      <c r="K16" s="54" t="s">
        <v>11</v>
      </c>
      <c r="L16" s="45">
        <v>0</v>
      </c>
      <c r="M16" s="126">
        <v>0</v>
      </c>
      <c r="N16" s="133" t="s">
        <v>11</v>
      </c>
      <c r="O16" s="54" t="s">
        <v>11</v>
      </c>
      <c r="P16" s="37" t="s">
        <v>11</v>
      </c>
      <c r="Q16" s="37" t="s">
        <v>11</v>
      </c>
      <c r="R16" s="112">
        <v>1</v>
      </c>
      <c r="S16" s="130">
        <f>L16*R16</f>
        <v>0</v>
      </c>
      <c r="T16" s="56">
        <f t="shared" si="1"/>
        <v>0</v>
      </c>
      <c r="U16" s="43">
        <f>M16*R16</f>
        <v>0</v>
      </c>
    </row>
    <row r="17" spans="1:42" ht="15" customHeight="1" thickBot="1">
      <c r="A17" s="167"/>
      <c r="B17" s="178"/>
      <c r="C17" s="164" t="s">
        <v>20</v>
      </c>
      <c r="D17" s="143" t="s">
        <v>11</v>
      </c>
      <c r="E17" s="143" t="s">
        <v>11</v>
      </c>
      <c r="F17" s="135" t="s">
        <v>11</v>
      </c>
      <c r="G17" s="135" t="s">
        <v>11</v>
      </c>
      <c r="H17" s="135" t="s">
        <v>11</v>
      </c>
      <c r="I17" s="135" t="s">
        <v>11</v>
      </c>
      <c r="J17" s="135" t="s">
        <v>11</v>
      </c>
      <c r="K17" s="135" t="s">
        <v>11</v>
      </c>
      <c r="L17" s="144">
        <v>0</v>
      </c>
      <c r="M17" s="145">
        <f t="shared" ref="M17" si="3">SUM(L17*1.2)</f>
        <v>0</v>
      </c>
      <c r="N17" s="134" t="s">
        <v>11</v>
      </c>
      <c r="O17" s="135" t="s">
        <v>11</v>
      </c>
      <c r="P17" s="136" t="s">
        <v>11</v>
      </c>
      <c r="Q17" s="136" t="s">
        <v>11</v>
      </c>
      <c r="R17" s="137">
        <v>1</v>
      </c>
      <c r="S17" s="131">
        <f>L17*R17</f>
        <v>0</v>
      </c>
      <c r="T17" s="146">
        <f t="shared" si="1"/>
        <v>0</v>
      </c>
      <c r="U17" s="147">
        <f>M17*R17</f>
        <v>0</v>
      </c>
    </row>
    <row r="18" spans="1:42" s="12" customFormat="1" ht="15" customHeight="1" thickBot="1">
      <c r="A18" s="167"/>
      <c r="B18" s="179"/>
      <c r="C18" s="181" t="s">
        <v>3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41">
        <f>SUM(S11:S17)</f>
        <v>0</v>
      </c>
      <c r="T18" s="14" t="s">
        <v>5</v>
      </c>
      <c r="U18" s="15" t="s">
        <v>5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12" customFormat="1" ht="15" customHeight="1" thickBot="1">
      <c r="A19" s="167"/>
      <c r="B19" s="179"/>
      <c r="C19" s="174" t="s">
        <v>2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  <c r="T19" s="48">
        <f>SUM(T11:T18)</f>
        <v>0</v>
      </c>
      <c r="U19" s="8" t="s">
        <v>5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12" customFormat="1" ht="15" customHeight="1" thickBot="1">
      <c r="A20" s="168"/>
      <c r="B20" s="180"/>
      <c r="C20" s="169" t="s">
        <v>4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204"/>
      <c r="U20" s="47">
        <f>SUM(U11:U19)</f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12" customFormat="1" ht="5.15" customHeight="1" thickBot="1">
      <c r="A21" s="34"/>
      <c r="B21" s="13"/>
      <c r="C21" s="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6"/>
      <c r="T21" s="26"/>
      <c r="U21" s="19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5" customHeight="1">
      <c r="A22" s="166"/>
      <c r="B22" s="177" t="s">
        <v>23</v>
      </c>
      <c r="C22" s="164" t="s">
        <v>21</v>
      </c>
      <c r="D22" s="40">
        <v>0</v>
      </c>
      <c r="E22" s="82">
        <f t="shared" ref="E22" si="4">SUM(D22*1.2)</f>
        <v>0</v>
      </c>
      <c r="F22" s="40">
        <v>0</v>
      </c>
      <c r="G22" s="82">
        <f t="shared" ref="G22" si="5">SUM(F22*1.2)</f>
        <v>0</v>
      </c>
      <c r="H22" s="40">
        <v>0</v>
      </c>
      <c r="I22" s="82">
        <f t="shared" ref="I22" si="6">SUM(H22*1.2)</f>
        <v>0</v>
      </c>
      <c r="J22" s="35" t="s">
        <v>11</v>
      </c>
      <c r="K22" s="35" t="s">
        <v>11</v>
      </c>
      <c r="L22" s="35" t="s">
        <v>11</v>
      </c>
      <c r="M22" s="36" t="s">
        <v>11</v>
      </c>
      <c r="N22" s="118">
        <v>3</v>
      </c>
      <c r="O22" s="28">
        <v>1</v>
      </c>
      <c r="P22" s="28">
        <v>1</v>
      </c>
      <c r="Q22" s="35" t="s">
        <v>11</v>
      </c>
      <c r="R22" s="132" t="s">
        <v>11</v>
      </c>
      <c r="S22" s="128">
        <f>D22*N22+F22*O22+H22*P22</f>
        <v>0</v>
      </c>
      <c r="T22" s="41">
        <f>S22*0.2</f>
        <v>0</v>
      </c>
      <c r="U22" s="42">
        <f>E22*N22+G22*O22+I22*P22</f>
        <v>0</v>
      </c>
    </row>
    <row r="23" spans="1:42" ht="15" customHeight="1">
      <c r="A23" s="167"/>
      <c r="B23" s="178"/>
      <c r="C23" s="164" t="s">
        <v>22</v>
      </c>
      <c r="D23" s="44">
        <v>0</v>
      </c>
      <c r="E23" s="91">
        <f t="shared" ref="E23" si="7">SUM(D23*1.2)</f>
        <v>0</v>
      </c>
      <c r="F23" s="37" t="s">
        <v>11</v>
      </c>
      <c r="G23" s="37" t="s">
        <v>11</v>
      </c>
      <c r="H23" s="37" t="s">
        <v>11</v>
      </c>
      <c r="I23" s="37" t="s">
        <v>11</v>
      </c>
      <c r="J23" s="45">
        <v>0</v>
      </c>
      <c r="K23" s="91">
        <f t="shared" ref="K23" si="8">SUM(J23*1.2)</f>
        <v>0</v>
      </c>
      <c r="L23" s="37" t="s">
        <v>11</v>
      </c>
      <c r="M23" s="38" t="s">
        <v>11</v>
      </c>
      <c r="N23" s="116">
        <v>3</v>
      </c>
      <c r="O23" s="37" t="s">
        <v>11</v>
      </c>
      <c r="P23" s="37" t="s">
        <v>11</v>
      </c>
      <c r="Q23" s="6">
        <v>1</v>
      </c>
      <c r="R23" s="58" t="s">
        <v>11</v>
      </c>
      <c r="S23" s="130">
        <f>D23*N23+J23*Q23</f>
        <v>0</v>
      </c>
      <c r="T23" s="46">
        <f>S23*0.2</f>
        <v>0</v>
      </c>
      <c r="U23" s="43">
        <f>E23*N23+K23*Q23</f>
        <v>0</v>
      </c>
    </row>
    <row r="24" spans="1:42" ht="15" customHeight="1">
      <c r="A24" s="167"/>
      <c r="B24" s="178"/>
      <c r="C24" s="164" t="s">
        <v>24</v>
      </c>
      <c r="D24" s="74" t="s">
        <v>11</v>
      </c>
      <c r="E24" s="74" t="s">
        <v>11</v>
      </c>
      <c r="F24" s="54" t="s">
        <v>11</v>
      </c>
      <c r="G24" s="54" t="s">
        <v>11</v>
      </c>
      <c r="H24" s="54" t="s">
        <v>11</v>
      </c>
      <c r="I24" s="54" t="s">
        <v>11</v>
      </c>
      <c r="J24" s="54" t="s">
        <v>11</v>
      </c>
      <c r="K24" s="54" t="s">
        <v>11</v>
      </c>
      <c r="L24" s="68">
        <v>0</v>
      </c>
      <c r="M24" s="126">
        <f t="shared" ref="M24" si="9">SUM(L24*1.2)</f>
        <v>0</v>
      </c>
      <c r="N24" s="75" t="s">
        <v>11</v>
      </c>
      <c r="O24" s="54" t="s">
        <v>11</v>
      </c>
      <c r="P24" s="54" t="s">
        <v>11</v>
      </c>
      <c r="Q24" s="54" t="s">
        <v>11</v>
      </c>
      <c r="R24" s="138">
        <v>1</v>
      </c>
      <c r="S24" s="130">
        <f>L24*R24</f>
        <v>0</v>
      </c>
      <c r="T24" s="46">
        <f t="shared" ref="T24:T29" si="10">S24*0.2</f>
        <v>0</v>
      </c>
      <c r="U24" s="43">
        <f>M24*R24</f>
        <v>0</v>
      </c>
    </row>
    <row r="25" spans="1:42" ht="15" customHeight="1">
      <c r="A25" s="167"/>
      <c r="B25" s="178"/>
      <c r="C25" s="164" t="s">
        <v>25</v>
      </c>
      <c r="D25" s="68">
        <v>0</v>
      </c>
      <c r="E25" s="91">
        <f t="shared" ref="E25" si="11">SUM(D25*1.2)</f>
        <v>0</v>
      </c>
      <c r="F25" s="54" t="s">
        <v>11</v>
      </c>
      <c r="G25" s="54" t="s">
        <v>11</v>
      </c>
      <c r="H25" s="54" t="s">
        <v>11</v>
      </c>
      <c r="I25" s="54" t="s">
        <v>11</v>
      </c>
      <c r="J25" s="54" t="s">
        <v>11</v>
      </c>
      <c r="K25" s="54" t="s">
        <v>11</v>
      </c>
      <c r="L25" s="68">
        <v>0</v>
      </c>
      <c r="M25" s="126">
        <f t="shared" ref="M25" si="12">SUM(L25*1.2)</f>
        <v>0</v>
      </c>
      <c r="N25" s="114">
        <v>3</v>
      </c>
      <c r="O25" s="54" t="s">
        <v>11</v>
      </c>
      <c r="P25" s="54" t="s">
        <v>11</v>
      </c>
      <c r="Q25" s="54" t="s">
        <v>11</v>
      </c>
      <c r="R25" s="138">
        <v>1</v>
      </c>
      <c r="S25" s="130">
        <f>D25*N25+L25*R25</f>
        <v>0</v>
      </c>
      <c r="T25" s="46">
        <f t="shared" si="10"/>
        <v>0</v>
      </c>
      <c r="U25" s="43">
        <f>E25*N25+M25*R25</f>
        <v>0</v>
      </c>
    </row>
    <row r="26" spans="1:42" ht="15" customHeight="1">
      <c r="A26" s="167"/>
      <c r="B26" s="178"/>
      <c r="C26" s="164" t="s">
        <v>26</v>
      </c>
      <c r="D26" s="74" t="s">
        <v>11</v>
      </c>
      <c r="E26" s="74" t="s">
        <v>11</v>
      </c>
      <c r="F26" s="54" t="s">
        <v>11</v>
      </c>
      <c r="G26" s="54" t="s">
        <v>11</v>
      </c>
      <c r="H26" s="54" t="s">
        <v>11</v>
      </c>
      <c r="I26" s="54" t="s">
        <v>11</v>
      </c>
      <c r="J26" s="54" t="s">
        <v>11</v>
      </c>
      <c r="K26" s="54" t="s">
        <v>11</v>
      </c>
      <c r="L26" s="68">
        <v>0</v>
      </c>
      <c r="M26" s="126">
        <f t="shared" ref="M26" si="13">SUM(L26*1.2)</f>
        <v>0</v>
      </c>
      <c r="N26" s="75" t="s">
        <v>11</v>
      </c>
      <c r="O26" s="54" t="s">
        <v>11</v>
      </c>
      <c r="P26" s="54" t="s">
        <v>11</v>
      </c>
      <c r="Q26" s="54" t="s">
        <v>11</v>
      </c>
      <c r="R26" s="138">
        <v>1</v>
      </c>
      <c r="S26" s="130">
        <f>L26*R26</f>
        <v>0</v>
      </c>
      <c r="T26" s="46">
        <f t="shared" si="10"/>
        <v>0</v>
      </c>
      <c r="U26" s="43">
        <f>M26*R26</f>
        <v>0</v>
      </c>
    </row>
    <row r="27" spans="1:42" ht="15" customHeight="1">
      <c r="A27" s="167"/>
      <c r="B27" s="178"/>
      <c r="C27" s="164" t="s">
        <v>27</v>
      </c>
      <c r="D27" s="74" t="s">
        <v>11</v>
      </c>
      <c r="E27" s="74" t="s">
        <v>11</v>
      </c>
      <c r="F27" s="54" t="s">
        <v>11</v>
      </c>
      <c r="G27" s="54" t="s">
        <v>11</v>
      </c>
      <c r="H27" s="54" t="s">
        <v>11</v>
      </c>
      <c r="I27" s="54" t="s">
        <v>11</v>
      </c>
      <c r="J27" s="54" t="s">
        <v>11</v>
      </c>
      <c r="K27" s="54" t="s">
        <v>11</v>
      </c>
      <c r="L27" s="68">
        <v>0</v>
      </c>
      <c r="M27" s="126">
        <f t="shared" ref="M27" si="14">SUM(L27*1.2)</f>
        <v>0</v>
      </c>
      <c r="N27" s="75" t="s">
        <v>11</v>
      </c>
      <c r="O27" s="54" t="s">
        <v>11</v>
      </c>
      <c r="P27" s="54" t="s">
        <v>11</v>
      </c>
      <c r="Q27" s="54" t="s">
        <v>11</v>
      </c>
      <c r="R27" s="138">
        <v>1</v>
      </c>
      <c r="S27" s="130">
        <f>L27*R27</f>
        <v>0</v>
      </c>
      <c r="T27" s="46">
        <f t="shared" si="10"/>
        <v>0</v>
      </c>
      <c r="U27" s="43">
        <f>M27*R27</f>
        <v>0</v>
      </c>
    </row>
    <row r="28" spans="1:42" ht="15" customHeight="1">
      <c r="A28" s="167"/>
      <c r="B28" s="178"/>
      <c r="C28" s="164" t="s">
        <v>28</v>
      </c>
      <c r="D28" s="74" t="s">
        <v>11</v>
      </c>
      <c r="E28" s="74" t="s">
        <v>11</v>
      </c>
      <c r="F28" s="54" t="s">
        <v>11</v>
      </c>
      <c r="G28" s="54" t="s">
        <v>11</v>
      </c>
      <c r="H28" s="54" t="s">
        <v>11</v>
      </c>
      <c r="I28" s="54" t="s">
        <v>11</v>
      </c>
      <c r="J28" s="54" t="s">
        <v>11</v>
      </c>
      <c r="K28" s="54" t="s">
        <v>11</v>
      </c>
      <c r="L28" s="68">
        <v>0</v>
      </c>
      <c r="M28" s="126">
        <f t="shared" ref="M28" si="15">SUM(L28*1.2)</f>
        <v>0</v>
      </c>
      <c r="N28" s="75" t="s">
        <v>11</v>
      </c>
      <c r="O28" s="54" t="s">
        <v>11</v>
      </c>
      <c r="P28" s="54" t="s">
        <v>11</v>
      </c>
      <c r="Q28" s="54" t="s">
        <v>11</v>
      </c>
      <c r="R28" s="138">
        <v>1</v>
      </c>
      <c r="S28" s="130">
        <f>L28*R28</f>
        <v>0</v>
      </c>
      <c r="T28" s="46">
        <f t="shared" si="10"/>
        <v>0</v>
      </c>
      <c r="U28" s="43">
        <f>M28*R28</f>
        <v>0</v>
      </c>
    </row>
    <row r="29" spans="1:42" ht="15" customHeight="1" thickBot="1">
      <c r="A29" s="167"/>
      <c r="B29" s="178"/>
      <c r="C29" s="164" t="s">
        <v>29</v>
      </c>
      <c r="D29" s="143" t="s">
        <v>11</v>
      </c>
      <c r="E29" s="143" t="s">
        <v>11</v>
      </c>
      <c r="F29" s="135" t="s">
        <v>11</v>
      </c>
      <c r="G29" s="135" t="s">
        <v>11</v>
      </c>
      <c r="H29" s="135" t="s">
        <v>11</v>
      </c>
      <c r="I29" s="135" t="s">
        <v>11</v>
      </c>
      <c r="J29" s="135" t="s">
        <v>11</v>
      </c>
      <c r="K29" s="135" t="s">
        <v>11</v>
      </c>
      <c r="L29" s="149">
        <v>0</v>
      </c>
      <c r="M29" s="145">
        <f t="shared" ref="M29" si="16">SUM(L29*1.2)</f>
        <v>0</v>
      </c>
      <c r="N29" s="139" t="s">
        <v>11</v>
      </c>
      <c r="O29" s="135" t="s">
        <v>11</v>
      </c>
      <c r="P29" s="135" t="s">
        <v>11</v>
      </c>
      <c r="Q29" s="135" t="s">
        <v>11</v>
      </c>
      <c r="R29" s="140">
        <v>1</v>
      </c>
      <c r="S29" s="131">
        <f>L29*R29</f>
        <v>0</v>
      </c>
      <c r="T29" s="46">
        <f t="shared" si="10"/>
        <v>0</v>
      </c>
      <c r="U29" s="43">
        <f>M29*R29</f>
        <v>0</v>
      </c>
    </row>
    <row r="30" spans="1:42" s="12" customFormat="1" ht="15" customHeight="1" thickBot="1">
      <c r="A30" s="167"/>
      <c r="B30" s="179"/>
      <c r="C30" s="181" t="s">
        <v>3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76">
        <f>SUM(S22:S29)</f>
        <v>0</v>
      </c>
      <c r="T30" s="77" t="s">
        <v>5</v>
      </c>
      <c r="U30" s="78" t="s">
        <v>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2" customFormat="1" ht="15" customHeight="1" thickBot="1">
      <c r="A31" s="167"/>
      <c r="B31" s="179"/>
      <c r="C31" s="174" t="s">
        <v>2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6"/>
      <c r="T31" s="79">
        <f>SUM(T22:T30)</f>
        <v>0</v>
      </c>
      <c r="U31" s="80" t="s">
        <v>5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2" customFormat="1" ht="15" customHeight="1" thickBot="1">
      <c r="A32" s="168"/>
      <c r="B32" s="180"/>
      <c r="C32" s="169" t="s">
        <v>4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1"/>
      <c r="U32" s="81">
        <f>SUM(U22:U31)</f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2" customFormat="1" ht="5.15" customHeight="1" thickBot="1">
      <c r="A33" s="34"/>
      <c r="B33" s="13"/>
      <c r="C33" s="32"/>
      <c r="D33" s="69"/>
      <c r="E33" s="69"/>
      <c r="F33" s="69"/>
      <c r="G33" s="69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1"/>
      <c r="U33" s="7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5" customHeight="1">
      <c r="A34" s="166"/>
      <c r="B34" s="177" t="s">
        <v>32</v>
      </c>
      <c r="C34" s="164" t="s">
        <v>30</v>
      </c>
      <c r="D34" s="82">
        <v>0</v>
      </c>
      <c r="E34" s="82">
        <f t="shared" ref="E34:E37" si="17">SUM(D34*1.2)</f>
        <v>0</v>
      </c>
      <c r="F34" s="82">
        <v>0</v>
      </c>
      <c r="G34" s="82">
        <f t="shared" ref="G34" si="18">SUM(F34*1.2)</f>
        <v>0</v>
      </c>
      <c r="H34" s="82">
        <v>0</v>
      </c>
      <c r="I34" s="82">
        <f t="shared" ref="I34" si="19">SUM(H34*1.2)</f>
        <v>0</v>
      </c>
      <c r="J34" s="83" t="s">
        <v>11</v>
      </c>
      <c r="K34" s="83" t="s">
        <v>11</v>
      </c>
      <c r="L34" s="83" t="s">
        <v>11</v>
      </c>
      <c r="M34" s="86" t="s">
        <v>11</v>
      </c>
      <c r="N34" s="113">
        <v>3</v>
      </c>
      <c r="O34" s="85">
        <v>1</v>
      </c>
      <c r="P34" s="85">
        <v>1</v>
      </c>
      <c r="Q34" s="35" t="s">
        <v>11</v>
      </c>
      <c r="R34" s="150" t="s">
        <v>11</v>
      </c>
      <c r="S34" s="87">
        <f>D34*N34+F34*O34+H34*P34</f>
        <v>0</v>
      </c>
      <c r="T34" s="40">
        <f t="shared" ref="T34:T43" si="20">S34*0.2</f>
        <v>0</v>
      </c>
      <c r="U34" s="88">
        <f>E34*N34+G34*O34+I34*P34</f>
        <v>0</v>
      </c>
    </row>
    <row r="35" spans="1:42" ht="15" customHeight="1">
      <c r="A35" s="167"/>
      <c r="B35" s="178"/>
      <c r="C35" s="164" t="s">
        <v>31</v>
      </c>
      <c r="D35" s="106">
        <v>0</v>
      </c>
      <c r="E35" s="91">
        <f t="shared" si="17"/>
        <v>0</v>
      </c>
      <c r="F35" s="54" t="s">
        <v>11</v>
      </c>
      <c r="G35" s="54" t="s">
        <v>11</v>
      </c>
      <c r="H35" s="54" t="s">
        <v>11</v>
      </c>
      <c r="I35" s="54" t="s">
        <v>11</v>
      </c>
      <c r="J35" s="54" t="s">
        <v>11</v>
      </c>
      <c r="K35" s="54" t="s">
        <v>11</v>
      </c>
      <c r="L35" s="45">
        <v>0</v>
      </c>
      <c r="M35" s="91">
        <f t="shared" ref="M35" si="21">SUM(L35*1.2)</f>
        <v>0</v>
      </c>
      <c r="N35" s="114">
        <v>3</v>
      </c>
      <c r="O35" s="54" t="s">
        <v>11</v>
      </c>
      <c r="P35" s="54" t="s">
        <v>11</v>
      </c>
      <c r="Q35" s="54" t="s">
        <v>11</v>
      </c>
      <c r="R35" s="138">
        <v>1</v>
      </c>
      <c r="S35" s="89">
        <f>D35*N35+L35*R35</f>
        <v>0</v>
      </c>
      <c r="T35" s="45">
        <f t="shared" si="20"/>
        <v>0</v>
      </c>
      <c r="U35" s="90">
        <f>E35*N35+M35*R35</f>
        <v>0</v>
      </c>
    </row>
    <row r="36" spans="1:42" ht="15" customHeight="1">
      <c r="A36" s="167"/>
      <c r="B36" s="178"/>
      <c r="C36" s="164" t="s">
        <v>33</v>
      </c>
      <c r="D36" s="91">
        <v>0</v>
      </c>
      <c r="E36" s="91">
        <f t="shared" si="17"/>
        <v>0</v>
      </c>
      <c r="F36" s="91">
        <v>0</v>
      </c>
      <c r="G36" s="91">
        <f t="shared" ref="G36:G37" si="22">SUM(F36*1.2)</f>
        <v>0</v>
      </c>
      <c r="H36" s="91">
        <v>0</v>
      </c>
      <c r="I36" s="91">
        <f t="shared" ref="I36:I37" si="23">SUM(H36*1.2)</f>
        <v>0</v>
      </c>
      <c r="J36" s="92" t="s">
        <v>11</v>
      </c>
      <c r="K36" s="92" t="s">
        <v>11</v>
      </c>
      <c r="L36" s="92" t="s">
        <v>11</v>
      </c>
      <c r="M36" s="95" t="s">
        <v>11</v>
      </c>
      <c r="N36" s="115">
        <v>3</v>
      </c>
      <c r="O36" s="94">
        <v>1</v>
      </c>
      <c r="P36" s="94">
        <v>1</v>
      </c>
      <c r="Q36" s="54" t="s">
        <v>11</v>
      </c>
      <c r="R36" s="151" t="s">
        <v>11</v>
      </c>
      <c r="S36" s="89">
        <f>D36*N36+F36*O36+H36*P36</f>
        <v>0</v>
      </c>
      <c r="T36" s="45">
        <f t="shared" si="20"/>
        <v>0</v>
      </c>
      <c r="U36" s="90">
        <f>E36*N36+G36*O36+I36*P36</f>
        <v>0</v>
      </c>
    </row>
    <row r="37" spans="1:42" ht="15" customHeight="1">
      <c r="A37" s="167"/>
      <c r="B37" s="178"/>
      <c r="C37" s="164" t="s">
        <v>34</v>
      </c>
      <c r="D37" s="91">
        <v>0</v>
      </c>
      <c r="E37" s="91">
        <f t="shared" si="17"/>
        <v>0</v>
      </c>
      <c r="F37" s="105">
        <v>0</v>
      </c>
      <c r="G37" s="91">
        <f t="shared" si="22"/>
        <v>0</v>
      </c>
      <c r="H37" s="105">
        <v>0</v>
      </c>
      <c r="I37" s="91">
        <f t="shared" si="23"/>
        <v>0</v>
      </c>
      <c r="J37" s="91">
        <v>0</v>
      </c>
      <c r="K37" s="91">
        <f t="shared" ref="K37" si="24">SUM(J37*1.2)</f>
        <v>0</v>
      </c>
      <c r="L37" s="91">
        <v>0</v>
      </c>
      <c r="M37" s="91">
        <f t="shared" ref="M37:M43" si="25">SUM(L37*1.2)</f>
        <v>0</v>
      </c>
      <c r="N37" s="93">
        <v>1</v>
      </c>
      <c r="O37" s="94">
        <v>1</v>
      </c>
      <c r="P37" s="94">
        <v>1</v>
      </c>
      <c r="Q37" s="117">
        <v>1</v>
      </c>
      <c r="R37" s="152">
        <v>1</v>
      </c>
      <c r="S37" s="89">
        <f>L37*R37+J37*Q37+H37*P37+F37*O37+D37*N37</f>
        <v>0</v>
      </c>
      <c r="T37" s="45">
        <f t="shared" si="20"/>
        <v>0</v>
      </c>
      <c r="U37" s="90">
        <f>M37*R37+K37*Q37+I37*P37+G37*O37+E37*N37</f>
        <v>0</v>
      </c>
    </row>
    <row r="38" spans="1:42" ht="15" customHeight="1">
      <c r="A38" s="167"/>
      <c r="B38" s="178"/>
      <c r="C38" s="164" t="s">
        <v>35</v>
      </c>
      <c r="D38" s="54" t="s">
        <v>11</v>
      </c>
      <c r="E38" s="54" t="s">
        <v>11</v>
      </c>
      <c r="F38" s="54" t="s">
        <v>11</v>
      </c>
      <c r="G38" s="54" t="s">
        <v>11</v>
      </c>
      <c r="H38" s="54" t="s">
        <v>11</v>
      </c>
      <c r="I38" s="54" t="s">
        <v>11</v>
      </c>
      <c r="J38" s="54" t="s">
        <v>11</v>
      </c>
      <c r="K38" s="54" t="s">
        <v>11</v>
      </c>
      <c r="L38" s="45">
        <v>0</v>
      </c>
      <c r="M38" s="91">
        <f t="shared" si="25"/>
        <v>0</v>
      </c>
      <c r="N38" s="75" t="s">
        <v>11</v>
      </c>
      <c r="O38" s="54" t="s">
        <v>11</v>
      </c>
      <c r="P38" s="54" t="s">
        <v>11</v>
      </c>
      <c r="Q38" s="54" t="s">
        <v>11</v>
      </c>
      <c r="R38" s="138">
        <v>1</v>
      </c>
      <c r="S38" s="89">
        <f>L38*R38</f>
        <v>0</v>
      </c>
      <c r="T38" s="45">
        <f t="shared" si="20"/>
        <v>0</v>
      </c>
      <c r="U38" s="90">
        <f>M38*R38</f>
        <v>0</v>
      </c>
    </row>
    <row r="39" spans="1:42" ht="15" customHeight="1">
      <c r="A39" s="167"/>
      <c r="B39" s="178"/>
      <c r="C39" s="164" t="s">
        <v>36</v>
      </c>
      <c r="D39" s="106">
        <v>0</v>
      </c>
      <c r="E39" s="91">
        <f t="shared" ref="E39" si="26">SUM(D39*1.2)</f>
        <v>0</v>
      </c>
      <c r="F39" s="54" t="s">
        <v>11</v>
      </c>
      <c r="G39" s="54" t="s">
        <v>11</v>
      </c>
      <c r="H39" s="54" t="s">
        <v>11</v>
      </c>
      <c r="I39" s="54" t="s">
        <v>11</v>
      </c>
      <c r="J39" s="54" t="s">
        <v>11</v>
      </c>
      <c r="K39" s="54" t="s">
        <v>11</v>
      </c>
      <c r="L39" s="45">
        <v>0</v>
      </c>
      <c r="M39" s="91">
        <f t="shared" si="25"/>
        <v>0</v>
      </c>
      <c r="N39" s="114">
        <v>3</v>
      </c>
      <c r="O39" s="54" t="s">
        <v>11</v>
      </c>
      <c r="P39" s="54" t="s">
        <v>11</v>
      </c>
      <c r="Q39" s="54" t="s">
        <v>11</v>
      </c>
      <c r="R39" s="138">
        <v>1</v>
      </c>
      <c r="S39" s="89">
        <f>D39*N39+L39*R39</f>
        <v>0</v>
      </c>
      <c r="T39" s="45">
        <f t="shared" si="20"/>
        <v>0</v>
      </c>
      <c r="U39" s="90">
        <f>E39*N39+M39*R39</f>
        <v>0</v>
      </c>
    </row>
    <row r="40" spans="1:42" ht="15" customHeight="1">
      <c r="A40" s="167"/>
      <c r="B40" s="178"/>
      <c r="C40" s="164" t="s">
        <v>37</v>
      </c>
      <c r="D40" s="54" t="s">
        <v>11</v>
      </c>
      <c r="E40" s="54" t="s">
        <v>11</v>
      </c>
      <c r="F40" s="54" t="s">
        <v>11</v>
      </c>
      <c r="G40" s="54" t="s">
        <v>11</v>
      </c>
      <c r="H40" s="54" t="s">
        <v>11</v>
      </c>
      <c r="I40" s="54" t="s">
        <v>11</v>
      </c>
      <c r="J40" s="54" t="s">
        <v>11</v>
      </c>
      <c r="K40" s="54" t="s">
        <v>11</v>
      </c>
      <c r="L40" s="45">
        <v>0</v>
      </c>
      <c r="M40" s="91">
        <f t="shared" si="25"/>
        <v>0</v>
      </c>
      <c r="N40" s="75" t="s">
        <v>11</v>
      </c>
      <c r="O40" s="54" t="s">
        <v>11</v>
      </c>
      <c r="P40" s="54" t="s">
        <v>11</v>
      </c>
      <c r="Q40" s="54" t="s">
        <v>11</v>
      </c>
      <c r="R40" s="138">
        <v>1</v>
      </c>
      <c r="S40" s="89">
        <f>L40*R40</f>
        <v>0</v>
      </c>
      <c r="T40" s="45">
        <f t="shared" si="20"/>
        <v>0</v>
      </c>
      <c r="U40" s="90">
        <f>M40*R40</f>
        <v>0</v>
      </c>
    </row>
    <row r="41" spans="1:42" ht="15" customHeight="1">
      <c r="A41" s="167"/>
      <c r="B41" s="178"/>
      <c r="C41" s="164" t="s">
        <v>38</v>
      </c>
      <c r="D41" s="54" t="s">
        <v>11</v>
      </c>
      <c r="E41" s="54" t="s">
        <v>11</v>
      </c>
      <c r="F41" s="54" t="s">
        <v>11</v>
      </c>
      <c r="G41" s="54" t="s">
        <v>11</v>
      </c>
      <c r="H41" s="54" t="s">
        <v>11</v>
      </c>
      <c r="I41" s="54" t="s">
        <v>11</v>
      </c>
      <c r="J41" s="54" t="s">
        <v>11</v>
      </c>
      <c r="K41" s="54" t="s">
        <v>11</v>
      </c>
      <c r="L41" s="45">
        <v>0</v>
      </c>
      <c r="M41" s="91">
        <f t="shared" si="25"/>
        <v>0</v>
      </c>
      <c r="N41" s="75" t="s">
        <v>11</v>
      </c>
      <c r="O41" s="54" t="s">
        <v>11</v>
      </c>
      <c r="P41" s="54" t="s">
        <v>11</v>
      </c>
      <c r="Q41" s="54" t="s">
        <v>11</v>
      </c>
      <c r="R41" s="138">
        <v>1</v>
      </c>
      <c r="S41" s="89">
        <f>L41*R41</f>
        <v>0</v>
      </c>
      <c r="T41" s="45">
        <f t="shared" si="20"/>
        <v>0</v>
      </c>
      <c r="U41" s="90">
        <f>M41*R41</f>
        <v>0</v>
      </c>
    </row>
    <row r="42" spans="1:42" ht="15" customHeight="1">
      <c r="A42" s="167"/>
      <c r="B42" s="178"/>
      <c r="C42" s="164" t="s">
        <v>39</v>
      </c>
      <c r="D42" s="54" t="s">
        <v>11</v>
      </c>
      <c r="E42" s="54" t="s">
        <v>11</v>
      </c>
      <c r="F42" s="54" t="s">
        <v>11</v>
      </c>
      <c r="G42" s="54" t="s">
        <v>11</v>
      </c>
      <c r="H42" s="54" t="s">
        <v>11</v>
      </c>
      <c r="I42" s="54" t="s">
        <v>11</v>
      </c>
      <c r="J42" s="54" t="s">
        <v>11</v>
      </c>
      <c r="K42" s="54" t="s">
        <v>11</v>
      </c>
      <c r="L42" s="45">
        <v>0</v>
      </c>
      <c r="M42" s="91">
        <f t="shared" si="25"/>
        <v>0</v>
      </c>
      <c r="N42" s="75" t="s">
        <v>11</v>
      </c>
      <c r="O42" s="54" t="s">
        <v>11</v>
      </c>
      <c r="P42" s="54" t="s">
        <v>11</v>
      </c>
      <c r="Q42" s="54" t="s">
        <v>11</v>
      </c>
      <c r="R42" s="138">
        <v>1</v>
      </c>
      <c r="S42" s="89">
        <f>L42*R42</f>
        <v>0</v>
      </c>
      <c r="T42" s="45">
        <f t="shared" si="20"/>
        <v>0</v>
      </c>
      <c r="U42" s="90">
        <f>M42*R42</f>
        <v>0</v>
      </c>
    </row>
    <row r="43" spans="1:42" ht="15" customHeight="1" thickBot="1">
      <c r="A43" s="167"/>
      <c r="B43" s="178"/>
      <c r="C43" s="164" t="s">
        <v>40</v>
      </c>
      <c r="D43" s="135" t="s">
        <v>11</v>
      </c>
      <c r="E43" s="135" t="s">
        <v>11</v>
      </c>
      <c r="F43" s="135" t="s">
        <v>11</v>
      </c>
      <c r="G43" s="135" t="s">
        <v>11</v>
      </c>
      <c r="H43" s="135" t="s">
        <v>11</v>
      </c>
      <c r="I43" s="135" t="s">
        <v>11</v>
      </c>
      <c r="J43" s="135" t="s">
        <v>11</v>
      </c>
      <c r="K43" s="135" t="s">
        <v>11</v>
      </c>
      <c r="L43" s="144">
        <v>0</v>
      </c>
      <c r="M43" s="153">
        <f t="shared" si="25"/>
        <v>0</v>
      </c>
      <c r="N43" s="139" t="s">
        <v>11</v>
      </c>
      <c r="O43" s="135" t="s">
        <v>11</v>
      </c>
      <c r="P43" s="135" t="s">
        <v>11</v>
      </c>
      <c r="Q43" s="135" t="s">
        <v>11</v>
      </c>
      <c r="R43" s="140">
        <v>1</v>
      </c>
      <c r="S43" s="89">
        <f>L43*R43</f>
        <v>0</v>
      </c>
      <c r="T43" s="45">
        <f t="shared" si="20"/>
        <v>0</v>
      </c>
      <c r="U43" s="90">
        <f>M43*R43</f>
        <v>0</v>
      </c>
    </row>
    <row r="44" spans="1:42" s="11" customFormat="1" ht="15" customHeight="1" thickBot="1">
      <c r="A44" s="167"/>
      <c r="B44" s="179"/>
      <c r="C44" s="181" t="s">
        <v>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81">
        <f>SUM(S34:S43)</f>
        <v>0</v>
      </c>
      <c r="T44" s="77" t="s">
        <v>5</v>
      </c>
      <c r="U44" s="78" t="s">
        <v>5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1" customFormat="1" ht="15" customHeight="1" thickBot="1">
      <c r="A45" s="167"/>
      <c r="B45" s="179"/>
      <c r="C45" s="174" t="s">
        <v>2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6"/>
      <c r="T45" s="79">
        <f>SUM(T34:T44)</f>
        <v>0</v>
      </c>
      <c r="U45" s="80" t="s">
        <v>5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2" customFormat="1" ht="15" customHeight="1" thickBot="1">
      <c r="A46" s="168"/>
      <c r="B46" s="180"/>
      <c r="C46" s="169" t="s">
        <v>4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1"/>
      <c r="U46" s="81">
        <f>SUM(U34:U45)</f>
        <v>0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2" customFormat="1" ht="5.15" customHeight="1" thickBot="1">
      <c r="A47" s="34"/>
      <c r="B47" s="13"/>
      <c r="C47" s="3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3"/>
      <c r="T47" s="73"/>
      <c r="U47" s="73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" customHeight="1">
      <c r="A48" s="182"/>
      <c r="B48" s="177" t="s">
        <v>44</v>
      </c>
      <c r="C48" s="164" t="s">
        <v>41</v>
      </c>
      <c r="D48" s="122">
        <v>0</v>
      </c>
      <c r="E48" s="82">
        <f t="shared" ref="E48:E51" si="27">SUM(D48*1.2)</f>
        <v>0</v>
      </c>
      <c r="F48" s="54" t="s">
        <v>11</v>
      </c>
      <c r="G48" s="54" t="s">
        <v>11</v>
      </c>
      <c r="H48" s="54" t="s">
        <v>11</v>
      </c>
      <c r="I48" s="54" t="s">
        <v>11</v>
      </c>
      <c r="J48" s="54" t="s">
        <v>11</v>
      </c>
      <c r="K48" s="54" t="s">
        <v>11</v>
      </c>
      <c r="L48" s="40">
        <v>0</v>
      </c>
      <c r="M48" s="82">
        <f t="shared" ref="M48" si="28">SUM(L48*1.2)</f>
        <v>0</v>
      </c>
      <c r="N48" s="84">
        <v>1</v>
      </c>
      <c r="O48" s="54" t="s">
        <v>11</v>
      </c>
      <c r="P48" s="54" t="s">
        <v>11</v>
      </c>
      <c r="Q48" s="54" t="s">
        <v>11</v>
      </c>
      <c r="R48" s="154">
        <v>1</v>
      </c>
      <c r="S48" s="66">
        <f>D48*N48+L48*R48</f>
        <v>0</v>
      </c>
      <c r="T48" s="68">
        <f t="shared" ref="T48:T55" si="29">S48*0.2</f>
        <v>0</v>
      </c>
      <c r="U48" s="67">
        <f>E48*N48+M48*R48</f>
        <v>0</v>
      </c>
    </row>
    <row r="49" spans="1:42" ht="15" customHeight="1">
      <c r="A49" s="183"/>
      <c r="B49" s="178"/>
      <c r="C49" s="164" t="s">
        <v>42</v>
      </c>
      <c r="D49" s="123">
        <v>0</v>
      </c>
      <c r="E49" s="91">
        <f t="shared" si="27"/>
        <v>0</v>
      </c>
      <c r="F49" s="54" t="s">
        <v>11</v>
      </c>
      <c r="G49" s="54" t="s">
        <v>11</v>
      </c>
      <c r="H49" s="54" t="s">
        <v>11</v>
      </c>
      <c r="I49" s="54" t="s">
        <v>11</v>
      </c>
      <c r="J49" s="54" t="s">
        <v>11</v>
      </c>
      <c r="K49" s="54" t="s">
        <v>11</v>
      </c>
      <c r="L49" s="52" t="s">
        <v>11</v>
      </c>
      <c r="M49" s="107" t="s">
        <v>11</v>
      </c>
      <c r="N49" s="55">
        <v>1</v>
      </c>
      <c r="O49" s="54" t="s">
        <v>11</v>
      </c>
      <c r="P49" s="54" t="s">
        <v>11</v>
      </c>
      <c r="Q49" s="54" t="s">
        <v>11</v>
      </c>
      <c r="R49" s="155" t="s">
        <v>11</v>
      </c>
      <c r="S49" s="66">
        <f>D49*N49</f>
        <v>0</v>
      </c>
      <c r="T49" s="68">
        <f t="shared" si="29"/>
        <v>0</v>
      </c>
      <c r="U49" s="67">
        <f>E49*N49</f>
        <v>0</v>
      </c>
    </row>
    <row r="50" spans="1:42" ht="15" customHeight="1">
      <c r="A50" s="183"/>
      <c r="B50" s="178"/>
      <c r="C50" s="164" t="s">
        <v>43</v>
      </c>
      <c r="D50" s="124">
        <v>0</v>
      </c>
      <c r="E50" s="91">
        <f t="shared" si="27"/>
        <v>0</v>
      </c>
      <c r="F50" s="54" t="s">
        <v>11</v>
      </c>
      <c r="G50" s="54" t="s">
        <v>11</v>
      </c>
      <c r="H50" s="54" t="s">
        <v>11</v>
      </c>
      <c r="I50" s="54" t="s">
        <v>11</v>
      </c>
      <c r="J50" s="54" t="s">
        <v>11</v>
      </c>
      <c r="K50" s="54" t="s">
        <v>11</v>
      </c>
      <c r="L50" s="45">
        <v>0</v>
      </c>
      <c r="M50" s="91">
        <f t="shared" ref="M50:M55" si="30">SUM(L50*1.2)</f>
        <v>0</v>
      </c>
      <c r="N50" s="60">
        <v>1</v>
      </c>
      <c r="O50" s="54" t="s">
        <v>11</v>
      </c>
      <c r="P50" s="54" t="s">
        <v>11</v>
      </c>
      <c r="Q50" s="54" t="s">
        <v>11</v>
      </c>
      <c r="R50" s="138">
        <v>1</v>
      </c>
      <c r="S50" s="66">
        <f>D50*N50+L50*R50</f>
        <v>0</v>
      </c>
      <c r="T50" s="68">
        <f t="shared" si="29"/>
        <v>0</v>
      </c>
      <c r="U50" s="67">
        <f>E50*N50+M50*R50</f>
        <v>0</v>
      </c>
    </row>
    <row r="51" spans="1:42" ht="15" customHeight="1">
      <c r="A51" s="183"/>
      <c r="B51" s="178"/>
      <c r="C51" s="164" t="s">
        <v>45</v>
      </c>
      <c r="D51" s="124">
        <v>0</v>
      </c>
      <c r="E51" s="91">
        <f t="shared" si="27"/>
        <v>0</v>
      </c>
      <c r="F51" s="54" t="s">
        <v>11</v>
      </c>
      <c r="G51" s="54" t="s">
        <v>11</v>
      </c>
      <c r="H51" s="54" t="s">
        <v>11</v>
      </c>
      <c r="I51" s="54" t="s">
        <v>11</v>
      </c>
      <c r="J51" s="54" t="s">
        <v>11</v>
      </c>
      <c r="K51" s="54" t="s">
        <v>11</v>
      </c>
      <c r="L51" s="45">
        <v>0</v>
      </c>
      <c r="M51" s="91">
        <f t="shared" si="30"/>
        <v>0</v>
      </c>
      <c r="N51" s="60">
        <v>1</v>
      </c>
      <c r="O51" s="54" t="s">
        <v>11</v>
      </c>
      <c r="P51" s="54" t="s">
        <v>11</v>
      </c>
      <c r="Q51" s="54" t="s">
        <v>11</v>
      </c>
      <c r="R51" s="138">
        <v>1</v>
      </c>
      <c r="S51" s="66">
        <f>D51*N51+L51*R51</f>
        <v>0</v>
      </c>
      <c r="T51" s="68">
        <f t="shared" si="29"/>
        <v>0</v>
      </c>
      <c r="U51" s="67">
        <f>E51*N51+M51*R51</f>
        <v>0</v>
      </c>
    </row>
    <row r="52" spans="1:42" ht="15" customHeight="1">
      <c r="A52" s="183"/>
      <c r="B52" s="178"/>
      <c r="C52" s="164" t="s">
        <v>46</v>
      </c>
      <c r="D52" s="125" t="s">
        <v>11</v>
      </c>
      <c r="E52" s="74" t="s">
        <v>11</v>
      </c>
      <c r="F52" s="54" t="s">
        <v>11</v>
      </c>
      <c r="G52" s="54" t="s">
        <v>11</v>
      </c>
      <c r="H52" s="54" t="s">
        <v>11</v>
      </c>
      <c r="I52" s="54" t="s">
        <v>11</v>
      </c>
      <c r="J52" s="54" t="s">
        <v>11</v>
      </c>
      <c r="K52" s="54" t="s">
        <v>11</v>
      </c>
      <c r="L52" s="45">
        <v>0</v>
      </c>
      <c r="M52" s="91">
        <f t="shared" si="30"/>
        <v>0</v>
      </c>
      <c r="N52" s="75" t="s">
        <v>11</v>
      </c>
      <c r="O52" s="54" t="s">
        <v>11</v>
      </c>
      <c r="P52" s="54" t="s">
        <v>11</v>
      </c>
      <c r="Q52" s="54" t="s">
        <v>11</v>
      </c>
      <c r="R52" s="138">
        <v>1</v>
      </c>
      <c r="S52" s="66">
        <f>L52*R52</f>
        <v>0</v>
      </c>
      <c r="T52" s="68">
        <f t="shared" si="29"/>
        <v>0</v>
      </c>
      <c r="U52" s="67">
        <f>M52*R52</f>
        <v>0</v>
      </c>
    </row>
    <row r="53" spans="1:42" ht="15" customHeight="1">
      <c r="A53" s="183"/>
      <c r="B53" s="178"/>
      <c r="C53" s="164" t="s">
        <v>47</v>
      </c>
      <c r="D53" s="125" t="s">
        <v>11</v>
      </c>
      <c r="E53" s="74" t="s">
        <v>11</v>
      </c>
      <c r="F53" s="54" t="s">
        <v>11</v>
      </c>
      <c r="G53" s="54" t="s">
        <v>11</v>
      </c>
      <c r="H53" s="54" t="s">
        <v>11</v>
      </c>
      <c r="I53" s="54" t="s">
        <v>11</v>
      </c>
      <c r="J53" s="54" t="s">
        <v>11</v>
      </c>
      <c r="K53" s="54" t="s">
        <v>11</v>
      </c>
      <c r="L53" s="45">
        <v>0</v>
      </c>
      <c r="M53" s="91">
        <f t="shared" si="30"/>
        <v>0</v>
      </c>
      <c r="N53" s="75" t="s">
        <v>11</v>
      </c>
      <c r="O53" s="54" t="s">
        <v>11</v>
      </c>
      <c r="P53" s="54" t="s">
        <v>11</v>
      </c>
      <c r="Q53" s="54" t="s">
        <v>11</v>
      </c>
      <c r="R53" s="138">
        <v>1</v>
      </c>
      <c r="S53" s="66">
        <f>L53*R53</f>
        <v>0</v>
      </c>
      <c r="T53" s="68">
        <f t="shared" si="29"/>
        <v>0</v>
      </c>
      <c r="U53" s="67">
        <f>M53*R53</f>
        <v>0</v>
      </c>
    </row>
    <row r="54" spans="1:42" ht="15" customHeight="1">
      <c r="A54" s="183"/>
      <c r="B54" s="178"/>
      <c r="C54" s="164" t="s">
        <v>48</v>
      </c>
      <c r="D54" s="124">
        <v>0</v>
      </c>
      <c r="E54" s="91">
        <f t="shared" ref="E54:E55" si="31">SUM(D54*1.2)</f>
        <v>0</v>
      </c>
      <c r="F54" s="54" t="s">
        <v>11</v>
      </c>
      <c r="G54" s="54" t="s">
        <v>11</v>
      </c>
      <c r="H54" s="54" t="s">
        <v>11</v>
      </c>
      <c r="I54" s="54" t="s">
        <v>11</v>
      </c>
      <c r="J54" s="54" t="s">
        <v>11</v>
      </c>
      <c r="K54" s="54" t="s">
        <v>11</v>
      </c>
      <c r="L54" s="45">
        <v>0</v>
      </c>
      <c r="M54" s="91">
        <f t="shared" si="30"/>
        <v>0</v>
      </c>
      <c r="N54" s="60">
        <v>1</v>
      </c>
      <c r="O54" s="54" t="s">
        <v>11</v>
      </c>
      <c r="P54" s="54" t="s">
        <v>11</v>
      </c>
      <c r="Q54" s="54" t="s">
        <v>11</v>
      </c>
      <c r="R54" s="138">
        <v>1</v>
      </c>
      <c r="S54" s="66">
        <f>D54*N54+L54*R54</f>
        <v>0</v>
      </c>
      <c r="T54" s="68">
        <f t="shared" si="29"/>
        <v>0</v>
      </c>
      <c r="U54" s="67">
        <f>E54*N54+M54*R54</f>
        <v>0</v>
      </c>
    </row>
    <row r="55" spans="1:42" ht="15" customHeight="1" thickBot="1">
      <c r="A55" s="183"/>
      <c r="B55" s="178"/>
      <c r="C55" s="164" t="s">
        <v>49</v>
      </c>
      <c r="D55" s="156">
        <v>0</v>
      </c>
      <c r="E55" s="153">
        <f t="shared" si="31"/>
        <v>0</v>
      </c>
      <c r="F55" s="54" t="s">
        <v>11</v>
      </c>
      <c r="G55" s="54" t="s">
        <v>11</v>
      </c>
      <c r="H55" s="54" t="s">
        <v>11</v>
      </c>
      <c r="I55" s="54" t="s">
        <v>11</v>
      </c>
      <c r="J55" s="54" t="s">
        <v>11</v>
      </c>
      <c r="K55" s="54" t="s">
        <v>11</v>
      </c>
      <c r="L55" s="144">
        <v>0</v>
      </c>
      <c r="M55" s="153">
        <f t="shared" si="30"/>
        <v>0</v>
      </c>
      <c r="N55" s="157">
        <v>1</v>
      </c>
      <c r="O55" s="135" t="s">
        <v>11</v>
      </c>
      <c r="P55" s="135" t="s">
        <v>11</v>
      </c>
      <c r="Q55" s="135" t="s">
        <v>11</v>
      </c>
      <c r="R55" s="140">
        <v>1</v>
      </c>
      <c r="S55" s="66">
        <f>D55*N55+L55*R55</f>
        <v>0</v>
      </c>
      <c r="T55" s="68">
        <f t="shared" si="29"/>
        <v>0</v>
      </c>
      <c r="U55" s="67">
        <f>E55*N55+M55*R55</f>
        <v>0</v>
      </c>
    </row>
    <row r="56" spans="1:42" s="12" customFormat="1" ht="15" customHeight="1" thickBot="1">
      <c r="A56" s="183"/>
      <c r="B56" s="179"/>
      <c r="C56" s="181" t="s">
        <v>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76">
        <f>SUM(S48:S55)</f>
        <v>0</v>
      </c>
      <c r="T56" s="77" t="s">
        <v>5</v>
      </c>
      <c r="U56" s="78" t="s">
        <v>5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2" customFormat="1" ht="15" customHeight="1" thickBot="1">
      <c r="A57" s="183"/>
      <c r="B57" s="179"/>
      <c r="C57" s="174" t="s">
        <v>2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/>
      <c r="T57" s="79">
        <f>SUM(T48:T56)</f>
        <v>0</v>
      </c>
      <c r="U57" s="80" t="s">
        <v>5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2" customFormat="1" ht="15" customHeight="1" thickBot="1">
      <c r="A58" s="184"/>
      <c r="B58" s="180"/>
      <c r="C58" s="169" t="s">
        <v>4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1"/>
      <c r="U58" s="81">
        <f>SUM(U48:U57)</f>
        <v>0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2" customFormat="1" ht="5.15" customHeight="1" thickBot="1">
      <c r="A59" s="34"/>
      <c r="B59" s="13"/>
      <c r="C59" s="3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  <c r="T59" s="73"/>
      <c r="U59" s="73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5" customHeight="1">
      <c r="A60" s="166"/>
      <c r="B60" s="177" t="s">
        <v>55</v>
      </c>
      <c r="C60" s="164" t="s">
        <v>50</v>
      </c>
      <c r="D60" s="82">
        <v>0</v>
      </c>
      <c r="E60" s="82">
        <f t="shared" ref="E60" si="32">SUM(D60*1.2)</f>
        <v>0</v>
      </c>
      <c r="F60" s="83" t="s">
        <v>11</v>
      </c>
      <c r="G60" s="83" t="s">
        <v>11</v>
      </c>
      <c r="H60" s="83" t="s">
        <v>11</v>
      </c>
      <c r="I60" s="83" t="s">
        <v>11</v>
      </c>
      <c r="J60" s="83" t="s">
        <v>11</v>
      </c>
      <c r="K60" s="83" t="s">
        <v>11</v>
      </c>
      <c r="L60" s="96" t="s">
        <v>11</v>
      </c>
      <c r="M60" s="108" t="s">
        <v>11</v>
      </c>
      <c r="N60" s="113">
        <v>3</v>
      </c>
      <c r="O60" s="83" t="s">
        <v>11</v>
      </c>
      <c r="P60" s="83" t="s">
        <v>11</v>
      </c>
      <c r="Q60" s="83" t="s">
        <v>11</v>
      </c>
      <c r="R60" s="150" t="s">
        <v>11</v>
      </c>
      <c r="S60" s="62">
        <f>D60*N60</f>
        <v>0</v>
      </c>
      <c r="T60" s="63">
        <f t="shared" ref="T60:T72" si="33">S60*0.2</f>
        <v>0</v>
      </c>
      <c r="U60" s="64">
        <f>E60*N60</f>
        <v>0</v>
      </c>
    </row>
    <row r="61" spans="1:42" ht="15" customHeight="1">
      <c r="A61" s="167"/>
      <c r="B61" s="178"/>
      <c r="C61" s="164" t="s">
        <v>51</v>
      </c>
      <c r="D61" s="74" t="s">
        <v>11</v>
      </c>
      <c r="E61" s="74" t="s">
        <v>11</v>
      </c>
      <c r="F61" s="54" t="s">
        <v>11</v>
      </c>
      <c r="G61" s="54" t="s">
        <v>11</v>
      </c>
      <c r="H61" s="54" t="s">
        <v>11</v>
      </c>
      <c r="I61" s="54" t="s">
        <v>11</v>
      </c>
      <c r="J61" s="54" t="s">
        <v>11</v>
      </c>
      <c r="K61" s="54" t="s">
        <v>11</v>
      </c>
      <c r="L61" s="45">
        <v>0</v>
      </c>
      <c r="M61" s="91">
        <f t="shared" ref="M61:M72" si="34">SUM(L61*1.2)</f>
        <v>0</v>
      </c>
      <c r="N61" s="75" t="s">
        <v>11</v>
      </c>
      <c r="O61" s="54" t="s">
        <v>11</v>
      </c>
      <c r="P61" s="54" t="s">
        <v>11</v>
      </c>
      <c r="Q61" s="54" t="s">
        <v>11</v>
      </c>
      <c r="R61" s="138">
        <v>1</v>
      </c>
      <c r="S61" s="66">
        <f>L61*R61</f>
        <v>0</v>
      </c>
      <c r="T61" s="68">
        <f t="shared" si="33"/>
        <v>0</v>
      </c>
      <c r="U61" s="67">
        <f>M61*R61</f>
        <v>0</v>
      </c>
    </row>
    <row r="62" spans="1:42" ht="15" customHeight="1">
      <c r="A62" s="167"/>
      <c r="B62" s="178"/>
      <c r="C62" s="164" t="s">
        <v>52</v>
      </c>
      <c r="D62" s="74" t="s">
        <v>11</v>
      </c>
      <c r="E62" s="74" t="s">
        <v>11</v>
      </c>
      <c r="F62" s="54" t="s">
        <v>11</v>
      </c>
      <c r="G62" s="54" t="s">
        <v>11</v>
      </c>
      <c r="H62" s="74" t="s">
        <v>11</v>
      </c>
      <c r="I62" s="74" t="s">
        <v>11</v>
      </c>
      <c r="J62" s="54" t="s">
        <v>11</v>
      </c>
      <c r="K62" s="54" t="s">
        <v>11</v>
      </c>
      <c r="L62" s="45">
        <v>0</v>
      </c>
      <c r="M62" s="91">
        <f t="shared" ref="M62" si="35">SUM(L62*1.2)</f>
        <v>0</v>
      </c>
      <c r="N62" s="54" t="s">
        <v>11</v>
      </c>
      <c r="O62" s="54" t="s">
        <v>11</v>
      </c>
      <c r="P62" s="54" t="s">
        <v>11</v>
      </c>
      <c r="Q62" s="54" t="s">
        <v>11</v>
      </c>
      <c r="R62" s="138">
        <v>1</v>
      </c>
      <c r="S62" s="66">
        <f>L62*R62</f>
        <v>0</v>
      </c>
      <c r="T62" s="68">
        <f t="shared" si="33"/>
        <v>0</v>
      </c>
      <c r="U62" s="67">
        <f>M62*R62</f>
        <v>0</v>
      </c>
    </row>
    <row r="63" spans="1:42" ht="15" customHeight="1">
      <c r="A63" s="167"/>
      <c r="B63" s="178"/>
      <c r="C63" s="164" t="s">
        <v>53</v>
      </c>
      <c r="D63" s="106">
        <v>0</v>
      </c>
      <c r="E63" s="91">
        <f t="shared" ref="E63:E64" si="36">SUM(D63*1.2)</f>
        <v>0</v>
      </c>
      <c r="F63" s="54" t="s">
        <v>11</v>
      </c>
      <c r="G63" s="54" t="s">
        <v>11</v>
      </c>
      <c r="H63" s="74" t="s">
        <v>11</v>
      </c>
      <c r="I63" s="74" t="s">
        <v>11</v>
      </c>
      <c r="J63" s="54" t="s">
        <v>11</v>
      </c>
      <c r="K63" s="54" t="s">
        <v>11</v>
      </c>
      <c r="L63" s="45">
        <v>0</v>
      </c>
      <c r="M63" s="91">
        <f t="shared" si="34"/>
        <v>0</v>
      </c>
      <c r="N63" s="60">
        <v>1</v>
      </c>
      <c r="O63" s="54" t="s">
        <v>11</v>
      </c>
      <c r="P63" s="54" t="s">
        <v>11</v>
      </c>
      <c r="Q63" s="54" t="s">
        <v>11</v>
      </c>
      <c r="R63" s="138">
        <v>1</v>
      </c>
      <c r="S63" s="119">
        <f>D63*N63+L63*R63</f>
        <v>0</v>
      </c>
      <c r="T63" s="68">
        <f t="shared" si="33"/>
        <v>0</v>
      </c>
      <c r="U63" s="67">
        <f>E63*N63+M63*R63</f>
        <v>0</v>
      </c>
    </row>
    <row r="64" spans="1:42" ht="15" customHeight="1">
      <c r="A64" s="167"/>
      <c r="B64" s="178"/>
      <c r="C64" s="164" t="s">
        <v>54</v>
      </c>
      <c r="D64" s="106">
        <v>0</v>
      </c>
      <c r="E64" s="91">
        <f t="shared" si="36"/>
        <v>0</v>
      </c>
      <c r="F64" s="54" t="s">
        <v>11</v>
      </c>
      <c r="G64" s="54" t="s">
        <v>11</v>
      </c>
      <c r="H64" s="74" t="s">
        <v>11</v>
      </c>
      <c r="I64" s="74" t="s">
        <v>11</v>
      </c>
      <c r="J64" s="54" t="s">
        <v>11</v>
      </c>
      <c r="K64" s="54" t="s">
        <v>11</v>
      </c>
      <c r="L64" s="45">
        <v>0</v>
      </c>
      <c r="M64" s="91">
        <f t="shared" si="34"/>
        <v>0</v>
      </c>
      <c r="N64" s="60">
        <v>1</v>
      </c>
      <c r="O64" s="54" t="s">
        <v>11</v>
      </c>
      <c r="P64" s="54" t="s">
        <v>11</v>
      </c>
      <c r="Q64" s="54" t="s">
        <v>11</v>
      </c>
      <c r="R64" s="138">
        <v>1</v>
      </c>
      <c r="S64" s="119">
        <f>D64*N64+L64*R64</f>
        <v>0</v>
      </c>
      <c r="T64" s="68">
        <f t="shared" si="33"/>
        <v>0</v>
      </c>
      <c r="U64" s="67">
        <f>E64*N64+M64*R64</f>
        <v>0</v>
      </c>
    </row>
    <row r="65" spans="1:42" ht="15" customHeight="1">
      <c r="A65" s="167"/>
      <c r="B65" s="178"/>
      <c r="C65" s="164" t="s">
        <v>56</v>
      </c>
      <c r="D65" s="74" t="s">
        <v>11</v>
      </c>
      <c r="E65" s="74" t="s">
        <v>11</v>
      </c>
      <c r="F65" s="54" t="s">
        <v>11</v>
      </c>
      <c r="G65" s="54" t="s">
        <v>11</v>
      </c>
      <c r="H65" s="74" t="s">
        <v>11</v>
      </c>
      <c r="I65" s="74" t="s">
        <v>11</v>
      </c>
      <c r="J65" s="54" t="s">
        <v>11</v>
      </c>
      <c r="K65" s="54" t="s">
        <v>11</v>
      </c>
      <c r="L65" s="45">
        <v>0</v>
      </c>
      <c r="M65" s="91">
        <f t="shared" si="34"/>
        <v>0</v>
      </c>
      <c r="N65" s="75" t="s">
        <v>11</v>
      </c>
      <c r="O65" s="54" t="s">
        <v>11</v>
      </c>
      <c r="P65" s="54" t="s">
        <v>11</v>
      </c>
      <c r="Q65" s="54" t="s">
        <v>11</v>
      </c>
      <c r="R65" s="138">
        <v>1</v>
      </c>
      <c r="S65" s="119">
        <f>L65*R65</f>
        <v>0</v>
      </c>
      <c r="T65" s="68">
        <f t="shared" si="33"/>
        <v>0</v>
      </c>
      <c r="U65" s="67">
        <f>M65*R65</f>
        <v>0</v>
      </c>
    </row>
    <row r="66" spans="1:42" ht="15" customHeight="1">
      <c r="A66" s="167"/>
      <c r="B66" s="178"/>
      <c r="C66" s="164" t="s">
        <v>57</v>
      </c>
      <c r="D66" s="74" t="s">
        <v>11</v>
      </c>
      <c r="E66" s="74" t="s">
        <v>11</v>
      </c>
      <c r="F66" s="54" t="s">
        <v>11</v>
      </c>
      <c r="G66" s="54" t="s">
        <v>11</v>
      </c>
      <c r="H66" s="74" t="s">
        <v>11</v>
      </c>
      <c r="I66" s="74" t="s">
        <v>11</v>
      </c>
      <c r="J66" s="54" t="s">
        <v>11</v>
      </c>
      <c r="K66" s="54" t="s">
        <v>11</v>
      </c>
      <c r="L66" s="45">
        <v>0</v>
      </c>
      <c r="M66" s="91">
        <f t="shared" si="34"/>
        <v>0</v>
      </c>
      <c r="N66" s="75" t="s">
        <v>11</v>
      </c>
      <c r="O66" s="54" t="s">
        <v>11</v>
      </c>
      <c r="P66" s="54" t="s">
        <v>11</v>
      </c>
      <c r="Q66" s="54" t="s">
        <v>11</v>
      </c>
      <c r="R66" s="138">
        <v>1</v>
      </c>
      <c r="S66" s="119">
        <f>L66*R66</f>
        <v>0</v>
      </c>
      <c r="T66" s="68">
        <f t="shared" si="33"/>
        <v>0</v>
      </c>
      <c r="U66" s="67">
        <f>M66*R66</f>
        <v>0</v>
      </c>
    </row>
    <row r="67" spans="1:42" ht="15" customHeight="1">
      <c r="A67" s="167"/>
      <c r="B67" s="178"/>
      <c r="C67" s="164" t="s">
        <v>58</v>
      </c>
      <c r="D67" s="74" t="s">
        <v>11</v>
      </c>
      <c r="E67" s="74" t="s">
        <v>11</v>
      </c>
      <c r="F67" s="44">
        <v>0</v>
      </c>
      <c r="G67" s="91">
        <f t="shared" ref="G67" si="37">SUM(F67*1.2)</f>
        <v>0</v>
      </c>
      <c r="H67" s="44">
        <v>0</v>
      </c>
      <c r="I67" s="91">
        <f t="shared" ref="I67" si="38">SUM(H67*1.2)</f>
        <v>0</v>
      </c>
      <c r="J67" s="49" t="s">
        <v>11</v>
      </c>
      <c r="K67" s="49" t="s">
        <v>11</v>
      </c>
      <c r="L67" s="91">
        <v>0</v>
      </c>
      <c r="M67" s="91">
        <f t="shared" si="34"/>
        <v>0</v>
      </c>
      <c r="N67" s="75" t="s">
        <v>11</v>
      </c>
      <c r="O67" s="51">
        <v>1</v>
      </c>
      <c r="P67" s="51">
        <v>1</v>
      </c>
      <c r="Q67" s="49" t="s">
        <v>11</v>
      </c>
      <c r="R67" s="158">
        <v>1</v>
      </c>
      <c r="S67" s="119">
        <f>F67*O67+H67*P67+L67*R67</f>
        <v>0</v>
      </c>
      <c r="T67" s="68">
        <f t="shared" si="33"/>
        <v>0</v>
      </c>
      <c r="U67" s="67">
        <f>G67*O67+I67*P67+M67*R67</f>
        <v>0</v>
      </c>
    </row>
    <row r="68" spans="1:42" ht="15" customHeight="1">
      <c r="A68" s="167"/>
      <c r="B68" s="178"/>
      <c r="C68" s="164" t="s">
        <v>59</v>
      </c>
      <c r="D68" s="74" t="s">
        <v>11</v>
      </c>
      <c r="E68" s="74" t="s">
        <v>11</v>
      </c>
      <c r="F68" s="54" t="s">
        <v>11</v>
      </c>
      <c r="G68" s="54" t="s">
        <v>11</v>
      </c>
      <c r="H68" s="74" t="s">
        <v>11</v>
      </c>
      <c r="I68" s="74" t="s">
        <v>11</v>
      </c>
      <c r="J68" s="54" t="s">
        <v>11</v>
      </c>
      <c r="K68" s="54" t="s">
        <v>11</v>
      </c>
      <c r="L68" s="45">
        <v>0</v>
      </c>
      <c r="M68" s="91">
        <f t="shared" si="34"/>
        <v>0</v>
      </c>
      <c r="N68" s="75" t="s">
        <v>11</v>
      </c>
      <c r="O68" s="54" t="s">
        <v>11</v>
      </c>
      <c r="P68" s="54" t="s">
        <v>11</v>
      </c>
      <c r="Q68" s="54" t="s">
        <v>11</v>
      </c>
      <c r="R68" s="138">
        <v>1</v>
      </c>
      <c r="S68" s="119">
        <f>L68*R68</f>
        <v>0</v>
      </c>
      <c r="T68" s="68">
        <f t="shared" si="33"/>
        <v>0</v>
      </c>
      <c r="U68" s="67">
        <f>M68*R68</f>
        <v>0</v>
      </c>
    </row>
    <row r="69" spans="1:42" ht="15" customHeight="1">
      <c r="A69" s="167"/>
      <c r="B69" s="178"/>
      <c r="C69" s="164" t="s">
        <v>60</v>
      </c>
      <c r="D69" s="74" t="s">
        <v>11</v>
      </c>
      <c r="E69" s="74" t="s">
        <v>11</v>
      </c>
      <c r="F69" s="54" t="s">
        <v>11</v>
      </c>
      <c r="G69" s="54" t="s">
        <v>11</v>
      </c>
      <c r="H69" s="74" t="s">
        <v>11</v>
      </c>
      <c r="I69" s="74" t="s">
        <v>11</v>
      </c>
      <c r="J69" s="54" t="s">
        <v>11</v>
      </c>
      <c r="K69" s="54" t="s">
        <v>11</v>
      </c>
      <c r="L69" s="45">
        <v>0</v>
      </c>
      <c r="M69" s="91">
        <f t="shared" si="34"/>
        <v>0</v>
      </c>
      <c r="N69" s="75" t="s">
        <v>11</v>
      </c>
      <c r="O69" s="54" t="s">
        <v>11</v>
      </c>
      <c r="P69" s="54" t="s">
        <v>11</v>
      </c>
      <c r="Q69" s="54" t="s">
        <v>11</v>
      </c>
      <c r="R69" s="138">
        <v>1</v>
      </c>
      <c r="S69" s="119">
        <f>L69*R69</f>
        <v>0</v>
      </c>
      <c r="T69" s="68">
        <f t="shared" si="33"/>
        <v>0</v>
      </c>
      <c r="U69" s="67">
        <f>M69*R69</f>
        <v>0</v>
      </c>
    </row>
    <row r="70" spans="1:42" ht="15" customHeight="1">
      <c r="A70" s="167"/>
      <c r="B70" s="178"/>
      <c r="C70" s="164" t="s">
        <v>61</v>
      </c>
      <c r="D70" s="54" t="s">
        <v>11</v>
      </c>
      <c r="E70" s="54" t="s">
        <v>11</v>
      </c>
      <c r="F70" s="54" t="s">
        <v>11</v>
      </c>
      <c r="G70" s="54" t="s">
        <v>11</v>
      </c>
      <c r="H70" s="74" t="s">
        <v>11</v>
      </c>
      <c r="I70" s="74" t="s">
        <v>11</v>
      </c>
      <c r="J70" s="54" t="s">
        <v>11</v>
      </c>
      <c r="K70" s="54" t="s">
        <v>11</v>
      </c>
      <c r="L70" s="45">
        <v>0</v>
      </c>
      <c r="M70" s="91">
        <f t="shared" ref="M70" si="39">SUM(L70*1.2)</f>
        <v>0</v>
      </c>
      <c r="N70" s="75" t="s">
        <v>11</v>
      </c>
      <c r="O70" s="54" t="s">
        <v>11</v>
      </c>
      <c r="P70" s="54" t="s">
        <v>11</v>
      </c>
      <c r="Q70" s="54" t="s">
        <v>11</v>
      </c>
      <c r="R70" s="138">
        <v>1</v>
      </c>
      <c r="S70" s="119">
        <f>L70*R70</f>
        <v>0</v>
      </c>
      <c r="T70" s="68">
        <f t="shared" si="33"/>
        <v>0</v>
      </c>
      <c r="U70" s="67">
        <f>M70*R70</f>
        <v>0</v>
      </c>
    </row>
    <row r="71" spans="1:42" ht="15" customHeight="1">
      <c r="A71" s="167"/>
      <c r="B71" s="178"/>
      <c r="C71" s="164" t="s">
        <v>62</v>
      </c>
      <c r="D71" s="74" t="s">
        <v>11</v>
      </c>
      <c r="E71" s="74" t="s">
        <v>11</v>
      </c>
      <c r="F71" s="54" t="s">
        <v>11</v>
      </c>
      <c r="G71" s="54" t="s">
        <v>11</v>
      </c>
      <c r="H71" s="74" t="s">
        <v>11</v>
      </c>
      <c r="I71" s="74" t="s">
        <v>11</v>
      </c>
      <c r="J71" s="54" t="s">
        <v>11</v>
      </c>
      <c r="K71" s="54" t="s">
        <v>11</v>
      </c>
      <c r="L71" s="45">
        <v>0</v>
      </c>
      <c r="M71" s="91">
        <f t="shared" si="34"/>
        <v>0</v>
      </c>
      <c r="N71" s="75" t="s">
        <v>11</v>
      </c>
      <c r="O71" s="54" t="s">
        <v>11</v>
      </c>
      <c r="P71" s="54" t="s">
        <v>11</v>
      </c>
      <c r="Q71" s="54" t="s">
        <v>11</v>
      </c>
      <c r="R71" s="138">
        <v>1</v>
      </c>
      <c r="S71" s="119">
        <f>L71*R71</f>
        <v>0</v>
      </c>
      <c r="T71" s="68">
        <f t="shared" si="33"/>
        <v>0</v>
      </c>
      <c r="U71" s="67">
        <f>M71*R71</f>
        <v>0</v>
      </c>
    </row>
    <row r="72" spans="1:42" ht="15" customHeight="1" thickBot="1">
      <c r="A72" s="167"/>
      <c r="B72" s="178"/>
      <c r="C72" s="164" t="s">
        <v>63</v>
      </c>
      <c r="D72" s="143" t="s">
        <v>11</v>
      </c>
      <c r="E72" s="143" t="s">
        <v>11</v>
      </c>
      <c r="F72" s="135" t="s">
        <v>11</v>
      </c>
      <c r="G72" s="135" t="s">
        <v>11</v>
      </c>
      <c r="H72" s="143" t="s">
        <v>11</v>
      </c>
      <c r="I72" s="143" t="s">
        <v>11</v>
      </c>
      <c r="J72" s="135" t="s">
        <v>11</v>
      </c>
      <c r="K72" s="135" t="s">
        <v>11</v>
      </c>
      <c r="L72" s="144">
        <v>0</v>
      </c>
      <c r="M72" s="153">
        <f t="shared" si="34"/>
        <v>0</v>
      </c>
      <c r="N72" s="139" t="s">
        <v>11</v>
      </c>
      <c r="O72" s="135" t="s">
        <v>11</v>
      </c>
      <c r="P72" s="135" t="s">
        <v>11</v>
      </c>
      <c r="Q72" s="135" t="s">
        <v>11</v>
      </c>
      <c r="R72" s="140">
        <v>1</v>
      </c>
      <c r="S72" s="97">
        <f>L72*R72</f>
        <v>0</v>
      </c>
      <c r="T72" s="68">
        <f t="shared" si="33"/>
        <v>0</v>
      </c>
      <c r="U72" s="67">
        <f>M72*R72</f>
        <v>0</v>
      </c>
    </row>
    <row r="73" spans="1:42" s="12" customFormat="1" ht="15" customHeight="1" thickBot="1">
      <c r="A73" s="167"/>
      <c r="B73" s="179"/>
      <c r="C73" s="181" t="s">
        <v>3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76">
        <f>SUM(S60:S72)</f>
        <v>0</v>
      </c>
      <c r="T73" s="77" t="s">
        <v>5</v>
      </c>
      <c r="U73" s="78" t="s">
        <v>5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2" customFormat="1" ht="15" customHeight="1" thickBot="1">
      <c r="A74" s="167"/>
      <c r="B74" s="179"/>
      <c r="C74" s="174" t="s">
        <v>2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6"/>
      <c r="T74" s="79">
        <f>SUM(T60:T73)</f>
        <v>0</v>
      </c>
      <c r="U74" s="80" t="s">
        <v>5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2" customFormat="1" ht="15" customHeight="1" thickBot="1">
      <c r="A75" s="168"/>
      <c r="B75" s="180"/>
      <c r="C75" s="169" t="s">
        <v>4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1"/>
      <c r="U75" s="81">
        <f>SUM(U60:U74)</f>
        <v>0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2" customFormat="1" ht="5.15" customHeight="1" thickBot="1">
      <c r="A76" s="34"/>
      <c r="B76" s="13"/>
      <c r="C76" s="3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3"/>
      <c r="T76" s="73"/>
      <c r="U76" s="73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5" customHeight="1">
      <c r="A77" s="166"/>
      <c r="B77" s="177" t="s">
        <v>69</v>
      </c>
      <c r="C77" s="164" t="s">
        <v>64</v>
      </c>
      <c r="D77" s="40">
        <v>0</v>
      </c>
      <c r="E77" s="82">
        <f t="shared" ref="E77:E79" si="40">SUM(D77*1.2)</f>
        <v>0</v>
      </c>
      <c r="F77" s="40">
        <v>0</v>
      </c>
      <c r="G77" s="82">
        <f t="shared" ref="G77:G79" si="41">SUM(F77*1.2)</f>
        <v>0</v>
      </c>
      <c r="H77" s="40">
        <v>0</v>
      </c>
      <c r="I77" s="82">
        <f t="shared" ref="I77:I79" si="42">SUM(H77*1.2)</f>
        <v>0</v>
      </c>
      <c r="J77" s="35" t="s">
        <v>11</v>
      </c>
      <c r="K77" s="35" t="s">
        <v>11</v>
      </c>
      <c r="L77" s="82">
        <v>0</v>
      </c>
      <c r="M77" s="82">
        <f t="shared" ref="M77" si="43">SUM(L77*1.2)</f>
        <v>0</v>
      </c>
      <c r="N77" s="118">
        <v>2</v>
      </c>
      <c r="O77" s="28">
        <v>1</v>
      </c>
      <c r="P77" s="28">
        <v>1</v>
      </c>
      <c r="Q77" s="83" t="s">
        <v>11</v>
      </c>
      <c r="R77" s="159">
        <v>1</v>
      </c>
      <c r="S77" s="62">
        <f>D77*N77+F77*O77+H77*P77+L77*R77</f>
        <v>0</v>
      </c>
      <c r="T77" s="63">
        <f>S77*0.2</f>
        <v>0</v>
      </c>
      <c r="U77" s="64">
        <f>E77*N77+G77*O77+I77*P77+M77*R77</f>
        <v>0</v>
      </c>
    </row>
    <row r="78" spans="1:42" ht="15" customHeight="1">
      <c r="A78" s="167"/>
      <c r="B78" s="178"/>
      <c r="C78" s="164" t="s">
        <v>65</v>
      </c>
      <c r="D78" s="45">
        <v>0</v>
      </c>
      <c r="E78" s="91">
        <f t="shared" si="40"/>
        <v>0</v>
      </c>
      <c r="F78" s="45">
        <v>0</v>
      </c>
      <c r="G78" s="91">
        <f t="shared" si="41"/>
        <v>0</v>
      </c>
      <c r="H78" s="45">
        <v>0</v>
      </c>
      <c r="I78" s="91">
        <f t="shared" si="42"/>
        <v>0</v>
      </c>
      <c r="J78" s="37" t="s">
        <v>11</v>
      </c>
      <c r="K78" s="37" t="s">
        <v>11</v>
      </c>
      <c r="L78" s="52" t="s">
        <v>11</v>
      </c>
      <c r="M78" s="107" t="s">
        <v>11</v>
      </c>
      <c r="N78" s="20">
        <v>1</v>
      </c>
      <c r="O78" s="6">
        <v>1</v>
      </c>
      <c r="P78" s="6">
        <v>1</v>
      </c>
      <c r="Q78" s="37" t="s">
        <v>11</v>
      </c>
      <c r="R78" s="58" t="s">
        <v>11</v>
      </c>
      <c r="S78" s="98">
        <f>D78*N78+F78*O78+H78*P78</f>
        <v>0</v>
      </c>
      <c r="T78" s="53">
        <f>S78*0.2</f>
        <v>0</v>
      </c>
      <c r="U78" s="99">
        <f>E78*N78+G78*O78+I78*P78</f>
        <v>0</v>
      </c>
    </row>
    <row r="79" spans="1:42" ht="15" customHeight="1">
      <c r="A79" s="167"/>
      <c r="B79" s="178"/>
      <c r="C79" s="164" t="s">
        <v>66</v>
      </c>
      <c r="D79" s="44">
        <v>0</v>
      </c>
      <c r="E79" s="91">
        <f t="shared" si="40"/>
        <v>0</v>
      </c>
      <c r="F79" s="44">
        <v>0</v>
      </c>
      <c r="G79" s="91">
        <f t="shared" si="41"/>
        <v>0</v>
      </c>
      <c r="H79" s="44">
        <v>0</v>
      </c>
      <c r="I79" s="91">
        <f t="shared" si="42"/>
        <v>0</v>
      </c>
      <c r="J79" s="49" t="s">
        <v>11</v>
      </c>
      <c r="K79" s="49" t="s">
        <v>11</v>
      </c>
      <c r="L79" s="91">
        <v>0</v>
      </c>
      <c r="M79" s="91">
        <f t="shared" ref="M79" si="44">SUM(L79*1.2)</f>
        <v>0</v>
      </c>
      <c r="N79" s="50">
        <v>1</v>
      </c>
      <c r="O79" s="51">
        <v>1</v>
      </c>
      <c r="P79" s="51">
        <v>1</v>
      </c>
      <c r="Q79" s="49" t="s">
        <v>11</v>
      </c>
      <c r="R79" s="158">
        <v>1</v>
      </c>
      <c r="S79" s="66">
        <f>D79*N79+F79*O79+H79*P79+L79*R79</f>
        <v>0</v>
      </c>
      <c r="T79" s="53">
        <f t="shared" ref="T79:T87" si="45">S79*0.2</f>
        <v>0</v>
      </c>
      <c r="U79" s="67">
        <f>E79*N79+G79*O79+I79*P79+M79*R79</f>
        <v>0</v>
      </c>
    </row>
    <row r="80" spans="1:42" ht="15" customHeight="1">
      <c r="A80" s="167"/>
      <c r="B80" s="178"/>
      <c r="C80" s="164" t="s">
        <v>67</v>
      </c>
      <c r="D80" s="74" t="s">
        <v>11</v>
      </c>
      <c r="E80" s="74" t="s">
        <v>11</v>
      </c>
      <c r="F80" s="54" t="s">
        <v>11</v>
      </c>
      <c r="G80" s="54" t="s">
        <v>11</v>
      </c>
      <c r="H80" s="74" t="s">
        <v>11</v>
      </c>
      <c r="I80" s="74" t="s">
        <v>11</v>
      </c>
      <c r="J80" s="54" t="s">
        <v>11</v>
      </c>
      <c r="K80" s="54" t="s">
        <v>11</v>
      </c>
      <c r="L80" s="110">
        <v>0</v>
      </c>
      <c r="M80" s="91">
        <f t="shared" ref="M80" si="46">SUM(L80*1.2)</f>
        <v>0</v>
      </c>
      <c r="N80" s="75" t="s">
        <v>11</v>
      </c>
      <c r="O80" s="54" t="s">
        <v>11</v>
      </c>
      <c r="P80" s="54" t="s">
        <v>11</v>
      </c>
      <c r="Q80" s="54" t="s">
        <v>11</v>
      </c>
      <c r="R80" s="138">
        <v>1</v>
      </c>
      <c r="S80" s="66">
        <f>L80*R80</f>
        <v>0</v>
      </c>
      <c r="T80" s="53">
        <f t="shared" si="45"/>
        <v>0</v>
      </c>
      <c r="U80" s="67">
        <f>M80*R80</f>
        <v>0</v>
      </c>
    </row>
    <row r="81" spans="1:42" ht="15" customHeight="1">
      <c r="A81" s="167"/>
      <c r="B81" s="178"/>
      <c r="C81" s="164" t="s">
        <v>68</v>
      </c>
      <c r="D81" s="39">
        <v>0</v>
      </c>
      <c r="E81" s="91">
        <f t="shared" ref="E81" si="47">SUM(D81*1.2)</f>
        <v>0</v>
      </c>
      <c r="F81" s="54" t="s">
        <v>11</v>
      </c>
      <c r="G81" s="54" t="s">
        <v>11</v>
      </c>
      <c r="H81" s="54" t="s">
        <v>11</v>
      </c>
      <c r="I81" s="54" t="s">
        <v>11</v>
      </c>
      <c r="J81" s="54" t="s">
        <v>11</v>
      </c>
      <c r="K81" s="54" t="s">
        <v>11</v>
      </c>
      <c r="L81" s="110">
        <v>0</v>
      </c>
      <c r="M81" s="91">
        <f t="shared" ref="M81" si="48">SUM(L81*1.2)</f>
        <v>0</v>
      </c>
      <c r="N81" s="60">
        <v>1</v>
      </c>
      <c r="O81" s="54" t="s">
        <v>11</v>
      </c>
      <c r="P81" s="54" t="s">
        <v>11</v>
      </c>
      <c r="Q81" s="54" t="s">
        <v>11</v>
      </c>
      <c r="R81" s="138">
        <v>1</v>
      </c>
      <c r="S81" s="66">
        <f>D81*N81+L81*R81</f>
        <v>0</v>
      </c>
      <c r="T81" s="53">
        <f t="shared" si="45"/>
        <v>0</v>
      </c>
      <c r="U81" s="67">
        <f>E81*N81+M81*R81</f>
        <v>0</v>
      </c>
    </row>
    <row r="82" spans="1:42" ht="15" customHeight="1">
      <c r="A82" s="167"/>
      <c r="B82" s="178"/>
      <c r="C82" s="164" t="s">
        <v>70</v>
      </c>
      <c r="D82" s="74" t="s">
        <v>11</v>
      </c>
      <c r="E82" s="74" t="s">
        <v>11</v>
      </c>
      <c r="F82" s="54" t="s">
        <v>11</v>
      </c>
      <c r="G82" s="54" t="s">
        <v>11</v>
      </c>
      <c r="H82" s="74" t="s">
        <v>11</v>
      </c>
      <c r="I82" s="74" t="s">
        <v>11</v>
      </c>
      <c r="J82" s="54" t="s">
        <v>11</v>
      </c>
      <c r="K82" s="54" t="s">
        <v>11</v>
      </c>
      <c r="L82" s="110">
        <v>0</v>
      </c>
      <c r="M82" s="91">
        <f t="shared" ref="M82" si="49">SUM(L82*1.2)</f>
        <v>0</v>
      </c>
      <c r="N82" s="75" t="s">
        <v>11</v>
      </c>
      <c r="O82" s="54" t="s">
        <v>11</v>
      </c>
      <c r="P82" s="54" t="s">
        <v>11</v>
      </c>
      <c r="Q82" s="54" t="s">
        <v>11</v>
      </c>
      <c r="R82" s="138">
        <v>1</v>
      </c>
      <c r="S82" s="66">
        <f>L82*R82</f>
        <v>0</v>
      </c>
      <c r="T82" s="53">
        <f t="shared" si="45"/>
        <v>0</v>
      </c>
      <c r="U82" s="67">
        <f>M82*R82</f>
        <v>0</v>
      </c>
    </row>
    <row r="83" spans="1:42" ht="15" customHeight="1">
      <c r="A83" s="167"/>
      <c r="B83" s="178"/>
      <c r="C83" s="164" t="s">
        <v>71</v>
      </c>
      <c r="D83" s="74" t="s">
        <v>11</v>
      </c>
      <c r="E83" s="74" t="s">
        <v>11</v>
      </c>
      <c r="F83" s="54" t="s">
        <v>11</v>
      </c>
      <c r="G83" s="54" t="s">
        <v>11</v>
      </c>
      <c r="H83" s="74" t="s">
        <v>11</v>
      </c>
      <c r="I83" s="74" t="s">
        <v>11</v>
      </c>
      <c r="J83" s="54" t="s">
        <v>11</v>
      </c>
      <c r="K83" s="54" t="s">
        <v>11</v>
      </c>
      <c r="L83" s="110">
        <v>0</v>
      </c>
      <c r="M83" s="91">
        <f t="shared" ref="M83" si="50">SUM(L83*1.2)</f>
        <v>0</v>
      </c>
      <c r="N83" s="75" t="s">
        <v>11</v>
      </c>
      <c r="O83" s="54" t="s">
        <v>11</v>
      </c>
      <c r="P83" s="54" t="s">
        <v>11</v>
      </c>
      <c r="Q83" s="54" t="s">
        <v>11</v>
      </c>
      <c r="R83" s="138">
        <v>1</v>
      </c>
      <c r="S83" s="66">
        <f>L83*R83</f>
        <v>0</v>
      </c>
      <c r="T83" s="53">
        <f t="shared" si="45"/>
        <v>0</v>
      </c>
      <c r="U83" s="67">
        <f>M83*R83</f>
        <v>0</v>
      </c>
    </row>
    <row r="84" spans="1:42" ht="15" customHeight="1">
      <c r="A84" s="167"/>
      <c r="B84" s="178"/>
      <c r="C84" s="164" t="s">
        <v>72</v>
      </c>
      <c r="D84" s="44">
        <v>0</v>
      </c>
      <c r="E84" s="91">
        <f t="shared" ref="E84:E86" si="51">SUM(D84*1.2)</f>
        <v>0</v>
      </c>
      <c r="F84" s="44">
        <v>0</v>
      </c>
      <c r="G84" s="91">
        <f t="shared" ref="G84:G85" si="52">SUM(F84*1.2)</f>
        <v>0</v>
      </c>
      <c r="H84" s="44">
        <v>0</v>
      </c>
      <c r="I84" s="91">
        <f t="shared" ref="I84:I85" si="53">SUM(H84*1.2)</f>
        <v>0</v>
      </c>
      <c r="J84" s="121">
        <v>0</v>
      </c>
      <c r="K84" s="91">
        <f t="shared" ref="K84" si="54">SUM(J84*1.2)</f>
        <v>0</v>
      </c>
      <c r="L84" s="91">
        <v>0</v>
      </c>
      <c r="M84" s="91">
        <f t="shared" ref="M84" si="55">SUM(L84*1.2)</f>
        <v>0</v>
      </c>
      <c r="N84" s="50">
        <v>1</v>
      </c>
      <c r="O84" s="51">
        <v>1</v>
      </c>
      <c r="P84" s="51">
        <v>1</v>
      </c>
      <c r="Q84" s="117">
        <v>1</v>
      </c>
      <c r="R84" s="160">
        <v>1</v>
      </c>
      <c r="S84" s="119">
        <f>D84*N84+F84*O84+H84*P84+L84*R84+J84*Q84</f>
        <v>0</v>
      </c>
      <c r="T84" s="53">
        <f t="shared" si="45"/>
        <v>0</v>
      </c>
      <c r="U84" s="120">
        <f>E84*N84+G84*O84+I84*P84+M84*R84+K84*Q84</f>
        <v>0</v>
      </c>
    </row>
    <row r="85" spans="1:42" ht="15" customHeight="1">
      <c r="A85" s="167"/>
      <c r="B85" s="178"/>
      <c r="C85" s="164" t="s">
        <v>73</v>
      </c>
      <c r="D85" s="74" t="s">
        <v>11</v>
      </c>
      <c r="E85" s="74" t="s">
        <v>11</v>
      </c>
      <c r="F85" s="44">
        <v>0</v>
      </c>
      <c r="G85" s="91">
        <f t="shared" si="52"/>
        <v>0</v>
      </c>
      <c r="H85" s="44">
        <v>0</v>
      </c>
      <c r="I85" s="91">
        <f t="shared" si="53"/>
        <v>0</v>
      </c>
      <c r="J85" s="49" t="s">
        <v>11</v>
      </c>
      <c r="K85" s="49" t="s">
        <v>11</v>
      </c>
      <c r="L85" s="91">
        <v>0</v>
      </c>
      <c r="M85" s="91">
        <f t="shared" ref="M85" si="56">SUM(L85*1.2)</f>
        <v>0</v>
      </c>
      <c r="N85" s="75" t="s">
        <v>11</v>
      </c>
      <c r="O85" s="51">
        <v>1</v>
      </c>
      <c r="P85" s="51">
        <v>1</v>
      </c>
      <c r="Q85" s="49" t="s">
        <v>11</v>
      </c>
      <c r="R85" s="158">
        <v>1</v>
      </c>
      <c r="S85" s="66">
        <f>F85*O85+H85*P85+L85*R85</f>
        <v>0</v>
      </c>
      <c r="T85" s="53">
        <f t="shared" si="45"/>
        <v>0</v>
      </c>
      <c r="U85" s="67">
        <f>G85*O85+I85*P85+M85*R85</f>
        <v>0</v>
      </c>
    </row>
    <row r="86" spans="1:42" ht="15" customHeight="1">
      <c r="A86" s="167"/>
      <c r="B86" s="178"/>
      <c r="C86" s="164" t="s">
        <v>74</v>
      </c>
      <c r="D86" s="105">
        <v>0</v>
      </c>
      <c r="E86" s="91">
        <f t="shared" si="51"/>
        <v>0</v>
      </c>
      <c r="F86" s="54" t="s">
        <v>11</v>
      </c>
      <c r="G86" s="54" t="s">
        <v>11</v>
      </c>
      <c r="H86" s="54" t="s">
        <v>11</v>
      </c>
      <c r="I86" s="54" t="s">
        <v>11</v>
      </c>
      <c r="J86" s="54" t="s">
        <v>11</v>
      </c>
      <c r="K86" s="54" t="s">
        <v>11</v>
      </c>
      <c r="L86" s="110">
        <v>0</v>
      </c>
      <c r="M86" s="91">
        <f t="shared" ref="M86" si="57">SUM(L86*1.2)</f>
        <v>0</v>
      </c>
      <c r="N86" s="60">
        <v>1</v>
      </c>
      <c r="O86" s="54" t="s">
        <v>11</v>
      </c>
      <c r="P86" s="54" t="s">
        <v>11</v>
      </c>
      <c r="Q86" s="54" t="s">
        <v>11</v>
      </c>
      <c r="R86" s="138">
        <v>1</v>
      </c>
      <c r="S86" s="66">
        <f>D86*N86+L86*R86</f>
        <v>0</v>
      </c>
      <c r="T86" s="53">
        <f t="shared" si="45"/>
        <v>0</v>
      </c>
      <c r="U86" s="67">
        <f>E86*N86+M86*R86</f>
        <v>0</v>
      </c>
    </row>
    <row r="87" spans="1:42" ht="15" customHeight="1" thickBot="1">
      <c r="A87" s="167"/>
      <c r="B87" s="178"/>
      <c r="C87" s="164" t="s">
        <v>75</v>
      </c>
      <c r="D87" s="143" t="s">
        <v>11</v>
      </c>
      <c r="E87" s="143" t="s">
        <v>11</v>
      </c>
      <c r="F87" s="135" t="s">
        <v>11</v>
      </c>
      <c r="G87" s="135" t="s">
        <v>11</v>
      </c>
      <c r="H87" s="143" t="s">
        <v>11</v>
      </c>
      <c r="I87" s="143" t="s">
        <v>11</v>
      </c>
      <c r="J87" s="135" t="s">
        <v>11</v>
      </c>
      <c r="K87" s="135" t="s">
        <v>11</v>
      </c>
      <c r="L87" s="161">
        <v>0</v>
      </c>
      <c r="M87" s="153">
        <f t="shared" ref="M87" si="58">SUM(L87*1.2)</f>
        <v>0</v>
      </c>
      <c r="N87" s="139" t="s">
        <v>11</v>
      </c>
      <c r="O87" s="135" t="s">
        <v>11</v>
      </c>
      <c r="P87" s="135" t="s">
        <v>11</v>
      </c>
      <c r="Q87" s="135" t="s">
        <v>11</v>
      </c>
      <c r="R87" s="140">
        <v>1</v>
      </c>
      <c r="S87" s="97">
        <f>L87*R87</f>
        <v>0</v>
      </c>
      <c r="T87" s="53">
        <f t="shared" si="45"/>
        <v>0</v>
      </c>
      <c r="U87" s="67">
        <f>M87*R87</f>
        <v>0</v>
      </c>
    </row>
    <row r="88" spans="1:42" s="12" customFormat="1" ht="15" customHeight="1" thickBot="1">
      <c r="A88" s="167"/>
      <c r="B88" s="179"/>
      <c r="C88" s="181" t="s">
        <v>3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76">
        <f>SUM(S77:S87)</f>
        <v>0</v>
      </c>
      <c r="T88" s="77" t="s">
        <v>5</v>
      </c>
      <c r="U88" s="78" t="s">
        <v>5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2" customFormat="1" ht="15" customHeight="1" thickBot="1">
      <c r="A89" s="167"/>
      <c r="B89" s="179"/>
      <c r="C89" s="174" t="s">
        <v>2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6"/>
      <c r="T89" s="79">
        <f>SUM(T77:T88)</f>
        <v>0</v>
      </c>
      <c r="U89" s="80" t="s">
        <v>5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2" customFormat="1" ht="15" customHeight="1" thickBot="1">
      <c r="A90" s="168"/>
      <c r="B90" s="180"/>
      <c r="C90" s="169" t="s">
        <v>4</v>
      </c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1"/>
      <c r="U90" s="81">
        <f>SUM(U77:U89)</f>
        <v>0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2" customFormat="1" ht="5.15" customHeight="1" thickBot="1">
      <c r="A91" s="34"/>
      <c r="B91" s="13"/>
      <c r="C91" s="3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3"/>
      <c r="T91" s="73"/>
      <c r="U91" s="73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5" customHeight="1">
      <c r="A92" s="166"/>
      <c r="B92" s="177" t="s">
        <v>81</v>
      </c>
      <c r="C92" s="164" t="s">
        <v>76</v>
      </c>
      <c r="D92" s="40">
        <v>0</v>
      </c>
      <c r="E92" s="82">
        <f t="shared" ref="E92:E94" si="59">SUM(D92*1.2)</f>
        <v>0</v>
      </c>
      <c r="F92" s="40">
        <v>0</v>
      </c>
      <c r="G92" s="82">
        <f t="shared" ref="G92" si="60">SUM(F92*1.2)</f>
        <v>0</v>
      </c>
      <c r="H92" s="40">
        <v>0</v>
      </c>
      <c r="I92" s="82">
        <f t="shared" ref="I92:I94" si="61">SUM(H92*1.2)</f>
        <v>0</v>
      </c>
      <c r="J92" s="35" t="s">
        <v>11</v>
      </c>
      <c r="K92" s="35" t="s">
        <v>11</v>
      </c>
      <c r="L92" s="82">
        <v>0</v>
      </c>
      <c r="M92" s="82">
        <f t="shared" ref="M92" si="62">SUM(L92*1.2)</f>
        <v>0</v>
      </c>
      <c r="N92" s="27">
        <v>1</v>
      </c>
      <c r="O92" s="28">
        <v>1</v>
      </c>
      <c r="P92" s="28">
        <v>1</v>
      </c>
      <c r="Q92" s="83" t="s">
        <v>11</v>
      </c>
      <c r="R92" s="159">
        <v>1</v>
      </c>
      <c r="S92" s="62">
        <f>D92*N92+F92*O92+H92*P92+L92*R92</f>
        <v>0</v>
      </c>
      <c r="T92" s="63">
        <f t="shared" ref="T92:T102" si="63">S92*0.2</f>
        <v>0</v>
      </c>
      <c r="U92" s="64">
        <f>E92*N92+G92*O92+I92*P92+M92*R92</f>
        <v>0</v>
      </c>
    </row>
    <row r="93" spans="1:42" ht="15" customHeight="1">
      <c r="A93" s="167"/>
      <c r="B93" s="178"/>
      <c r="C93" s="164" t="s">
        <v>77</v>
      </c>
      <c r="D93" s="106">
        <v>0</v>
      </c>
      <c r="E93" s="91">
        <f t="shared" si="59"/>
        <v>0</v>
      </c>
      <c r="F93" s="54" t="s">
        <v>11</v>
      </c>
      <c r="G93" s="54" t="s">
        <v>11</v>
      </c>
      <c r="H93" s="105">
        <v>0</v>
      </c>
      <c r="I93" s="91">
        <f t="shared" si="61"/>
        <v>0</v>
      </c>
      <c r="J93" s="54" t="s">
        <v>11</v>
      </c>
      <c r="K93" s="54" t="s">
        <v>11</v>
      </c>
      <c r="L93" s="54" t="s">
        <v>11</v>
      </c>
      <c r="M93" s="65" t="s">
        <v>11</v>
      </c>
      <c r="N93" s="55">
        <v>1</v>
      </c>
      <c r="O93" s="54" t="s">
        <v>11</v>
      </c>
      <c r="P93" s="10">
        <v>1</v>
      </c>
      <c r="Q93" s="54" t="s">
        <v>11</v>
      </c>
      <c r="R93" s="155" t="s">
        <v>11</v>
      </c>
      <c r="S93" s="66">
        <f>D93*N93+H93*P93</f>
        <v>0</v>
      </c>
      <c r="T93" s="53">
        <f t="shared" si="63"/>
        <v>0</v>
      </c>
      <c r="U93" s="67">
        <f>E93*N93+I93*P93</f>
        <v>0</v>
      </c>
    </row>
    <row r="94" spans="1:42" ht="15" customHeight="1">
      <c r="A94" s="167"/>
      <c r="B94" s="178"/>
      <c r="C94" s="164" t="s">
        <v>78</v>
      </c>
      <c r="D94" s="45">
        <v>0</v>
      </c>
      <c r="E94" s="91">
        <f t="shared" si="59"/>
        <v>0</v>
      </c>
      <c r="F94" s="52" t="s">
        <v>11</v>
      </c>
      <c r="G94" s="52" t="s">
        <v>11</v>
      </c>
      <c r="H94" s="45">
        <v>0</v>
      </c>
      <c r="I94" s="91">
        <f t="shared" si="61"/>
        <v>0</v>
      </c>
      <c r="J94" s="37" t="s">
        <v>11</v>
      </c>
      <c r="K94" s="37" t="s">
        <v>11</v>
      </c>
      <c r="L94" s="54" t="s">
        <v>11</v>
      </c>
      <c r="M94" s="65" t="s">
        <v>11</v>
      </c>
      <c r="N94" s="116">
        <v>3</v>
      </c>
      <c r="O94" s="37" t="s">
        <v>11</v>
      </c>
      <c r="P94" s="9">
        <v>1</v>
      </c>
      <c r="Q94" s="54" t="s">
        <v>11</v>
      </c>
      <c r="R94" s="155" t="s">
        <v>11</v>
      </c>
      <c r="S94" s="66">
        <f>D94*N94+H94*P94</f>
        <v>0</v>
      </c>
      <c r="T94" s="53">
        <f t="shared" si="63"/>
        <v>0</v>
      </c>
      <c r="U94" s="67">
        <f>E94*N94+I94*P94</f>
        <v>0</v>
      </c>
    </row>
    <row r="95" spans="1:42" ht="15" customHeight="1">
      <c r="A95" s="167"/>
      <c r="B95" s="178"/>
      <c r="C95" s="164" t="s">
        <v>79</v>
      </c>
      <c r="D95" s="74" t="s">
        <v>11</v>
      </c>
      <c r="E95" s="74" t="s">
        <v>11</v>
      </c>
      <c r="F95" s="54" t="s">
        <v>11</v>
      </c>
      <c r="G95" s="54" t="s">
        <v>11</v>
      </c>
      <c r="H95" s="74" t="s">
        <v>11</v>
      </c>
      <c r="I95" s="74" t="s">
        <v>11</v>
      </c>
      <c r="J95" s="54" t="s">
        <v>11</v>
      </c>
      <c r="K95" s="54" t="s">
        <v>11</v>
      </c>
      <c r="L95" s="110">
        <v>0</v>
      </c>
      <c r="M95" s="91">
        <f t="shared" ref="M95" si="64">SUM(L95*1.2)</f>
        <v>0</v>
      </c>
      <c r="N95" s="75" t="s">
        <v>11</v>
      </c>
      <c r="O95" s="54" t="s">
        <v>11</v>
      </c>
      <c r="P95" s="54" t="s">
        <v>11</v>
      </c>
      <c r="Q95" s="54" t="s">
        <v>11</v>
      </c>
      <c r="R95" s="138">
        <v>1</v>
      </c>
      <c r="S95" s="66">
        <f>L95*R95</f>
        <v>0</v>
      </c>
      <c r="T95" s="53">
        <f t="shared" si="63"/>
        <v>0</v>
      </c>
      <c r="U95" s="67">
        <f>M95*R95</f>
        <v>0</v>
      </c>
    </row>
    <row r="96" spans="1:42" ht="15" customHeight="1">
      <c r="A96" s="167"/>
      <c r="B96" s="178"/>
      <c r="C96" s="164" t="s">
        <v>80</v>
      </c>
      <c r="D96" s="74" t="s">
        <v>11</v>
      </c>
      <c r="E96" s="74" t="s">
        <v>11</v>
      </c>
      <c r="F96" s="54" t="s">
        <v>11</v>
      </c>
      <c r="G96" s="54" t="s">
        <v>11</v>
      </c>
      <c r="H96" s="74" t="s">
        <v>11</v>
      </c>
      <c r="I96" s="74" t="s">
        <v>11</v>
      </c>
      <c r="J96" s="54" t="s">
        <v>11</v>
      </c>
      <c r="K96" s="54" t="s">
        <v>11</v>
      </c>
      <c r="L96" s="110">
        <v>0</v>
      </c>
      <c r="M96" s="91">
        <f t="shared" ref="M96" si="65">SUM(L96*1.2)</f>
        <v>0</v>
      </c>
      <c r="N96" s="75" t="s">
        <v>11</v>
      </c>
      <c r="O96" s="54" t="s">
        <v>11</v>
      </c>
      <c r="P96" s="54" t="s">
        <v>11</v>
      </c>
      <c r="Q96" s="54" t="s">
        <v>11</v>
      </c>
      <c r="R96" s="138">
        <v>1</v>
      </c>
      <c r="S96" s="66">
        <f>L96*R96</f>
        <v>0</v>
      </c>
      <c r="T96" s="53">
        <f t="shared" si="63"/>
        <v>0</v>
      </c>
      <c r="U96" s="67">
        <f>M96*R96</f>
        <v>0</v>
      </c>
    </row>
    <row r="97" spans="1:42" ht="15" customHeight="1">
      <c r="A97" s="167"/>
      <c r="B97" s="178"/>
      <c r="C97" s="164" t="s">
        <v>82</v>
      </c>
      <c r="D97" s="106">
        <v>0</v>
      </c>
      <c r="E97" s="91">
        <f t="shared" ref="E97" si="66">SUM(D97*1.2)</f>
        <v>0</v>
      </c>
      <c r="F97" s="54" t="s">
        <v>11</v>
      </c>
      <c r="G97" s="54" t="s">
        <v>11</v>
      </c>
      <c r="H97" s="54" t="s">
        <v>11</v>
      </c>
      <c r="I97" s="54" t="s">
        <v>11</v>
      </c>
      <c r="J97" s="54" t="s">
        <v>11</v>
      </c>
      <c r="K97" s="54" t="s">
        <v>11</v>
      </c>
      <c r="L97" s="110">
        <v>0</v>
      </c>
      <c r="M97" s="91">
        <f t="shared" ref="M97" si="67">SUM(L97*1.2)</f>
        <v>0</v>
      </c>
      <c r="N97" s="60">
        <v>1</v>
      </c>
      <c r="O97" s="54" t="s">
        <v>11</v>
      </c>
      <c r="P97" s="54" t="s">
        <v>11</v>
      </c>
      <c r="Q97" s="54" t="s">
        <v>11</v>
      </c>
      <c r="R97" s="138">
        <v>1</v>
      </c>
      <c r="S97" s="66">
        <f>D97*N97+L97*R97</f>
        <v>0</v>
      </c>
      <c r="T97" s="53">
        <f t="shared" si="63"/>
        <v>0</v>
      </c>
      <c r="U97" s="67">
        <f>E97*N97+M97*R97</f>
        <v>0</v>
      </c>
    </row>
    <row r="98" spans="1:42" ht="15" customHeight="1">
      <c r="A98" s="167"/>
      <c r="B98" s="178"/>
      <c r="C98" s="164" t="s">
        <v>83</v>
      </c>
      <c r="D98" s="74" t="s">
        <v>11</v>
      </c>
      <c r="E98" s="74" t="s">
        <v>11</v>
      </c>
      <c r="F98" s="54" t="s">
        <v>11</v>
      </c>
      <c r="G98" s="54" t="s">
        <v>11</v>
      </c>
      <c r="H98" s="74" t="s">
        <v>11</v>
      </c>
      <c r="I98" s="74" t="s">
        <v>11</v>
      </c>
      <c r="J98" s="54" t="s">
        <v>11</v>
      </c>
      <c r="K98" s="54" t="s">
        <v>11</v>
      </c>
      <c r="L98" s="110">
        <v>0</v>
      </c>
      <c r="M98" s="91">
        <f t="shared" ref="M98" si="68">SUM(L98*1.2)</f>
        <v>0</v>
      </c>
      <c r="N98" s="75" t="s">
        <v>11</v>
      </c>
      <c r="O98" s="54" t="s">
        <v>11</v>
      </c>
      <c r="P98" s="54" t="s">
        <v>11</v>
      </c>
      <c r="Q98" s="54" t="s">
        <v>11</v>
      </c>
      <c r="R98" s="138">
        <v>1</v>
      </c>
      <c r="S98" s="66">
        <f>L98*R98</f>
        <v>0</v>
      </c>
      <c r="T98" s="53">
        <f t="shared" si="63"/>
        <v>0</v>
      </c>
      <c r="U98" s="67">
        <f>M98*R98</f>
        <v>0</v>
      </c>
    </row>
    <row r="99" spans="1:42" ht="15" customHeight="1">
      <c r="A99" s="167"/>
      <c r="B99" s="178"/>
      <c r="C99" s="164" t="s">
        <v>84</v>
      </c>
      <c r="D99" s="105">
        <v>0</v>
      </c>
      <c r="E99" s="91">
        <f t="shared" ref="E99" si="69">SUM(D99*1.2)</f>
        <v>0</v>
      </c>
      <c r="F99" s="54" t="s">
        <v>11</v>
      </c>
      <c r="G99" s="54" t="s">
        <v>11</v>
      </c>
      <c r="H99" s="54" t="s">
        <v>11</v>
      </c>
      <c r="I99" s="54" t="s">
        <v>11</v>
      </c>
      <c r="J99" s="54" t="s">
        <v>11</v>
      </c>
      <c r="K99" s="54" t="s">
        <v>11</v>
      </c>
      <c r="L99" s="110">
        <v>0</v>
      </c>
      <c r="M99" s="91">
        <f t="shared" ref="M99" si="70">SUM(L99*1.2)</f>
        <v>0</v>
      </c>
      <c r="N99" s="60">
        <v>1</v>
      </c>
      <c r="O99" s="54" t="s">
        <v>11</v>
      </c>
      <c r="P99" s="54" t="s">
        <v>11</v>
      </c>
      <c r="Q99" s="54" t="s">
        <v>11</v>
      </c>
      <c r="R99" s="138">
        <v>1</v>
      </c>
      <c r="S99" s="66">
        <f>D99*N99+L99*R99</f>
        <v>0</v>
      </c>
      <c r="T99" s="53">
        <f t="shared" si="63"/>
        <v>0</v>
      </c>
      <c r="U99" s="67">
        <f>E99*N99+M99*R99</f>
        <v>0</v>
      </c>
    </row>
    <row r="100" spans="1:42" ht="15" customHeight="1">
      <c r="A100" s="167"/>
      <c r="B100" s="178"/>
      <c r="C100" s="164" t="s">
        <v>85</v>
      </c>
      <c r="D100" s="74" t="s">
        <v>11</v>
      </c>
      <c r="E100" s="74" t="s">
        <v>11</v>
      </c>
      <c r="F100" s="54" t="s">
        <v>11</v>
      </c>
      <c r="G100" s="54" t="s">
        <v>11</v>
      </c>
      <c r="H100" s="74" t="s">
        <v>11</v>
      </c>
      <c r="I100" s="74" t="s">
        <v>11</v>
      </c>
      <c r="J100" s="54" t="s">
        <v>11</v>
      </c>
      <c r="K100" s="54" t="s">
        <v>11</v>
      </c>
      <c r="L100" s="110">
        <v>0</v>
      </c>
      <c r="M100" s="91">
        <f t="shared" ref="M100" si="71">SUM(L100*1.2)</f>
        <v>0</v>
      </c>
      <c r="N100" s="75" t="s">
        <v>11</v>
      </c>
      <c r="O100" s="54" t="s">
        <v>11</v>
      </c>
      <c r="P100" s="54" t="s">
        <v>11</v>
      </c>
      <c r="Q100" s="54" t="s">
        <v>11</v>
      </c>
      <c r="R100" s="138">
        <v>1</v>
      </c>
      <c r="S100" s="66">
        <f>L100*R100</f>
        <v>0</v>
      </c>
      <c r="T100" s="53">
        <f t="shared" si="63"/>
        <v>0</v>
      </c>
      <c r="U100" s="67">
        <f>M100*R100</f>
        <v>0</v>
      </c>
    </row>
    <row r="101" spans="1:42" ht="15" customHeight="1">
      <c r="A101" s="167"/>
      <c r="B101" s="178"/>
      <c r="C101" s="164" t="s">
        <v>86</v>
      </c>
      <c r="D101" s="74" t="s">
        <v>11</v>
      </c>
      <c r="E101" s="74" t="s">
        <v>11</v>
      </c>
      <c r="F101" s="54" t="s">
        <v>11</v>
      </c>
      <c r="G101" s="54" t="s">
        <v>11</v>
      </c>
      <c r="H101" s="74" t="s">
        <v>11</v>
      </c>
      <c r="I101" s="74" t="s">
        <v>11</v>
      </c>
      <c r="J101" s="54" t="s">
        <v>11</v>
      </c>
      <c r="K101" s="54" t="s">
        <v>11</v>
      </c>
      <c r="L101" s="110">
        <v>0</v>
      </c>
      <c r="M101" s="91">
        <f t="shared" ref="M101" si="72">SUM(L101*1.2)</f>
        <v>0</v>
      </c>
      <c r="N101" s="75" t="s">
        <v>11</v>
      </c>
      <c r="O101" s="54" t="s">
        <v>11</v>
      </c>
      <c r="P101" s="54" t="s">
        <v>11</v>
      </c>
      <c r="Q101" s="54" t="s">
        <v>11</v>
      </c>
      <c r="R101" s="138">
        <v>1</v>
      </c>
      <c r="S101" s="66">
        <f>L101*R101</f>
        <v>0</v>
      </c>
      <c r="T101" s="53">
        <f t="shared" si="63"/>
        <v>0</v>
      </c>
      <c r="U101" s="67">
        <f>M101*R101</f>
        <v>0</v>
      </c>
    </row>
    <row r="102" spans="1:42" ht="15" customHeight="1" thickBot="1">
      <c r="A102" s="167"/>
      <c r="B102" s="178"/>
      <c r="C102" s="164" t="s">
        <v>87</v>
      </c>
      <c r="D102" s="143" t="s">
        <v>11</v>
      </c>
      <c r="E102" s="143" t="s">
        <v>11</v>
      </c>
      <c r="F102" s="135" t="s">
        <v>11</v>
      </c>
      <c r="G102" s="135" t="s">
        <v>11</v>
      </c>
      <c r="H102" s="143" t="s">
        <v>11</v>
      </c>
      <c r="I102" s="143" t="s">
        <v>11</v>
      </c>
      <c r="J102" s="135" t="s">
        <v>11</v>
      </c>
      <c r="K102" s="135" t="s">
        <v>11</v>
      </c>
      <c r="L102" s="161">
        <v>0</v>
      </c>
      <c r="M102" s="153">
        <f t="shared" ref="M102" si="73">SUM(L102*1.2)</f>
        <v>0</v>
      </c>
      <c r="N102" s="139" t="s">
        <v>11</v>
      </c>
      <c r="O102" s="135" t="s">
        <v>11</v>
      </c>
      <c r="P102" s="135" t="s">
        <v>11</v>
      </c>
      <c r="Q102" s="135" t="s">
        <v>11</v>
      </c>
      <c r="R102" s="140">
        <v>1</v>
      </c>
      <c r="S102" s="104">
        <f>L102*R102</f>
        <v>0</v>
      </c>
      <c r="T102" s="53">
        <f t="shared" si="63"/>
        <v>0</v>
      </c>
      <c r="U102" s="67">
        <f>M102*R102</f>
        <v>0</v>
      </c>
    </row>
    <row r="103" spans="1:42" s="12" customFormat="1" ht="15" customHeight="1" thickBot="1">
      <c r="A103" s="167"/>
      <c r="B103" s="179"/>
      <c r="C103" s="181" t="s">
        <v>3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81">
        <f>SUM(S92:S102)</f>
        <v>0</v>
      </c>
      <c r="T103" s="77" t="s">
        <v>5</v>
      </c>
      <c r="U103" s="78" t="s">
        <v>5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2" customFormat="1" ht="15" customHeight="1" thickBot="1">
      <c r="A104" s="167"/>
      <c r="B104" s="179"/>
      <c r="C104" s="174" t="s">
        <v>2</v>
      </c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6"/>
      <c r="T104" s="79">
        <f>SUM(T92:T103)</f>
        <v>0</v>
      </c>
      <c r="U104" s="80" t="s">
        <v>5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2" customFormat="1" ht="15" customHeight="1" thickBot="1">
      <c r="A105" s="168"/>
      <c r="B105" s="180"/>
      <c r="C105" s="169" t="s">
        <v>4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1"/>
      <c r="U105" s="81">
        <f>SUM(U92:U104)</f>
        <v>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12" customFormat="1" ht="5.15" customHeight="1" thickBot="1">
      <c r="A106" s="34"/>
      <c r="B106" s="13"/>
      <c r="C106" s="3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3"/>
      <c r="T106" s="73"/>
      <c r="U106" s="73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5" customHeight="1">
      <c r="A107" s="166"/>
      <c r="B107" s="177" t="s">
        <v>95</v>
      </c>
      <c r="C107" s="164" t="s">
        <v>88</v>
      </c>
      <c r="D107" s="82">
        <v>0</v>
      </c>
      <c r="E107" s="82">
        <f t="shared" ref="E107" si="74">SUM(D107*1.2)</f>
        <v>0</v>
      </c>
      <c r="F107" s="82">
        <v>0</v>
      </c>
      <c r="G107" s="82">
        <f t="shared" ref="G107" si="75">SUM(F107*1.2)</f>
        <v>0</v>
      </c>
      <c r="H107" s="82">
        <v>0</v>
      </c>
      <c r="I107" s="82">
        <f t="shared" ref="I107" si="76">SUM(H107*1.2)</f>
        <v>0</v>
      </c>
      <c r="J107" s="82">
        <v>0</v>
      </c>
      <c r="K107" s="82">
        <f t="shared" ref="K107" si="77">SUM(J107*1.2)</f>
        <v>0</v>
      </c>
      <c r="L107" s="82">
        <v>0</v>
      </c>
      <c r="M107" s="82">
        <f t="shared" ref="M107" si="78">SUM(L107*1.2)</f>
        <v>0</v>
      </c>
      <c r="N107" s="84">
        <v>1</v>
      </c>
      <c r="O107" s="85">
        <v>1</v>
      </c>
      <c r="P107" s="85">
        <v>1</v>
      </c>
      <c r="Q107" s="100">
        <v>1</v>
      </c>
      <c r="R107" s="162">
        <v>1</v>
      </c>
      <c r="S107" s="62">
        <f>D107*N107+F107*O107+H107*P107+J107*Q107+L107*R107</f>
        <v>0</v>
      </c>
      <c r="T107" s="63">
        <f>S107*0.2</f>
        <v>0</v>
      </c>
      <c r="U107" s="64">
        <f>E107*N107+G107*O107+I107*P107+K107*Q107+M107*R107</f>
        <v>0</v>
      </c>
    </row>
    <row r="108" spans="1:42" ht="15" customHeight="1">
      <c r="A108" s="167"/>
      <c r="B108" s="178"/>
      <c r="C108" s="164" t="s">
        <v>89</v>
      </c>
      <c r="D108" s="91">
        <v>0</v>
      </c>
      <c r="E108" s="91">
        <f t="shared" ref="E108" si="79">SUM(D108*1.2)</f>
        <v>0</v>
      </c>
      <c r="F108" s="91">
        <v>0</v>
      </c>
      <c r="G108" s="91">
        <f t="shared" ref="G108" si="80">SUM(F108*1.2)</f>
        <v>0</v>
      </c>
      <c r="H108" s="91">
        <v>0</v>
      </c>
      <c r="I108" s="91">
        <f t="shared" ref="I108" si="81">SUM(H108*1.2)</f>
        <v>0</v>
      </c>
      <c r="J108" s="121">
        <v>0</v>
      </c>
      <c r="K108" s="121">
        <f t="shared" ref="K108" si="82">SUM(J108*1.2)</f>
        <v>0</v>
      </c>
      <c r="L108" s="91">
        <v>0</v>
      </c>
      <c r="M108" s="91">
        <f t="shared" ref="M108" si="83">SUM(L108*1.2)</f>
        <v>0</v>
      </c>
      <c r="N108" s="93">
        <v>1</v>
      </c>
      <c r="O108" s="94">
        <v>1</v>
      </c>
      <c r="P108" s="94">
        <v>1</v>
      </c>
      <c r="Q108" s="117">
        <v>1</v>
      </c>
      <c r="R108" s="163">
        <v>1</v>
      </c>
      <c r="S108" s="98">
        <f>D108*N108+F108*O108+H108*P108+J108*Q108+L108*R108</f>
        <v>0</v>
      </c>
      <c r="T108" s="53">
        <f>S108*0.2</f>
        <v>0</v>
      </c>
      <c r="U108" s="99">
        <f>E108*N108+G108*O108+I108*P108+K108*Q108+M108*R108</f>
        <v>0</v>
      </c>
    </row>
    <row r="109" spans="1:42" ht="15" customHeight="1">
      <c r="A109" s="167"/>
      <c r="B109" s="178"/>
      <c r="C109" s="164" t="s">
        <v>90</v>
      </c>
      <c r="D109" s="74" t="s">
        <v>11</v>
      </c>
      <c r="E109" s="74" t="s">
        <v>11</v>
      </c>
      <c r="F109" s="54" t="s">
        <v>11</v>
      </c>
      <c r="G109" s="54" t="s">
        <v>11</v>
      </c>
      <c r="H109" s="74" t="s">
        <v>11</v>
      </c>
      <c r="I109" s="74" t="s">
        <v>11</v>
      </c>
      <c r="J109" s="54" t="s">
        <v>11</v>
      </c>
      <c r="K109" s="54" t="s">
        <v>11</v>
      </c>
      <c r="L109" s="45">
        <v>0</v>
      </c>
      <c r="M109" s="91">
        <f t="shared" ref="M109" si="84">SUM(L109*1.2)</f>
        <v>0</v>
      </c>
      <c r="N109" s="75" t="s">
        <v>11</v>
      </c>
      <c r="O109" s="54" t="s">
        <v>11</v>
      </c>
      <c r="P109" s="54" t="s">
        <v>11</v>
      </c>
      <c r="Q109" s="54" t="s">
        <v>11</v>
      </c>
      <c r="R109" s="138">
        <v>1</v>
      </c>
      <c r="S109" s="66">
        <f>L109*R109</f>
        <v>0</v>
      </c>
      <c r="T109" s="53">
        <f>S109*0.2</f>
        <v>0</v>
      </c>
      <c r="U109" s="67">
        <f>M109*R109</f>
        <v>0</v>
      </c>
    </row>
    <row r="110" spans="1:42" ht="15" customHeight="1">
      <c r="A110" s="167"/>
      <c r="B110" s="178"/>
      <c r="C110" s="164" t="s">
        <v>91</v>
      </c>
      <c r="D110" s="74" t="s">
        <v>11</v>
      </c>
      <c r="E110" s="74" t="s">
        <v>11</v>
      </c>
      <c r="F110" s="54" t="s">
        <v>11</v>
      </c>
      <c r="G110" s="54" t="s">
        <v>11</v>
      </c>
      <c r="H110" s="74" t="s">
        <v>11</v>
      </c>
      <c r="I110" s="74" t="s">
        <v>11</v>
      </c>
      <c r="J110" s="54" t="s">
        <v>11</v>
      </c>
      <c r="K110" s="54" t="s">
        <v>11</v>
      </c>
      <c r="L110" s="45">
        <v>0</v>
      </c>
      <c r="M110" s="91">
        <f t="shared" ref="M110" si="85">SUM(L110*1.2)</f>
        <v>0</v>
      </c>
      <c r="N110" s="75" t="s">
        <v>11</v>
      </c>
      <c r="O110" s="54" t="s">
        <v>11</v>
      </c>
      <c r="P110" s="54" t="s">
        <v>11</v>
      </c>
      <c r="Q110" s="54" t="s">
        <v>11</v>
      </c>
      <c r="R110" s="138">
        <v>1</v>
      </c>
      <c r="S110" s="66">
        <f>L110*R110</f>
        <v>0</v>
      </c>
      <c r="T110" s="53">
        <f>S110*0.2</f>
        <v>0</v>
      </c>
      <c r="U110" s="67">
        <f>M110*R110</f>
        <v>0</v>
      </c>
    </row>
    <row r="111" spans="1:42" ht="15" customHeight="1">
      <c r="A111" s="167"/>
      <c r="B111" s="178"/>
      <c r="C111" s="164" t="s">
        <v>92</v>
      </c>
      <c r="D111" s="74" t="s">
        <v>11</v>
      </c>
      <c r="E111" s="74" t="s">
        <v>11</v>
      </c>
      <c r="F111" s="54" t="s">
        <v>11</v>
      </c>
      <c r="G111" s="54" t="s">
        <v>11</v>
      </c>
      <c r="H111" s="74" t="s">
        <v>11</v>
      </c>
      <c r="I111" s="74" t="s">
        <v>11</v>
      </c>
      <c r="J111" s="54" t="s">
        <v>11</v>
      </c>
      <c r="K111" s="54" t="s">
        <v>11</v>
      </c>
      <c r="L111" s="45">
        <v>0</v>
      </c>
      <c r="M111" s="91">
        <f t="shared" ref="M111" si="86">SUM(L111*1.2)</f>
        <v>0</v>
      </c>
      <c r="N111" s="75" t="s">
        <v>11</v>
      </c>
      <c r="O111" s="54" t="s">
        <v>11</v>
      </c>
      <c r="P111" s="54" t="s">
        <v>11</v>
      </c>
      <c r="Q111" s="54" t="s">
        <v>11</v>
      </c>
      <c r="R111" s="138">
        <v>1</v>
      </c>
      <c r="S111" s="66">
        <f>L111*R111</f>
        <v>0</v>
      </c>
      <c r="T111" s="53">
        <f t="shared" ref="T111:T113" si="87">S111*0.2</f>
        <v>0</v>
      </c>
      <c r="U111" s="67">
        <f>M111*R111</f>
        <v>0</v>
      </c>
    </row>
    <row r="112" spans="1:42" ht="15" customHeight="1">
      <c r="A112" s="167"/>
      <c r="B112" s="178"/>
      <c r="C112" s="164" t="s">
        <v>93</v>
      </c>
      <c r="D112" s="106">
        <v>0</v>
      </c>
      <c r="E112" s="91">
        <f t="shared" ref="E112" si="88">SUM(D112*1.2)</f>
        <v>0</v>
      </c>
      <c r="F112" s="54" t="s">
        <v>11</v>
      </c>
      <c r="G112" s="54" t="s">
        <v>11</v>
      </c>
      <c r="H112" s="54" t="s">
        <v>11</v>
      </c>
      <c r="I112" s="54" t="s">
        <v>11</v>
      </c>
      <c r="J112" s="54" t="s">
        <v>11</v>
      </c>
      <c r="K112" s="54" t="s">
        <v>11</v>
      </c>
      <c r="L112" s="74" t="s">
        <v>11</v>
      </c>
      <c r="M112" s="109" t="s">
        <v>11</v>
      </c>
      <c r="N112" s="60">
        <v>1</v>
      </c>
      <c r="O112" s="54" t="s">
        <v>11</v>
      </c>
      <c r="P112" s="54" t="s">
        <v>11</v>
      </c>
      <c r="Q112" s="54" t="s">
        <v>11</v>
      </c>
      <c r="R112" s="155" t="s">
        <v>11</v>
      </c>
      <c r="S112" s="66">
        <f>D112*N112</f>
        <v>0</v>
      </c>
      <c r="T112" s="53">
        <f>S112*0.2</f>
        <v>0</v>
      </c>
      <c r="U112" s="67">
        <f>E112*N112</f>
        <v>0</v>
      </c>
    </row>
    <row r="113" spans="1:21" ht="15" customHeight="1">
      <c r="A113" s="167"/>
      <c r="B113" s="178"/>
      <c r="C113" s="164" t="s">
        <v>94</v>
      </c>
      <c r="D113" s="74" t="s">
        <v>11</v>
      </c>
      <c r="E113" s="74" t="s">
        <v>11</v>
      </c>
      <c r="F113" s="54" t="s">
        <v>11</v>
      </c>
      <c r="G113" s="54" t="s">
        <v>11</v>
      </c>
      <c r="H113" s="74" t="s">
        <v>11</v>
      </c>
      <c r="I113" s="74" t="s">
        <v>11</v>
      </c>
      <c r="J113" s="54" t="s">
        <v>11</v>
      </c>
      <c r="K113" s="54" t="s">
        <v>11</v>
      </c>
      <c r="L113" s="45">
        <v>0</v>
      </c>
      <c r="M113" s="91">
        <f t="shared" ref="M113" si="89">SUM(L113*1.2)</f>
        <v>0</v>
      </c>
      <c r="N113" s="75" t="s">
        <v>11</v>
      </c>
      <c r="O113" s="54" t="s">
        <v>11</v>
      </c>
      <c r="P113" s="54" t="s">
        <v>11</v>
      </c>
      <c r="Q113" s="54" t="s">
        <v>11</v>
      </c>
      <c r="R113" s="138">
        <v>1</v>
      </c>
      <c r="S113" s="66">
        <f>L113*R113</f>
        <v>0</v>
      </c>
      <c r="T113" s="53">
        <f t="shared" si="87"/>
        <v>0</v>
      </c>
      <c r="U113" s="67">
        <f>M113*R113</f>
        <v>0</v>
      </c>
    </row>
    <row r="114" spans="1:21" ht="15" customHeight="1">
      <c r="A114" s="167"/>
      <c r="B114" s="178"/>
      <c r="C114" s="164" t="s">
        <v>96</v>
      </c>
      <c r="D114" s="74" t="s">
        <v>11</v>
      </c>
      <c r="E114" s="74" t="s">
        <v>11</v>
      </c>
      <c r="F114" s="54" t="s">
        <v>11</v>
      </c>
      <c r="G114" s="54" t="s">
        <v>11</v>
      </c>
      <c r="H114" s="74" t="s">
        <v>11</v>
      </c>
      <c r="I114" s="74" t="s">
        <v>11</v>
      </c>
      <c r="J114" s="54" t="s">
        <v>11</v>
      </c>
      <c r="K114" s="54" t="s">
        <v>11</v>
      </c>
      <c r="L114" s="45">
        <v>0</v>
      </c>
      <c r="M114" s="91">
        <f t="shared" ref="M114" si="90">SUM(L114*1.2)</f>
        <v>0</v>
      </c>
      <c r="N114" s="75" t="s">
        <v>11</v>
      </c>
      <c r="O114" s="54" t="s">
        <v>11</v>
      </c>
      <c r="P114" s="54" t="s">
        <v>11</v>
      </c>
      <c r="Q114" s="54" t="s">
        <v>11</v>
      </c>
      <c r="R114" s="138">
        <v>1</v>
      </c>
      <c r="S114" s="66">
        <f>L114*R114</f>
        <v>0</v>
      </c>
      <c r="T114" s="53">
        <f t="shared" ref="T114:T115" si="91">S114*0.2</f>
        <v>0</v>
      </c>
      <c r="U114" s="67">
        <f>M114*R114</f>
        <v>0</v>
      </c>
    </row>
    <row r="115" spans="1:21" ht="15" customHeight="1" thickBot="1">
      <c r="A115" s="167"/>
      <c r="B115" s="178"/>
      <c r="C115" s="164" t="s">
        <v>97</v>
      </c>
      <c r="D115" s="143" t="s">
        <v>11</v>
      </c>
      <c r="E115" s="143" t="s">
        <v>11</v>
      </c>
      <c r="F115" s="135" t="s">
        <v>11</v>
      </c>
      <c r="G115" s="135" t="s">
        <v>11</v>
      </c>
      <c r="H115" s="143" t="s">
        <v>11</v>
      </c>
      <c r="I115" s="143" t="s">
        <v>11</v>
      </c>
      <c r="J115" s="135" t="s">
        <v>11</v>
      </c>
      <c r="K115" s="135" t="s">
        <v>11</v>
      </c>
      <c r="L115" s="144">
        <v>0</v>
      </c>
      <c r="M115" s="153">
        <f t="shared" ref="M115" si="92">SUM(L115*1.2)</f>
        <v>0</v>
      </c>
      <c r="N115" s="139" t="s">
        <v>11</v>
      </c>
      <c r="O115" s="135" t="s">
        <v>11</v>
      </c>
      <c r="P115" s="135" t="s">
        <v>11</v>
      </c>
      <c r="Q115" s="135" t="s">
        <v>11</v>
      </c>
      <c r="R115" s="140">
        <v>1</v>
      </c>
      <c r="S115" s="66">
        <f>L115*R115</f>
        <v>0</v>
      </c>
      <c r="T115" s="53">
        <f t="shared" si="91"/>
        <v>0</v>
      </c>
      <c r="U115" s="67">
        <f>M115*R115</f>
        <v>0</v>
      </c>
    </row>
    <row r="116" spans="1:21" ht="15" customHeight="1" thickBot="1">
      <c r="A116" s="167"/>
      <c r="B116" s="179"/>
      <c r="C116" s="181" t="s">
        <v>3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76">
        <f>SUM(S107:S115)</f>
        <v>0</v>
      </c>
      <c r="T116" s="77" t="s">
        <v>5</v>
      </c>
      <c r="U116" s="78" t="s">
        <v>5</v>
      </c>
    </row>
    <row r="117" spans="1:21" ht="15" thickBot="1">
      <c r="A117" s="167"/>
      <c r="B117" s="179"/>
      <c r="C117" s="174" t="s">
        <v>2</v>
      </c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6"/>
      <c r="T117" s="79">
        <f>SUM(T107:T116)</f>
        <v>0</v>
      </c>
      <c r="U117" s="80" t="s">
        <v>5</v>
      </c>
    </row>
    <row r="118" spans="1:21" ht="15" thickBot="1">
      <c r="A118" s="168"/>
      <c r="B118" s="180"/>
      <c r="C118" s="169" t="s">
        <v>4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1"/>
      <c r="U118" s="81">
        <f>SUM(U107:U117)</f>
        <v>0</v>
      </c>
    </row>
    <row r="120" spans="1:21" ht="16" thickBot="1">
      <c r="C120" s="101" t="s">
        <v>106</v>
      </c>
    </row>
    <row r="121" spans="1:21" ht="15" thickBot="1">
      <c r="C121" s="172" t="s">
        <v>3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81">
        <f>S18+S30+S44+S56+S73+S88+S103+S116</f>
        <v>0</v>
      </c>
      <c r="T121" s="102" t="s">
        <v>5</v>
      </c>
      <c r="U121" s="103" t="s">
        <v>5</v>
      </c>
    </row>
    <row r="122" spans="1:21" ht="15" thickBot="1">
      <c r="C122" s="174" t="s">
        <v>2</v>
      </c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6"/>
      <c r="T122" s="79">
        <f>T19+T31+T45+T57+T74+T89+T104+T117</f>
        <v>0</v>
      </c>
      <c r="U122" s="80" t="s">
        <v>5</v>
      </c>
    </row>
    <row r="123" spans="1:21" ht="15" thickBot="1">
      <c r="C123" s="169" t="s">
        <v>4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1"/>
      <c r="U123" s="81">
        <f>U20+U32+U46+U58+U75+U90+U105+U118</f>
        <v>0</v>
      </c>
    </row>
    <row r="124" spans="1:21" ht="5.15" customHeight="1">
      <c r="B124" s="1"/>
      <c r="C124" s="1"/>
    </row>
    <row r="125" spans="1:21">
      <c r="C125" s="111" t="s">
        <v>110</v>
      </c>
    </row>
    <row r="126" spans="1:21" ht="57" customHeight="1">
      <c r="C126" s="165" t="s">
        <v>109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31.5" customHeight="1">
      <c r="C127" s="165" t="s">
        <v>111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27.75" customHeight="1">
      <c r="C128" s="165" t="s">
        <v>112</v>
      </c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4:8">
      <c r="D129" s="2"/>
      <c r="E129" s="2"/>
      <c r="F129" s="2"/>
      <c r="G129" s="2"/>
      <c r="H129" s="2"/>
    </row>
    <row r="130" spans="4:8">
      <c r="D130" s="2"/>
      <c r="E130" s="2"/>
      <c r="F130" s="2"/>
      <c r="G130" s="2"/>
      <c r="H130" s="2"/>
    </row>
    <row r="131" spans="4:8">
      <c r="D131" s="2"/>
      <c r="E131" s="2"/>
      <c r="F131" s="2"/>
      <c r="G131" s="2"/>
      <c r="H131" s="2"/>
    </row>
    <row r="132" spans="4:8">
      <c r="D132" s="2"/>
      <c r="E132" s="2"/>
      <c r="F132" s="2"/>
      <c r="G132" s="2"/>
      <c r="H132" s="2"/>
    </row>
    <row r="133" spans="4:8">
      <c r="D133" s="2"/>
      <c r="E133" s="2"/>
      <c r="F133" s="2"/>
      <c r="G133" s="2"/>
      <c r="H133" s="2"/>
    </row>
    <row r="134" spans="4:8">
      <c r="D134" s="2"/>
      <c r="E134" s="2"/>
      <c r="F134" s="2"/>
      <c r="G134" s="2"/>
      <c r="H134" s="2"/>
    </row>
    <row r="135" spans="4:8">
      <c r="D135" s="2"/>
      <c r="E135" s="2"/>
      <c r="F135" s="2"/>
      <c r="G135" s="2"/>
      <c r="H135" s="2"/>
    </row>
    <row r="136" spans="4:8">
      <c r="D136" s="2"/>
      <c r="E136" s="2"/>
      <c r="F136" s="2"/>
      <c r="G136" s="2"/>
      <c r="H136" s="2"/>
    </row>
    <row r="137" spans="4:8">
      <c r="D137" s="2"/>
      <c r="E137" s="2"/>
      <c r="F137" s="2"/>
      <c r="G137" s="2"/>
      <c r="H137" s="2"/>
    </row>
    <row r="138" spans="4:8">
      <c r="D138" s="2"/>
      <c r="E138" s="2"/>
      <c r="F138" s="2"/>
      <c r="G138" s="2"/>
      <c r="H138" s="2"/>
    </row>
    <row r="139" spans="4:8">
      <c r="D139" s="2"/>
      <c r="E139" s="2"/>
      <c r="F139" s="2"/>
      <c r="G139" s="2"/>
      <c r="H139" s="2"/>
    </row>
    <row r="140" spans="4:8">
      <c r="D140" s="2"/>
      <c r="E140" s="2"/>
      <c r="F140" s="2"/>
      <c r="G140" s="2"/>
      <c r="H140" s="2"/>
    </row>
    <row r="141" spans="4:8">
      <c r="D141" s="2"/>
      <c r="E141" s="2"/>
      <c r="F141" s="2"/>
      <c r="G141" s="2"/>
      <c r="H141" s="2"/>
    </row>
    <row r="142" spans="4:8">
      <c r="D142" s="2"/>
      <c r="E142" s="2"/>
      <c r="F142" s="2"/>
      <c r="G142" s="2"/>
      <c r="H142" s="2"/>
    </row>
    <row r="143" spans="4:8">
      <c r="D143" s="2"/>
      <c r="E143" s="2"/>
      <c r="F143" s="2"/>
      <c r="G143" s="2"/>
      <c r="H143" s="2"/>
    </row>
    <row r="144" spans="4:8">
      <c r="D144" s="2"/>
      <c r="E144" s="2"/>
      <c r="F144" s="2"/>
      <c r="G144" s="2"/>
      <c r="H144" s="2"/>
    </row>
    <row r="145" spans="4:8">
      <c r="D145" s="2"/>
      <c r="E145" s="2"/>
      <c r="F145" s="2"/>
      <c r="G145" s="2"/>
      <c r="H145" s="2"/>
    </row>
    <row r="146" spans="4:8">
      <c r="D146" s="2"/>
      <c r="E146" s="2"/>
      <c r="F146" s="2"/>
      <c r="G146" s="2"/>
      <c r="H146" s="2"/>
    </row>
    <row r="147" spans="4:8">
      <c r="D147" s="2"/>
      <c r="E147" s="2"/>
      <c r="F147" s="2"/>
      <c r="G147" s="2"/>
      <c r="H147" s="2"/>
    </row>
    <row r="148" spans="4:8">
      <c r="D148" s="2"/>
      <c r="E148" s="2"/>
      <c r="F148" s="2"/>
      <c r="G148" s="2"/>
      <c r="H148" s="2"/>
    </row>
    <row r="149" spans="4:8">
      <c r="D149" s="2"/>
      <c r="E149" s="2"/>
      <c r="F149" s="2"/>
      <c r="G149" s="2"/>
      <c r="H149" s="2"/>
    </row>
    <row r="150" spans="4:8">
      <c r="D150" s="2"/>
      <c r="E150" s="2"/>
      <c r="F150" s="2"/>
      <c r="G150" s="2"/>
      <c r="H150" s="2"/>
    </row>
    <row r="151" spans="4:8">
      <c r="D151" s="2"/>
      <c r="E151" s="2"/>
      <c r="F151" s="2"/>
      <c r="G151" s="2"/>
      <c r="H151" s="2"/>
    </row>
    <row r="152" spans="4:8">
      <c r="D152" s="2"/>
      <c r="E152" s="2"/>
      <c r="F152" s="2"/>
      <c r="G152" s="2"/>
      <c r="H152" s="2"/>
    </row>
    <row r="153" spans="4:8">
      <c r="D153" s="2"/>
      <c r="E153" s="2"/>
      <c r="F153" s="2"/>
      <c r="G153" s="2"/>
      <c r="H153" s="2"/>
    </row>
    <row r="154" spans="4:8">
      <c r="D154" s="2"/>
      <c r="E154" s="2"/>
      <c r="F154" s="2"/>
      <c r="G154" s="2"/>
      <c r="H154" s="2"/>
    </row>
    <row r="155" spans="4:8">
      <c r="D155" s="2"/>
      <c r="E155" s="2"/>
      <c r="F155" s="2"/>
      <c r="G155" s="2"/>
      <c r="H155" s="2"/>
    </row>
    <row r="156" spans="4:8">
      <c r="D156" s="2"/>
      <c r="E156" s="2"/>
      <c r="F156" s="2"/>
      <c r="G156" s="2"/>
      <c r="H156" s="2"/>
    </row>
    <row r="157" spans="4:8">
      <c r="D157" s="2"/>
      <c r="E157" s="2"/>
      <c r="F157" s="2"/>
      <c r="G157" s="2"/>
      <c r="H157" s="2"/>
    </row>
    <row r="158" spans="4:8">
      <c r="D158" s="2"/>
      <c r="E158" s="2"/>
      <c r="F158" s="2"/>
      <c r="G158" s="2"/>
      <c r="H158" s="2"/>
    </row>
    <row r="159" spans="4:8">
      <c r="D159" s="2"/>
      <c r="E159" s="2"/>
      <c r="F159" s="2"/>
      <c r="G159" s="2"/>
      <c r="H159" s="2"/>
    </row>
    <row r="160" spans="4:8">
      <c r="D160" s="2"/>
      <c r="E160" s="2"/>
      <c r="F160" s="2"/>
      <c r="G160" s="2"/>
      <c r="H160" s="2"/>
    </row>
    <row r="161" spans="4:8">
      <c r="D161" s="2"/>
      <c r="E161" s="2"/>
      <c r="F161" s="2"/>
      <c r="G161" s="2"/>
      <c r="H161" s="2"/>
    </row>
    <row r="162" spans="4:8">
      <c r="D162" s="2"/>
      <c r="E162" s="2"/>
      <c r="F162" s="2"/>
      <c r="G162" s="2"/>
      <c r="H162" s="2"/>
    </row>
    <row r="163" spans="4:8">
      <c r="D163" s="2"/>
      <c r="E163" s="2"/>
      <c r="F163" s="2"/>
      <c r="G163" s="2"/>
      <c r="H163" s="2"/>
    </row>
    <row r="164" spans="4:8">
      <c r="D164" s="2"/>
      <c r="E164" s="2"/>
      <c r="F164" s="2"/>
      <c r="G164" s="2"/>
      <c r="H164" s="2"/>
    </row>
    <row r="165" spans="4:8">
      <c r="D165" s="2"/>
      <c r="E165" s="2"/>
      <c r="F165" s="2"/>
      <c r="G165" s="2"/>
      <c r="H165" s="2"/>
    </row>
    <row r="166" spans="4:8">
      <c r="D166" s="2"/>
      <c r="E166" s="2"/>
      <c r="F166" s="2"/>
      <c r="G166" s="2"/>
      <c r="H166" s="2"/>
    </row>
    <row r="167" spans="4:8">
      <c r="D167" s="2"/>
      <c r="E167" s="2"/>
      <c r="F167" s="2"/>
      <c r="G167" s="2"/>
      <c r="H167" s="2"/>
    </row>
    <row r="168" spans="4:8">
      <c r="D168" s="2"/>
      <c r="E168" s="2"/>
      <c r="F168" s="2"/>
      <c r="G168" s="2"/>
      <c r="H168" s="2"/>
    </row>
    <row r="169" spans="4:8">
      <c r="D169" s="2"/>
      <c r="E169" s="2"/>
      <c r="F169" s="2"/>
      <c r="G169" s="2"/>
      <c r="H169" s="2"/>
    </row>
    <row r="170" spans="4:8">
      <c r="D170" s="2"/>
      <c r="E170" s="2"/>
      <c r="F170" s="2"/>
      <c r="G170" s="2"/>
      <c r="H170" s="2"/>
    </row>
    <row r="171" spans="4:8">
      <c r="D171" s="2"/>
      <c r="E171" s="2"/>
      <c r="F171" s="2"/>
      <c r="G171" s="2"/>
      <c r="H171" s="2"/>
    </row>
    <row r="172" spans="4:8">
      <c r="D172" s="2"/>
      <c r="E172" s="2"/>
      <c r="F172" s="2"/>
      <c r="G172" s="2"/>
      <c r="H172" s="2"/>
    </row>
    <row r="173" spans="4:8">
      <c r="D173" s="2"/>
      <c r="E173" s="2"/>
      <c r="F173" s="2"/>
      <c r="G173" s="2"/>
      <c r="H173" s="2"/>
    </row>
    <row r="174" spans="4:8">
      <c r="D174" s="2"/>
      <c r="E174" s="2"/>
      <c r="F174" s="2"/>
      <c r="G174" s="2"/>
      <c r="H174" s="2"/>
    </row>
    <row r="175" spans="4:8">
      <c r="D175" s="2"/>
      <c r="E175" s="2"/>
      <c r="F175" s="2"/>
      <c r="G175" s="2"/>
      <c r="H175" s="2"/>
    </row>
    <row r="176" spans="4:8">
      <c r="D176" s="2"/>
      <c r="E176" s="2"/>
      <c r="F176" s="2"/>
      <c r="G176" s="2"/>
      <c r="H176" s="2"/>
    </row>
    <row r="177" spans="4:8">
      <c r="D177" s="2"/>
      <c r="E177" s="2"/>
      <c r="F177" s="2"/>
      <c r="G177" s="2"/>
      <c r="H177" s="2"/>
    </row>
    <row r="178" spans="4:8">
      <c r="D178" s="2"/>
      <c r="E178" s="2"/>
      <c r="F178" s="2"/>
      <c r="G178" s="2"/>
      <c r="H178" s="2"/>
    </row>
    <row r="179" spans="4:8">
      <c r="D179" s="2"/>
      <c r="E179" s="2"/>
      <c r="F179" s="2"/>
      <c r="G179" s="2"/>
      <c r="H179" s="2"/>
    </row>
    <row r="180" spans="4:8">
      <c r="D180" s="2"/>
      <c r="E180" s="2"/>
      <c r="F180" s="2"/>
      <c r="G180" s="2"/>
      <c r="H180" s="2"/>
    </row>
    <row r="181" spans="4:8">
      <c r="D181" s="2"/>
      <c r="E181" s="2"/>
      <c r="F181" s="2"/>
      <c r="G181" s="2"/>
      <c r="H181" s="2"/>
    </row>
    <row r="182" spans="4:8">
      <c r="D182" s="2"/>
      <c r="E182" s="2"/>
      <c r="F182" s="2"/>
      <c r="G182" s="2"/>
      <c r="H182" s="2"/>
    </row>
    <row r="183" spans="4:8">
      <c r="D183" s="2"/>
      <c r="E183" s="2"/>
      <c r="F183" s="2"/>
      <c r="G183" s="2"/>
      <c r="H183" s="2"/>
    </row>
    <row r="184" spans="4:8">
      <c r="D184" s="2"/>
      <c r="E184" s="2"/>
      <c r="F184" s="2"/>
      <c r="G184" s="2"/>
      <c r="H184" s="2"/>
    </row>
    <row r="185" spans="4:8">
      <c r="D185" s="2"/>
      <c r="E185" s="2"/>
      <c r="F185" s="2"/>
      <c r="G185" s="2"/>
      <c r="H185" s="2"/>
    </row>
    <row r="186" spans="4:8">
      <c r="D186" s="2"/>
      <c r="E186" s="2"/>
      <c r="F186" s="2"/>
      <c r="G186" s="2"/>
      <c r="H186" s="2"/>
    </row>
    <row r="187" spans="4:8">
      <c r="D187" s="2"/>
      <c r="E187" s="2"/>
      <c r="F187" s="2"/>
      <c r="G187" s="2"/>
      <c r="H187" s="2"/>
    </row>
    <row r="188" spans="4:8">
      <c r="D188" s="2"/>
      <c r="E188" s="2"/>
      <c r="F188" s="2"/>
      <c r="G188" s="2"/>
      <c r="H188" s="2"/>
    </row>
    <row r="189" spans="4:8">
      <c r="D189" s="2"/>
      <c r="E189" s="2"/>
      <c r="F189" s="2"/>
      <c r="G189" s="2"/>
      <c r="H189" s="2"/>
    </row>
    <row r="190" spans="4:8">
      <c r="D190" s="2"/>
      <c r="E190" s="2"/>
      <c r="F190" s="2"/>
      <c r="G190" s="2"/>
      <c r="H190" s="2"/>
    </row>
    <row r="191" spans="4:8">
      <c r="D191" s="2"/>
      <c r="E191" s="2"/>
      <c r="F191" s="2"/>
      <c r="G191" s="2"/>
      <c r="H191" s="2"/>
    </row>
    <row r="192" spans="4:8">
      <c r="D192" s="2"/>
      <c r="E192" s="2"/>
      <c r="F192" s="2"/>
      <c r="G192" s="2"/>
      <c r="H192" s="2"/>
    </row>
    <row r="193" spans="4:8">
      <c r="D193" s="2"/>
      <c r="E193" s="2"/>
      <c r="F193" s="2"/>
      <c r="G193" s="2"/>
      <c r="H193" s="2"/>
    </row>
    <row r="194" spans="4:8">
      <c r="D194" s="2"/>
      <c r="E194" s="2"/>
      <c r="F194" s="2"/>
      <c r="G194" s="2"/>
      <c r="H194" s="2"/>
    </row>
    <row r="195" spans="4:8">
      <c r="D195" s="2"/>
      <c r="E195" s="2"/>
      <c r="F195" s="2"/>
      <c r="G195" s="2"/>
      <c r="H195" s="2"/>
    </row>
    <row r="196" spans="4:8">
      <c r="D196" s="2"/>
      <c r="E196" s="2"/>
      <c r="F196" s="2"/>
      <c r="G196" s="2"/>
      <c r="H196" s="2"/>
    </row>
    <row r="197" spans="4:8">
      <c r="D197" s="2"/>
      <c r="E197" s="2"/>
      <c r="F197" s="2"/>
      <c r="G197" s="2"/>
      <c r="H197" s="2"/>
    </row>
    <row r="198" spans="4:8">
      <c r="D198" s="2"/>
      <c r="E198" s="2"/>
      <c r="F198" s="2"/>
      <c r="G198" s="2"/>
      <c r="H198" s="2"/>
    </row>
    <row r="199" spans="4:8">
      <c r="D199" s="2"/>
      <c r="E199" s="2"/>
      <c r="F199" s="2"/>
      <c r="G199" s="2"/>
      <c r="H199" s="2"/>
    </row>
    <row r="200" spans="4:8">
      <c r="D200" s="2"/>
      <c r="E200" s="2"/>
      <c r="F200" s="2"/>
      <c r="G200" s="2"/>
      <c r="H200" s="2"/>
    </row>
    <row r="201" spans="4:8">
      <c r="D201" s="2"/>
      <c r="E201" s="2"/>
      <c r="F201" s="2"/>
      <c r="G201" s="2"/>
      <c r="H201" s="2"/>
    </row>
    <row r="202" spans="4:8">
      <c r="D202" s="2"/>
      <c r="E202" s="2"/>
      <c r="F202" s="2"/>
      <c r="G202" s="2"/>
      <c r="H202" s="2"/>
    </row>
    <row r="203" spans="4:8">
      <c r="D203" s="2"/>
      <c r="E203" s="2"/>
      <c r="F203" s="2"/>
      <c r="G203" s="2"/>
      <c r="H203" s="2"/>
    </row>
    <row r="204" spans="4:8">
      <c r="D204" s="2"/>
      <c r="E204" s="2"/>
      <c r="F204" s="2"/>
      <c r="G204" s="2"/>
      <c r="H204" s="2"/>
    </row>
    <row r="205" spans="4:8">
      <c r="D205" s="2"/>
      <c r="E205" s="2"/>
      <c r="F205" s="2"/>
      <c r="G205" s="2"/>
      <c r="H205" s="2"/>
    </row>
    <row r="206" spans="4:8">
      <c r="D206" s="2"/>
      <c r="E206" s="2"/>
      <c r="F206" s="2"/>
      <c r="G206" s="2"/>
      <c r="H206" s="2"/>
    </row>
    <row r="207" spans="4:8">
      <c r="D207" s="2"/>
      <c r="E207" s="2"/>
      <c r="F207" s="2"/>
      <c r="G207" s="2"/>
      <c r="H207" s="2"/>
    </row>
    <row r="208" spans="4:8">
      <c r="D208" s="2"/>
      <c r="E208" s="2"/>
      <c r="F208" s="2"/>
      <c r="G208" s="2"/>
      <c r="H208" s="2"/>
    </row>
    <row r="209" spans="4:8">
      <c r="D209" s="2"/>
      <c r="E209" s="2"/>
      <c r="F209" s="2"/>
      <c r="G209" s="2"/>
      <c r="H209" s="2"/>
    </row>
    <row r="210" spans="4:8">
      <c r="D210" s="2"/>
      <c r="E210" s="2"/>
      <c r="F210" s="2"/>
      <c r="G210" s="2"/>
      <c r="H210" s="2"/>
    </row>
    <row r="211" spans="4:8">
      <c r="D211" s="2"/>
      <c r="E211" s="2"/>
      <c r="F211" s="2"/>
      <c r="G211" s="2"/>
      <c r="H211" s="2"/>
    </row>
    <row r="212" spans="4:8">
      <c r="D212" s="2"/>
      <c r="E212" s="2"/>
      <c r="F212" s="2"/>
      <c r="G212" s="2"/>
      <c r="H212" s="2"/>
    </row>
    <row r="213" spans="4:8">
      <c r="D213" s="2"/>
      <c r="E213" s="2"/>
      <c r="F213" s="2"/>
      <c r="G213" s="2"/>
      <c r="H213" s="2"/>
    </row>
    <row r="214" spans="4:8">
      <c r="D214" s="2"/>
      <c r="E214" s="2"/>
      <c r="F214" s="2"/>
      <c r="G214" s="2"/>
      <c r="H214" s="2"/>
    </row>
    <row r="215" spans="4:8">
      <c r="D215" s="2"/>
      <c r="E215" s="2"/>
      <c r="F215" s="2"/>
      <c r="G215" s="2"/>
      <c r="H215" s="2"/>
    </row>
    <row r="216" spans="4:8">
      <c r="D216" s="2"/>
      <c r="E216" s="2"/>
      <c r="F216" s="2"/>
      <c r="G216" s="2"/>
      <c r="H216" s="2"/>
    </row>
    <row r="217" spans="4:8">
      <c r="D217" s="2"/>
      <c r="E217" s="2"/>
      <c r="F217" s="2"/>
      <c r="G217" s="2"/>
      <c r="H217" s="2"/>
    </row>
    <row r="218" spans="4:8">
      <c r="D218" s="2"/>
      <c r="E218" s="2"/>
      <c r="F218" s="2"/>
      <c r="G218" s="2"/>
      <c r="H218" s="2"/>
    </row>
    <row r="219" spans="4:8">
      <c r="D219" s="2"/>
      <c r="E219" s="2"/>
      <c r="F219" s="2"/>
      <c r="G219" s="2"/>
      <c r="H219" s="2"/>
    </row>
    <row r="220" spans="4:8">
      <c r="D220" s="2"/>
      <c r="E220" s="2"/>
      <c r="F220" s="2"/>
      <c r="G220" s="2"/>
      <c r="H220" s="2"/>
    </row>
    <row r="221" spans="4:8">
      <c r="D221" s="2"/>
      <c r="E221" s="2"/>
      <c r="F221" s="2"/>
      <c r="G221" s="2"/>
      <c r="H221" s="2"/>
    </row>
    <row r="222" spans="4:8">
      <c r="D222" s="2"/>
      <c r="E222" s="2"/>
      <c r="F222" s="2"/>
      <c r="G222" s="2"/>
      <c r="H222" s="2"/>
    </row>
    <row r="223" spans="4:8">
      <c r="D223" s="2"/>
      <c r="E223" s="2"/>
      <c r="F223" s="2"/>
      <c r="G223" s="2"/>
      <c r="H223" s="2"/>
    </row>
    <row r="224" spans="4:8">
      <c r="D224" s="2"/>
      <c r="E224" s="2"/>
      <c r="F224" s="2"/>
      <c r="G224" s="2"/>
      <c r="H224" s="2"/>
    </row>
    <row r="225" spans="4:8">
      <c r="D225" s="2"/>
      <c r="E225" s="2"/>
      <c r="F225" s="2"/>
      <c r="G225" s="2"/>
      <c r="H225" s="2"/>
    </row>
    <row r="226" spans="4:8">
      <c r="D226" s="2"/>
      <c r="E226" s="2"/>
      <c r="F226" s="2"/>
      <c r="G226" s="2"/>
      <c r="H226" s="2"/>
    </row>
    <row r="227" spans="4:8">
      <c r="D227" s="2"/>
      <c r="E227" s="2"/>
      <c r="F227" s="2"/>
      <c r="G227" s="2"/>
      <c r="H227" s="2"/>
    </row>
    <row r="228" spans="4:8">
      <c r="D228" s="2"/>
      <c r="E228" s="2"/>
      <c r="F228" s="2"/>
      <c r="G228" s="2"/>
      <c r="H228" s="2"/>
    </row>
    <row r="229" spans="4:8">
      <c r="D229" s="2"/>
      <c r="E229" s="2"/>
      <c r="F229" s="2"/>
      <c r="G229" s="2"/>
      <c r="H229" s="2"/>
    </row>
    <row r="230" spans="4:8">
      <c r="D230" s="2"/>
      <c r="E230" s="2"/>
      <c r="F230" s="2"/>
      <c r="G230" s="2"/>
      <c r="H230" s="2"/>
    </row>
    <row r="231" spans="4:8">
      <c r="D231" s="2"/>
      <c r="E231" s="2"/>
      <c r="F231" s="2"/>
      <c r="G231" s="2"/>
      <c r="H231" s="2"/>
    </row>
    <row r="232" spans="4:8">
      <c r="D232" s="2"/>
      <c r="E232" s="2"/>
      <c r="F232" s="2"/>
      <c r="G232" s="2"/>
      <c r="H232" s="2"/>
    </row>
    <row r="233" spans="4:8">
      <c r="D233" s="2"/>
      <c r="E233" s="2"/>
      <c r="F233" s="2"/>
      <c r="G233" s="2"/>
      <c r="H233" s="2"/>
    </row>
    <row r="234" spans="4:8">
      <c r="D234" s="2"/>
      <c r="E234" s="2"/>
      <c r="F234" s="2"/>
      <c r="G234" s="2"/>
      <c r="H234" s="2"/>
    </row>
    <row r="235" spans="4:8">
      <c r="D235" s="2"/>
      <c r="E235" s="2"/>
      <c r="F235" s="2"/>
      <c r="G235" s="2"/>
      <c r="H235" s="2"/>
    </row>
    <row r="236" spans="4:8">
      <c r="D236" s="2"/>
      <c r="E236" s="2"/>
      <c r="F236" s="2"/>
      <c r="G236" s="2"/>
      <c r="H236" s="2"/>
    </row>
    <row r="237" spans="4:8">
      <c r="D237" s="2"/>
      <c r="E237" s="2"/>
      <c r="F237" s="2"/>
      <c r="G237" s="2"/>
      <c r="H237" s="2"/>
    </row>
    <row r="238" spans="4:8">
      <c r="D238" s="2"/>
      <c r="E238" s="2"/>
      <c r="F238" s="2"/>
      <c r="G238" s="2"/>
      <c r="H238" s="2"/>
    </row>
    <row r="239" spans="4:8">
      <c r="D239" s="2"/>
      <c r="E239" s="2"/>
      <c r="F239" s="2"/>
      <c r="G239" s="2"/>
      <c r="H239" s="2"/>
    </row>
    <row r="240" spans="4:8">
      <c r="D240" s="2"/>
      <c r="E240" s="2"/>
      <c r="F240" s="2"/>
      <c r="G240" s="2"/>
      <c r="H240" s="2"/>
    </row>
    <row r="241" spans="4:8">
      <c r="D241" s="2"/>
      <c r="E241" s="2"/>
      <c r="F241" s="2"/>
      <c r="G241" s="2"/>
      <c r="H241" s="2"/>
    </row>
    <row r="242" spans="4:8">
      <c r="D242" s="2"/>
      <c r="E242" s="2"/>
      <c r="F242" s="2"/>
      <c r="G242" s="2"/>
      <c r="H242" s="2"/>
    </row>
    <row r="243" spans="4:8">
      <c r="D243" s="2"/>
      <c r="E243" s="2"/>
      <c r="F243" s="2"/>
      <c r="G243" s="2"/>
      <c r="H243" s="2"/>
    </row>
    <row r="244" spans="4:8">
      <c r="D244" s="2"/>
      <c r="E244" s="2"/>
      <c r="F244" s="2"/>
      <c r="G244" s="2"/>
      <c r="H244" s="2"/>
    </row>
    <row r="245" spans="4:8">
      <c r="D245" s="2"/>
      <c r="E245" s="2"/>
      <c r="F245" s="2"/>
      <c r="G245" s="2"/>
      <c r="H245" s="2"/>
    </row>
    <row r="246" spans="4:8">
      <c r="D246" s="2"/>
      <c r="E246" s="2"/>
      <c r="F246" s="2"/>
      <c r="G246" s="2"/>
      <c r="H246" s="2"/>
    </row>
    <row r="247" spans="4:8">
      <c r="D247" s="2"/>
      <c r="E247" s="2"/>
      <c r="F247" s="2"/>
      <c r="G247" s="2"/>
      <c r="H247" s="2"/>
    </row>
    <row r="248" spans="4:8">
      <c r="D248" s="2"/>
      <c r="E248" s="2"/>
      <c r="F248" s="2"/>
      <c r="G248" s="2"/>
      <c r="H248" s="2"/>
    </row>
  </sheetData>
  <mergeCells count="61">
    <mergeCell ref="A11:A20"/>
    <mergeCell ref="C30:R30"/>
    <mergeCell ref="C31:S31"/>
    <mergeCell ref="C32:T32"/>
    <mergeCell ref="B22:B32"/>
    <mergeCell ref="A22:A32"/>
    <mergeCell ref="C19:S19"/>
    <mergeCell ref="C20:T20"/>
    <mergeCell ref="B11:B20"/>
    <mergeCell ref="C18:R18"/>
    <mergeCell ref="A1:U1"/>
    <mergeCell ref="A2:U2"/>
    <mergeCell ref="N7:R7"/>
    <mergeCell ref="N8:R8"/>
    <mergeCell ref="C7:C9"/>
    <mergeCell ref="B7:B9"/>
    <mergeCell ref="S7:U8"/>
    <mergeCell ref="J8:K8"/>
    <mergeCell ref="D7:M7"/>
    <mergeCell ref="D8:E8"/>
    <mergeCell ref="F8:G8"/>
    <mergeCell ref="H8:I8"/>
    <mergeCell ref="L8:M8"/>
    <mergeCell ref="T4:U4"/>
    <mergeCell ref="B5:U5"/>
    <mergeCell ref="A60:A75"/>
    <mergeCell ref="A34:A46"/>
    <mergeCell ref="C57:S57"/>
    <mergeCell ref="C58:T58"/>
    <mergeCell ref="C45:S45"/>
    <mergeCell ref="C46:T46"/>
    <mergeCell ref="B34:B46"/>
    <mergeCell ref="C74:S74"/>
    <mergeCell ref="B60:B75"/>
    <mergeCell ref="C44:R44"/>
    <mergeCell ref="A48:A58"/>
    <mergeCell ref="B48:B58"/>
    <mergeCell ref="C56:R56"/>
    <mergeCell ref="C73:R73"/>
    <mergeCell ref="C117:S117"/>
    <mergeCell ref="C75:T75"/>
    <mergeCell ref="C88:R88"/>
    <mergeCell ref="C89:S89"/>
    <mergeCell ref="C90:T90"/>
    <mergeCell ref="C103:R103"/>
    <mergeCell ref="C126:U126"/>
    <mergeCell ref="C127:U127"/>
    <mergeCell ref="C128:U128"/>
    <mergeCell ref="A77:A90"/>
    <mergeCell ref="A92:A105"/>
    <mergeCell ref="A107:A118"/>
    <mergeCell ref="C118:T118"/>
    <mergeCell ref="C121:R121"/>
    <mergeCell ref="C122:S122"/>
    <mergeCell ref="C123:T123"/>
    <mergeCell ref="B77:B90"/>
    <mergeCell ref="B92:B105"/>
    <mergeCell ref="B107:B118"/>
    <mergeCell ref="C104:S104"/>
    <mergeCell ref="C105:T105"/>
    <mergeCell ref="C116:R116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príloha 3 - cenová ponuka</vt:lpstr>
      <vt:lpstr>'príloha 3 - cenová ponuka'!Oblast_tisku</vt:lpstr>
    </vt:vector>
  </TitlesOfParts>
  <Company>VšZP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Weszelovszky Gabriel, Ing.</dc:creator>
  <cp:lastModifiedBy>xx</cp:lastModifiedBy>
  <cp:lastPrinted>2021-01-27T14:37:33Z</cp:lastPrinted>
  <dcterms:created xsi:type="dcterms:W3CDTF">2019-03-25T09:52:17Z</dcterms:created>
  <dcterms:modified xsi:type="dcterms:W3CDTF">2021-03-05T09:02:45Z</dcterms:modified>
</cp:coreProperties>
</file>