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dbor verejneho obstaravania\2021\MM-2_Revízie prvkov FaOB\výzva\"/>
    </mc:Choice>
  </mc:AlternateContent>
  <bookViews>
    <workbookView xWindow="0" yWindow="0" windowWidth="20240" windowHeight="7140"/>
  </bookViews>
  <sheets>
    <sheet name="príloha 3 - cenová ponuka" sheetId="12" r:id="rId1"/>
  </sheets>
  <definedNames>
    <definedName name="_xlnm.Print_Area" localSheetId="0">'príloha 3 - cenová ponuka'!$A$1:$U$129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0" i="12" l="1"/>
  <c r="S91" i="12"/>
  <c r="S73" i="12"/>
  <c r="S68" i="12"/>
  <c r="T68" i="12" s="1"/>
  <c r="S54" i="12"/>
  <c r="T54" i="12" s="1"/>
  <c r="S17" i="12"/>
  <c r="S121" i="12" l="1"/>
  <c r="S120" i="12"/>
  <c r="S119" i="12"/>
  <c r="S118" i="12"/>
  <c r="S117" i="12"/>
  <c r="S116" i="12"/>
  <c r="S115" i="12"/>
  <c r="S114" i="12"/>
  <c r="S113" i="12"/>
  <c r="S108" i="12"/>
  <c r="S107" i="12"/>
  <c r="S106" i="12"/>
  <c r="S105" i="12"/>
  <c r="S104" i="12"/>
  <c r="S103" i="12"/>
  <c r="S102" i="12"/>
  <c r="S101" i="12"/>
  <c r="S99" i="12"/>
  <c r="S98" i="12"/>
  <c r="S93" i="12"/>
  <c r="S92" i="12"/>
  <c r="S90" i="12"/>
  <c r="S89" i="12"/>
  <c r="S88" i="12"/>
  <c r="S87" i="12"/>
  <c r="S86" i="12"/>
  <c r="S85" i="12"/>
  <c r="S84" i="12"/>
  <c r="S83" i="12"/>
  <c r="S78" i="12"/>
  <c r="S77" i="12"/>
  <c r="S76" i="12"/>
  <c r="S75" i="12"/>
  <c r="S74" i="12"/>
  <c r="S72" i="12"/>
  <c r="S71" i="12"/>
  <c r="S70" i="12"/>
  <c r="S69" i="12"/>
  <c r="S67" i="12"/>
  <c r="S66" i="12"/>
  <c r="S61" i="12"/>
  <c r="S60" i="12"/>
  <c r="S59" i="12"/>
  <c r="S58" i="12"/>
  <c r="S57" i="12"/>
  <c r="S56" i="12"/>
  <c r="S55" i="12"/>
  <c r="S49" i="12"/>
  <c r="S48" i="12"/>
  <c r="S47" i="12"/>
  <c r="S46" i="12"/>
  <c r="S45" i="12"/>
  <c r="S44" i="12"/>
  <c r="S43" i="12"/>
  <c r="S42" i="12"/>
  <c r="S41" i="12"/>
  <c r="S40" i="12"/>
  <c r="S35" i="12"/>
  <c r="S34" i="12"/>
  <c r="S33" i="12"/>
  <c r="S32" i="12"/>
  <c r="S31" i="12"/>
  <c r="S30" i="12"/>
  <c r="S29" i="12"/>
  <c r="S28" i="12"/>
  <c r="U22" i="12"/>
  <c r="S23" i="12"/>
  <c r="S22" i="12"/>
  <c r="S21" i="12"/>
  <c r="S20" i="12"/>
  <c r="S19" i="12"/>
  <c r="S18" i="12"/>
  <c r="T100" i="12" l="1"/>
  <c r="T101" i="12"/>
  <c r="T102" i="12"/>
  <c r="T103" i="12"/>
  <c r="T104" i="12"/>
  <c r="T105" i="12"/>
  <c r="T106" i="12"/>
  <c r="T107" i="12"/>
  <c r="T108" i="12"/>
  <c r="T85" i="12"/>
  <c r="T86" i="12"/>
  <c r="T87" i="12"/>
  <c r="T88" i="12"/>
  <c r="T89" i="12"/>
  <c r="T90" i="12"/>
  <c r="T91" i="12"/>
  <c r="T92" i="12"/>
  <c r="T93" i="12"/>
  <c r="T69" i="12"/>
  <c r="T70" i="12"/>
  <c r="T71" i="12"/>
  <c r="T72" i="12"/>
  <c r="T73" i="12"/>
  <c r="T74" i="12"/>
  <c r="T75" i="12"/>
  <c r="T76" i="12"/>
  <c r="T77" i="12"/>
  <c r="T78" i="12"/>
  <c r="T56" i="12"/>
  <c r="T57" i="12"/>
  <c r="T58" i="12"/>
  <c r="T59" i="12"/>
  <c r="T60" i="12"/>
  <c r="T61" i="12"/>
  <c r="T42" i="12"/>
  <c r="T43" i="12"/>
  <c r="T44" i="12"/>
  <c r="T45" i="12"/>
  <c r="T46" i="12"/>
  <c r="T47" i="12"/>
  <c r="T48" i="12"/>
  <c r="T49" i="12"/>
  <c r="T30" i="12"/>
  <c r="T31" i="12"/>
  <c r="T32" i="12"/>
  <c r="T33" i="12"/>
  <c r="T34" i="12"/>
  <c r="T35" i="12"/>
  <c r="T29" i="12"/>
  <c r="T19" i="12"/>
  <c r="T20" i="12"/>
  <c r="T21" i="12"/>
  <c r="T22" i="12"/>
  <c r="T23" i="12"/>
  <c r="M107" i="12" l="1"/>
  <c r="U107" i="12" s="1"/>
  <c r="M105" i="12"/>
  <c r="E105" i="12"/>
  <c r="M76" i="12"/>
  <c r="U76" i="12" s="1"/>
  <c r="M68" i="12"/>
  <c r="U68" i="12" s="1"/>
  <c r="M30" i="12"/>
  <c r="U30" i="12" s="1"/>
  <c r="U105" i="12" l="1"/>
  <c r="T115" i="12"/>
  <c r="M115" i="12"/>
  <c r="U115" i="12" s="1"/>
  <c r="E17" i="12" l="1"/>
  <c r="K90" i="12" l="1"/>
  <c r="E55" i="12" l="1"/>
  <c r="U55" i="12" s="1"/>
  <c r="E56" i="12"/>
  <c r="E57" i="12"/>
  <c r="E54" i="12"/>
  <c r="E103" i="12" l="1"/>
  <c r="E118" i="12"/>
  <c r="U118" i="12" s="1"/>
  <c r="E114" i="12"/>
  <c r="E113" i="12"/>
  <c r="G114" i="12"/>
  <c r="G113" i="12"/>
  <c r="I114" i="12"/>
  <c r="I113" i="12"/>
  <c r="K114" i="12"/>
  <c r="K113" i="12"/>
  <c r="M117" i="12"/>
  <c r="U117" i="12" s="1"/>
  <c r="M116" i="12"/>
  <c r="U116" i="12" s="1"/>
  <c r="M114" i="12"/>
  <c r="M113" i="12"/>
  <c r="M121" i="12"/>
  <c r="U121" i="12" s="1"/>
  <c r="M120" i="12"/>
  <c r="U120" i="12" s="1"/>
  <c r="M119" i="12"/>
  <c r="U119" i="12" s="1"/>
  <c r="M108" i="12"/>
  <c r="U108" i="12" s="1"/>
  <c r="M106" i="12"/>
  <c r="U106" i="12" s="1"/>
  <c r="M104" i="12"/>
  <c r="U104" i="12" s="1"/>
  <c r="M103" i="12"/>
  <c r="M102" i="12"/>
  <c r="U102" i="12" s="1"/>
  <c r="M101" i="12"/>
  <c r="U101" i="12" s="1"/>
  <c r="M83" i="12"/>
  <c r="M93" i="12"/>
  <c r="U93" i="12" s="1"/>
  <c r="M92" i="12"/>
  <c r="M91" i="12"/>
  <c r="M90" i="12"/>
  <c r="M89" i="12"/>
  <c r="U89" i="12" s="1"/>
  <c r="M88" i="12"/>
  <c r="U88" i="12" s="1"/>
  <c r="M87" i="12"/>
  <c r="M86" i="12"/>
  <c r="U86" i="12" s="1"/>
  <c r="M85" i="12"/>
  <c r="G73" i="12"/>
  <c r="I73" i="12"/>
  <c r="M78" i="12"/>
  <c r="U78" i="12" s="1"/>
  <c r="M77" i="12"/>
  <c r="U77" i="12" s="1"/>
  <c r="M75" i="12"/>
  <c r="U75" i="12" s="1"/>
  <c r="E100" i="12"/>
  <c r="E99" i="12"/>
  <c r="E98" i="12"/>
  <c r="G98" i="12"/>
  <c r="I100" i="12"/>
  <c r="I99" i="12"/>
  <c r="I98" i="12"/>
  <c r="M98" i="12"/>
  <c r="I85" i="12"/>
  <c r="I84" i="12"/>
  <c r="I83" i="12"/>
  <c r="G91" i="12"/>
  <c r="G90" i="12"/>
  <c r="E87" i="12"/>
  <c r="E92" i="12"/>
  <c r="U92" i="12" s="1"/>
  <c r="E90" i="12"/>
  <c r="E85" i="12"/>
  <c r="E84" i="12"/>
  <c r="E83" i="12"/>
  <c r="G85" i="12"/>
  <c r="G84" i="12"/>
  <c r="G83" i="12"/>
  <c r="I91" i="12"/>
  <c r="I90" i="12"/>
  <c r="M61" i="12"/>
  <c r="M60" i="12"/>
  <c r="M59" i="12"/>
  <c r="U59" i="12" s="1"/>
  <c r="M58" i="12"/>
  <c r="U58" i="12" s="1"/>
  <c r="M57" i="12"/>
  <c r="U57" i="12" s="1"/>
  <c r="M56" i="12"/>
  <c r="U56" i="12" s="1"/>
  <c r="M74" i="12"/>
  <c r="U74" i="12" s="1"/>
  <c r="M73" i="12"/>
  <c r="M72" i="12"/>
  <c r="U72" i="12" s="1"/>
  <c r="M71" i="12"/>
  <c r="U71" i="12" s="1"/>
  <c r="M70" i="12"/>
  <c r="M69" i="12"/>
  <c r="M67" i="12"/>
  <c r="U67" i="12" s="1"/>
  <c r="E66" i="12"/>
  <c r="U66" i="12" s="1"/>
  <c r="E70" i="12"/>
  <c r="E69" i="12"/>
  <c r="U69" i="12" s="1"/>
  <c r="E61" i="12"/>
  <c r="U61" i="12" s="1"/>
  <c r="E60" i="12"/>
  <c r="U60" i="12" s="1"/>
  <c r="M54" i="12"/>
  <c r="U54" i="12" s="1"/>
  <c r="M49" i="12"/>
  <c r="U49" i="12" s="1"/>
  <c r="M48" i="12"/>
  <c r="U48" i="12" s="1"/>
  <c r="M47" i="12"/>
  <c r="U47" i="12" s="1"/>
  <c r="M46" i="12"/>
  <c r="U46" i="12" s="1"/>
  <c r="M45" i="12"/>
  <c r="M44" i="12"/>
  <c r="U44" i="12" s="1"/>
  <c r="M43" i="12"/>
  <c r="M41" i="12"/>
  <c r="K43" i="12"/>
  <c r="I43" i="12"/>
  <c r="I42" i="12"/>
  <c r="I40" i="12"/>
  <c r="E45" i="12"/>
  <c r="U45" i="12" s="1"/>
  <c r="G43" i="12"/>
  <c r="G42" i="12"/>
  <c r="G40" i="12"/>
  <c r="E43" i="12"/>
  <c r="E42" i="12"/>
  <c r="E41" i="12"/>
  <c r="E40" i="12"/>
  <c r="M35" i="12"/>
  <c r="U35" i="12" s="1"/>
  <c r="M34" i="12"/>
  <c r="U34" i="12" s="1"/>
  <c r="M33" i="12"/>
  <c r="U33" i="12" s="1"/>
  <c r="M32" i="12"/>
  <c r="U32" i="12" s="1"/>
  <c r="M31" i="12"/>
  <c r="K29" i="12"/>
  <c r="I28" i="12"/>
  <c r="G28" i="12"/>
  <c r="E31" i="12"/>
  <c r="E29" i="12"/>
  <c r="E28" i="12"/>
  <c r="M23" i="12"/>
  <c r="U23" i="12" s="1"/>
  <c r="M21" i="12"/>
  <c r="U21" i="12" s="1"/>
  <c r="G17" i="12"/>
  <c r="I17" i="12"/>
  <c r="K19" i="12"/>
  <c r="U19" i="12" s="1"/>
  <c r="E20" i="12"/>
  <c r="U20" i="12" s="1"/>
  <c r="E18" i="12"/>
  <c r="U18" i="12" s="1"/>
  <c r="U70" i="12" l="1"/>
  <c r="U29" i="12"/>
  <c r="U40" i="12"/>
  <c r="U31" i="12"/>
  <c r="U84" i="12"/>
  <c r="U28" i="12"/>
  <c r="U41" i="12"/>
  <c r="U100" i="12"/>
  <c r="U91" i="12"/>
  <c r="U73" i="12"/>
  <c r="U42" i="12"/>
  <c r="U17" i="12"/>
  <c r="U83" i="12"/>
  <c r="U85" i="12"/>
  <c r="U87" i="12"/>
  <c r="U98" i="12"/>
  <c r="U113" i="12"/>
  <c r="U43" i="12"/>
  <c r="U90" i="12"/>
  <c r="U99" i="12"/>
  <c r="U114" i="12"/>
  <c r="U103" i="12"/>
  <c r="T120" i="12"/>
  <c r="T121" i="12"/>
  <c r="T118" i="12"/>
  <c r="T114" i="12"/>
  <c r="S109" i="12" l="1"/>
  <c r="S94" i="12"/>
  <c r="S50" i="12"/>
  <c r="U111" i="12"/>
  <c r="U96" i="12"/>
  <c r="U52" i="12"/>
  <c r="S24" i="12"/>
  <c r="U26" i="12"/>
  <c r="T18" i="12" l="1"/>
  <c r="T17" i="12"/>
  <c r="T25" i="12" l="1"/>
  <c r="T117" i="12"/>
  <c r="T119" i="12"/>
  <c r="T116" i="12"/>
  <c r="T99" i="12"/>
  <c r="T113" i="12"/>
  <c r="T98" i="12"/>
  <c r="T83" i="12"/>
  <c r="T67" i="12"/>
  <c r="T66" i="12"/>
  <c r="T55" i="12"/>
  <c r="T41" i="12"/>
  <c r="T28" i="12"/>
  <c r="T110" i="12" l="1"/>
  <c r="T63" i="12"/>
  <c r="U64" i="12"/>
  <c r="S79" i="12"/>
  <c r="U124" i="12"/>
  <c r="U81" i="12"/>
  <c r="S122" i="12"/>
  <c r="T80" i="12"/>
  <c r="U38" i="12"/>
  <c r="T84" i="12"/>
  <c r="T95" i="12" s="1"/>
  <c r="T123" i="12"/>
  <c r="T40" i="12"/>
  <c r="T51" i="12" s="1"/>
  <c r="S62" i="12"/>
  <c r="T37" i="12"/>
  <c r="S36" i="12"/>
  <c r="S127" i="12" l="1"/>
  <c r="U129" i="12"/>
  <c r="T128" i="12"/>
</calcChain>
</file>

<file path=xl/sharedStrings.xml><?xml version="1.0" encoding="utf-8"?>
<sst xmlns="http://schemas.openxmlformats.org/spreadsheetml/2006/main" count="940" uniqueCount="122">
  <si>
    <t>Číslo objektu</t>
  </si>
  <si>
    <t>DPH 20 %</t>
  </si>
  <si>
    <t>DPH 20%</t>
  </si>
  <si>
    <t>Cena spolu v € bez DPH</t>
  </si>
  <si>
    <t>Celková cena spolu v € s DPH</t>
  </si>
  <si>
    <t>x</t>
  </si>
  <si>
    <t xml:space="preserve">v € bez DPH </t>
  </si>
  <si>
    <t xml:space="preserve">v € vrátane                            20% DPH </t>
  </si>
  <si>
    <t>Príloha č. 3 k zákazke:</t>
  </si>
  <si>
    <t xml:space="preserve">bez DPH </t>
  </si>
  <si>
    <t xml:space="preserve">vrátane                            20% DPH </t>
  </si>
  <si>
    <t>X</t>
  </si>
  <si>
    <t>Kraj</t>
  </si>
  <si>
    <t>objekt č. 1</t>
  </si>
  <si>
    <t>Bratislavský</t>
  </si>
  <si>
    <t>objekt č. 2</t>
  </si>
  <si>
    <t>objekt č. 3</t>
  </si>
  <si>
    <t>objekt č. 4</t>
  </si>
  <si>
    <t>objekt č. 5</t>
  </si>
  <si>
    <t>objekt č. 6</t>
  </si>
  <si>
    <t>objekt č. 7</t>
  </si>
  <si>
    <t>objekt č. 8</t>
  </si>
  <si>
    <t>objekt č. 9</t>
  </si>
  <si>
    <t>Trnavský</t>
  </si>
  <si>
    <t>objekt č. 10</t>
  </si>
  <si>
    <t>objekt č. 11</t>
  </si>
  <si>
    <t>objekt č. 12</t>
  </si>
  <si>
    <t>objekt č. 13</t>
  </si>
  <si>
    <t>objekt č. 14</t>
  </si>
  <si>
    <t>objekt č. 15</t>
  </si>
  <si>
    <t>objekt č. 16</t>
  </si>
  <si>
    <t>objekt č. 17</t>
  </si>
  <si>
    <t>Trenčiansky</t>
  </si>
  <si>
    <t>objekt č. 18</t>
  </si>
  <si>
    <t>objekt č. 19</t>
  </si>
  <si>
    <t>objekt č. 20</t>
  </si>
  <si>
    <t>objekt č. 21</t>
  </si>
  <si>
    <t>objekt č. 22</t>
  </si>
  <si>
    <t>objekt č. 23</t>
  </si>
  <si>
    <t>objekt č. 24</t>
  </si>
  <si>
    <t>objekt č. 25</t>
  </si>
  <si>
    <t>objekt č. 26</t>
  </si>
  <si>
    <t>objekt č. 27</t>
  </si>
  <si>
    <t>objekt č. 28</t>
  </si>
  <si>
    <t>Nitriansky</t>
  </si>
  <si>
    <t>objekt č. 29</t>
  </si>
  <si>
    <t>objekt č. 30</t>
  </si>
  <si>
    <t>objekt č. 31</t>
  </si>
  <si>
    <t>objekt č. 32</t>
  </si>
  <si>
    <t>objekt č. 33</t>
  </si>
  <si>
    <t>objekt č. 34</t>
  </si>
  <si>
    <t>objekt č. 35</t>
  </si>
  <si>
    <t>objekt č. 36</t>
  </si>
  <si>
    <t>objekt č. 37</t>
  </si>
  <si>
    <t>objekt č. 38</t>
  </si>
  <si>
    <t>Banskobystrický</t>
  </si>
  <si>
    <t>objekt č. 39</t>
  </si>
  <si>
    <t>objekt č. 40</t>
  </si>
  <si>
    <t>objekt č. 41</t>
  </si>
  <si>
    <t>objekt č. 42</t>
  </si>
  <si>
    <t>objekt č. 43</t>
  </si>
  <si>
    <t>objekt č. 44</t>
  </si>
  <si>
    <t>objekt č. 45</t>
  </si>
  <si>
    <t>objekt č. 46</t>
  </si>
  <si>
    <t>objekt č. 47</t>
  </si>
  <si>
    <t>objekt č. 48</t>
  </si>
  <si>
    <t>objekt č. 49</t>
  </si>
  <si>
    <t>objekt č. 50</t>
  </si>
  <si>
    <t>objekt č. 51</t>
  </si>
  <si>
    <t>Žilinský</t>
  </si>
  <si>
    <t>objekt č. 52</t>
  </si>
  <si>
    <t>objekt č. 53</t>
  </si>
  <si>
    <t>objekt č. 54</t>
  </si>
  <si>
    <t>objekt č. 55</t>
  </si>
  <si>
    <t>objekt č. 56</t>
  </si>
  <si>
    <t>objekt č. 57</t>
  </si>
  <si>
    <t>objekt č. 58</t>
  </si>
  <si>
    <t>objekt č. 59</t>
  </si>
  <si>
    <t>objekt č. 60</t>
  </si>
  <si>
    <t>objekt č. 61</t>
  </si>
  <si>
    <t>objekt č. 62</t>
  </si>
  <si>
    <t>Prešovský</t>
  </si>
  <si>
    <t>objekt č. 63</t>
  </si>
  <si>
    <t>objekt č. 64</t>
  </si>
  <si>
    <t>objekt č. 65</t>
  </si>
  <si>
    <t>objekt č. 66</t>
  </si>
  <si>
    <t>objekt č. 67</t>
  </si>
  <si>
    <t>objekt č. 68</t>
  </si>
  <si>
    <t>objekt č. 69</t>
  </si>
  <si>
    <t>objekt č. 70</t>
  </si>
  <si>
    <t>objekt č. 71</t>
  </si>
  <si>
    <t>objekt č. 72</t>
  </si>
  <si>
    <t>objekt č. 73</t>
  </si>
  <si>
    <t>objekt č. 74</t>
  </si>
  <si>
    <t>objekt č. 75</t>
  </si>
  <si>
    <t>Košický</t>
  </si>
  <si>
    <t>objekt č. 76</t>
  </si>
  <si>
    <t>objekt č. 77</t>
  </si>
  <si>
    <t>EZS</t>
  </si>
  <si>
    <t>SKV</t>
  </si>
  <si>
    <t>PTV</t>
  </si>
  <si>
    <t>MZ</t>
  </si>
  <si>
    <t>PA</t>
  </si>
  <si>
    <r>
      <rPr>
        <b/>
        <sz val="10"/>
        <color theme="0"/>
        <rFont val="Arial"/>
        <family val="2"/>
        <charset val="238"/>
      </rPr>
      <t>Cena spolu</t>
    </r>
    <r>
      <rPr>
        <sz val="10"/>
        <color theme="0"/>
        <rFont val="Arial"/>
        <family val="2"/>
        <charset val="238"/>
      </rPr>
      <t xml:space="preserve">                                                                       (za objekt a trvanie zmluvy)</t>
    </r>
  </si>
  <si>
    <t>Cenová ponuka</t>
  </si>
  <si>
    <t>Vykonanie pravidelných revízií inštalovaných prvkov fyzickej a objektovej bezpečnosti v objektoch VšZP, a.s.</t>
  </si>
  <si>
    <t>Spolu za celú zákazku</t>
  </si>
  <si>
    <t xml:space="preserve">Počet revízných zásahov                </t>
  </si>
  <si>
    <t>(počas trvania zmluvy / objekt)</t>
  </si>
  <si>
    <r>
      <rPr>
        <u/>
        <sz val="10"/>
        <color theme="1"/>
        <rFont val="Arial"/>
        <family val="2"/>
        <charset val="238"/>
      </rPr>
      <t>Jednotková cena revízneho zásahu</t>
    </r>
    <r>
      <rPr>
        <sz val="10"/>
        <color theme="1"/>
        <rFont val="Arial"/>
        <family val="2"/>
        <charset val="238"/>
      </rPr>
      <t xml:space="preserve"> je celková cena za vykonanie revízie na danú technológiu v danom objekte  podľa požadovaných termínov uvedených v prílohe č. 2A až 2H; cena obsahuje náklady za všetky činnosti a práce spojené so zabezpečením revízneho zásahu (napr. dopravné a prepravné náklady, všetky spotrebované materiály a prostriedky, náklady na používanie strojov, náradia a nástrojov vrátane ich dovozu a odvozu na miesto realizácie, osobné náklady, odvoz a ekologická likvidácia všetkého odpadu vzniknutého pri realizácii), zahŕňa vypracovanie súvisiacej dokumentácie, správ z previerok a z kontrolných činností, vrátane ich vedenia a aktualizácie aj v digitálnej podobe, všetky náklady spojené s preukázateľným zaškolením obsluhy systémov a cenu operatívneho servisu.</t>
    </r>
  </si>
  <si>
    <r>
      <rPr>
        <b/>
        <u/>
        <sz val="10"/>
        <color theme="1"/>
        <rFont val="Arial"/>
        <family val="2"/>
        <charset val="238"/>
      </rPr>
      <t>Vysvetlivky</t>
    </r>
    <r>
      <rPr>
        <b/>
        <sz val="10"/>
        <color theme="1"/>
        <rFont val="Arial"/>
        <family val="2"/>
        <charset val="238"/>
      </rPr>
      <t>:</t>
    </r>
  </si>
  <si>
    <r>
      <rPr>
        <u/>
        <sz val="10"/>
        <color theme="1"/>
        <rFont val="Arial"/>
        <family val="2"/>
        <charset val="238"/>
      </rPr>
      <t>Jednotková cena servisného zásahu</t>
    </r>
    <r>
      <rPr>
        <sz val="10"/>
        <color theme="1"/>
        <rFont val="Arial"/>
        <family val="2"/>
        <charset val="238"/>
      </rPr>
      <t xml:space="preserve"> je osobohodina servisného technika vykonávajúceho servisný zásah v danom objekte; cena obsahuje všetky náklady dodávateľa na vykonanie daného zásahu (napr. dopravné a prepravné náklady, náklady na používanie strojov a prístrojov a pod.), neobsahuje však ceny za náhradné diely, ktoré budú ocenené samostatne v kalkulačnom liste.</t>
    </r>
  </si>
  <si>
    <r>
      <rPr>
        <u/>
        <sz val="10"/>
        <color theme="1"/>
        <rFont val="Arial"/>
        <family val="2"/>
        <charset val="238"/>
      </rPr>
      <t>Cena spolu</t>
    </r>
    <r>
      <rPr>
        <sz val="10"/>
        <color theme="1"/>
        <rFont val="Arial"/>
        <family val="2"/>
        <charset val="238"/>
      </rPr>
      <t xml:space="preserve"> vyjaduje jednotkovú cenu revízneho zásahu v danom objekte x počet revíznych zásahov + jednotkovú cenu servisného zásahu. Uchádzač doplňuje len jednotkové ceny za revízne a servisné zásahy v danom objekte; počet zásahov a vzorec na výpočet už tabuľka obsahuje.</t>
    </r>
  </si>
  <si>
    <t>Príloha č. 3</t>
  </si>
  <si>
    <t xml:space="preserve">Jednotková cena revízie v eur                    </t>
  </si>
  <si>
    <t>Vykonávanie odborných skúšok a prehliadok (revízií), funkčných skúšok na prvkoch fyzickej a objektovej bezpečnosti na pracoviskách                                         Všeobecnej zdravotnej poisťovne, a.s.</t>
  </si>
  <si>
    <t>Identifikácia uchádzača:</t>
  </si>
  <si>
    <t>Obchodné meno:</t>
  </si>
  <si>
    <t>Sídlo:</t>
  </si>
  <si>
    <t>IČO:</t>
  </si>
  <si>
    <t>DIČ:</t>
  </si>
  <si>
    <t xml:space="preserve">Som/nie som platcom DPH.  *nehodiace sa škrtnite 
Uchádzač, ktorý nie je platcom DPH uvádza cenu celkom. 
V………………… dňa………….                           .........................................................
Meno, priezvisko a podpis štatutárneho zástupcu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</si>
</sst>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/>
    <xf numFmtId="4" fontId="3" fillId="3" borderId="1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 textRotation="90"/>
    </xf>
    <xf numFmtId="4" fontId="3" fillId="3" borderId="39" xfId="0" applyNumberFormat="1" applyFont="1" applyFill="1" applyBorder="1" applyAlignment="1">
      <alignment horizontal="center"/>
    </xf>
    <xf numFmtId="4" fontId="3" fillId="3" borderId="38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/>
    <xf numFmtId="0" fontId="2" fillId="0" borderId="2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3" fillId="3" borderId="0" xfId="0" applyFont="1" applyFill="1"/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2" fillId="0" borderId="0" xfId="0" applyFont="1" applyAlignment="1"/>
    <xf numFmtId="0" fontId="7" fillId="0" borderId="0" xfId="0" applyFont="1" applyAlignment="1"/>
    <xf numFmtId="0" fontId="6" fillId="3" borderId="0" xfId="0" applyFont="1" applyFill="1" applyBorder="1" applyAlignment="1">
      <alignment horizontal="center"/>
    </xf>
    <xf numFmtId="0" fontId="3" fillId="0" borderId="0" xfId="0" applyFont="1" applyAlignment="1">
      <alignment vertical="center" textRotation="90"/>
    </xf>
    <xf numFmtId="0" fontId="3" fillId="3" borderId="0" xfId="0" applyFont="1" applyFill="1" applyBorder="1" applyAlignment="1">
      <alignment vertical="center" textRotation="90"/>
    </xf>
    <xf numFmtId="0" fontId="2" fillId="6" borderId="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vertical="center"/>
    </xf>
    <xf numFmtId="164" fontId="8" fillId="5" borderId="6" xfId="0" applyNumberFormat="1" applyFont="1" applyFill="1" applyBorder="1" applyAlignment="1"/>
    <xf numFmtId="164" fontId="8" fillId="5" borderId="6" xfId="0" applyNumberFormat="1" applyFont="1" applyFill="1" applyBorder="1" applyAlignment="1">
      <alignment horizontal="right"/>
    </xf>
    <xf numFmtId="0" fontId="2" fillId="6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0" borderId="41" xfId="0" applyNumberFormat="1" applyFont="1" applyBorder="1"/>
    <xf numFmtId="0" fontId="2" fillId="6" borderId="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164" fontId="2" fillId="0" borderId="45" xfId="0" applyNumberFormat="1" applyFont="1" applyBorder="1" applyAlignment="1">
      <alignment vertical="center"/>
    </xf>
    <xf numFmtId="164" fontId="2" fillId="0" borderId="24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0" fontId="2" fillId="6" borderId="16" xfId="0" applyFont="1" applyFill="1" applyBorder="1" applyAlignment="1">
      <alignment horizontal="center"/>
    </xf>
    <xf numFmtId="164" fontId="2" fillId="0" borderId="25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164" fontId="2" fillId="6" borderId="4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164" fontId="10" fillId="5" borderId="8" xfId="0" applyNumberFormat="1" applyFont="1" applyFill="1" applyBorder="1" applyAlignment="1"/>
    <xf numFmtId="4" fontId="2" fillId="3" borderId="39" xfId="0" applyNumberFormat="1" applyFont="1" applyFill="1" applyBorder="1" applyAlignment="1">
      <alignment horizontal="center"/>
    </xf>
    <xf numFmtId="4" fontId="2" fillId="3" borderId="38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3" borderId="41" xfId="0" applyNumberFormat="1" applyFont="1" applyFill="1" applyBorder="1" applyAlignment="1">
      <alignment horizontal="right" vertical="center"/>
    </xf>
    <xf numFmtId="0" fontId="2" fillId="6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/>
    <xf numFmtId="164" fontId="2" fillId="0" borderId="42" xfId="0" applyNumberFormat="1" applyFont="1" applyBorder="1"/>
    <xf numFmtId="164" fontId="2" fillId="0" borderId="23" xfId="0" applyNumberFormat="1" applyFont="1" applyBorder="1"/>
    <xf numFmtId="0" fontId="2" fillId="3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" fontId="2" fillId="3" borderId="48" xfId="0" applyNumberFormat="1" applyFont="1" applyFill="1" applyBorder="1" applyAlignment="1">
      <alignment horizontal="center"/>
    </xf>
    <xf numFmtId="4" fontId="2" fillId="3" borderId="47" xfId="0" applyNumberFormat="1" applyFont="1" applyFill="1" applyBorder="1" applyAlignment="1">
      <alignment horizontal="center"/>
    </xf>
    <xf numFmtId="164" fontId="2" fillId="0" borderId="32" xfId="0" applyNumberFormat="1" applyFont="1" applyBorder="1"/>
    <xf numFmtId="164" fontId="2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 vertical="center"/>
    </xf>
    <xf numFmtId="164" fontId="2" fillId="6" borderId="16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164" fontId="2" fillId="0" borderId="25" xfId="0" applyNumberFormat="1" applyFont="1" applyFill="1" applyBorder="1"/>
    <xf numFmtId="164" fontId="2" fillId="0" borderId="23" xfId="0" applyNumberFormat="1" applyFont="1" applyFill="1" applyBorder="1"/>
    <xf numFmtId="164" fontId="2" fillId="0" borderId="41" xfId="0" applyNumberFormat="1" applyFont="1" applyFill="1" applyBorder="1" applyAlignment="1">
      <alignment horizontal="right" vertical="center"/>
    </xf>
    <xf numFmtId="164" fontId="2" fillId="3" borderId="31" xfId="0" applyNumberFormat="1" applyFont="1" applyFill="1" applyBorder="1" applyAlignment="1">
      <alignment horizontal="right" vertical="center"/>
    </xf>
    <xf numFmtId="164" fontId="2" fillId="3" borderId="53" xfId="0" applyNumberFormat="1" applyFont="1" applyFill="1" applyBorder="1" applyAlignment="1">
      <alignment horizontal="right" vertical="center"/>
    </xf>
    <xf numFmtId="164" fontId="2" fillId="3" borderId="9" xfId="0" applyNumberFormat="1" applyFont="1" applyFill="1" applyBorder="1" applyAlignment="1">
      <alignment horizontal="right" vertical="center"/>
    </xf>
    <xf numFmtId="164" fontId="2" fillId="6" borderId="9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right" vertical="center"/>
    </xf>
    <xf numFmtId="0" fontId="1" fillId="2" borderId="50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164" fontId="8" fillId="5" borderId="8" xfId="0" applyNumberFormat="1" applyFont="1" applyFill="1" applyBorder="1" applyAlignment="1"/>
    <xf numFmtId="0" fontId="5" fillId="3" borderId="56" xfId="0" applyFont="1" applyFill="1" applyBorder="1" applyAlignment="1">
      <alignment horizontal="center" vertical="center" textRotation="90" wrapText="1"/>
    </xf>
    <xf numFmtId="164" fontId="2" fillId="6" borderId="55" xfId="0" applyNumberFormat="1" applyFont="1" applyFill="1" applyBorder="1" applyAlignment="1">
      <alignment horizontal="center"/>
    </xf>
    <xf numFmtId="164" fontId="2" fillId="0" borderId="55" xfId="0" applyNumberFormat="1" applyFont="1" applyBorder="1" applyAlignment="1">
      <alignment horizontal="right" vertical="center"/>
    </xf>
    <xf numFmtId="164" fontId="2" fillId="3" borderId="36" xfId="0" applyNumberFormat="1" applyFont="1" applyFill="1" applyBorder="1" applyAlignment="1">
      <alignment horizontal="right" vertical="center"/>
    </xf>
    <xf numFmtId="164" fontId="2" fillId="0" borderId="55" xfId="0" applyNumberFormat="1" applyFont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wrapText="1"/>
    </xf>
    <xf numFmtId="164" fontId="2" fillId="0" borderId="55" xfId="0" applyNumberFormat="1" applyFont="1" applyBorder="1"/>
    <xf numFmtId="0" fontId="2" fillId="6" borderId="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64" fontId="2" fillId="3" borderId="54" xfId="0" applyNumberFormat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55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right" vertical="center"/>
    </xf>
    <xf numFmtId="0" fontId="2" fillId="6" borderId="43" xfId="0" applyFont="1" applyFill="1" applyBorder="1" applyAlignment="1">
      <alignment horizontal="right" vertical="center"/>
    </xf>
    <xf numFmtId="0" fontId="2" fillId="6" borderId="4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center" vertical="center" textRotation="90"/>
    </xf>
    <xf numFmtId="0" fontId="1" fillId="4" borderId="52" xfId="0" applyFont="1" applyFill="1" applyBorder="1" applyAlignment="1">
      <alignment horizontal="center" vertical="center" textRotation="90"/>
    </xf>
    <xf numFmtId="0" fontId="1" fillId="4" borderId="37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2" fillId="6" borderId="18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4"/>
  <sheetViews>
    <sheetView tabSelected="1" topLeftCell="A4" zoomScale="80" zoomScaleNormal="80" workbookViewId="0">
      <pane ySplit="12" topLeftCell="A16" activePane="bottomLeft" state="frozen"/>
      <selection activeCell="A4" sqref="A4"/>
      <selection pane="bottomLeft" activeCell="C136" sqref="C136:W144"/>
    </sheetView>
  </sheetViews>
  <sheetFormatPr defaultRowHeight="14.5" x14ac:dyDescent="0.35"/>
  <cols>
    <col min="1" max="1" width="4.453125" style="33" customWidth="1"/>
    <col min="2" max="2" width="5" style="2" customWidth="1"/>
    <col min="3" max="3" width="12" style="2" customWidth="1"/>
    <col min="4" max="8" width="9.7265625" style="5" customWidth="1"/>
    <col min="9" max="13" width="9.7265625" style="2" customWidth="1"/>
    <col min="14" max="18" width="6.7265625" style="2" customWidth="1"/>
    <col min="19" max="21" width="12.7265625" style="4" customWidth="1"/>
    <col min="24" max="24" width="23.453125" customWidth="1"/>
  </cols>
  <sheetData>
    <row r="1" spans="1:42" x14ac:dyDescent="0.35">
      <c r="A1" s="185" t="s">
        <v>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30"/>
      <c r="W1" s="30"/>
      <c r="X1" s="30"/>
      <c r="Y1" s="30"/>
      <c r="Z1" s="30"/>
      <c r="AA1" s="30"/>
    </row>
    <row r="2" spans="1:42" x14ac:dyDescent="0.35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30"/>
      <c r="W2" s="30"/>
      <c r="X2" s="30"/>
      <c r="Y2" s="30"/>
      <c r="Z2" s="30"/>
      <c r="AA2" s="30"/>
    </row>
    <row r="3" spans="1:42" x14ac:dyDescent="0.35">
      <c r="A3" s="29"/>
      <c r="B3" s="29"/>
      <c r="C3" s="1"/>
      <c r="I3" s="5"/>
      <c r="J3" s="5"/>
      <c r="S3" s="2"/>
      <c r="T3" s="2"/>
      <c r="U3" s="2"/>
      <c r="V3" s="2"/>
      <c r="W3" s="2"/>
      <c r="X3" s="2"/>
      <c r="Y3" s="7"/>
      <c r="Z3" s="7"/>
      <c r="AA3" s="7"/>
    </row>
    <row r="4" spans="1:42" ht="29.5" customHeight="1" x14ac:dyDescent="0.35">
      <c r="A4" s="2"/>
      <c r="D4" s="2"/>
      <c r="E4" s="2"/>
      <c r="F4" s="2"/>
      <c r="G4" s="2"/>
      <c r="H4" s="2"/>
      <c r="S4" s="2"/>
      <c r="T4" s="2"/>
      <c r="U4" s="2"/>
      <c r="V4" s="202" t="s">
        <v>113</v>
      </c>
      <c r="W4" s="202"/>
      <c r="X4" s="31"/>
      <c r="Y4" s="31"/>
      <c r="Z4" s="31"/>
      <c r="AA4" s="31"/>
    </row>
    <row r="5" spans="1:42" ht="29.5" customHeight="1" x14ac:dyDescent="0.35">
      <c r="A5" s="203" t="s">
        <v>104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31"/>
      <c r="Y5" s="31"/>
      <c r="Z5" s="31"/>
      <c r="AA5" s="31"/>
    </row>
    <row r="6" spans="1:42" ht="29.5" customHeight="1" thickBot="1" x14ac:dyDescent="0.4">
      <c r="G6" s="205" t="s">
        <v>115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4"/>
      <c r="W6" s="4"/>
      <c r="X6" s="31"/>
      <c r="Y6" s="31"/>
      <c r="Z6" s="31"/>
      <c r="AA6" s="31"/>
    </row>
    <row r="7" spans="1:42" ht="32" customHeight="1" x14ac:dyDescent="0.35">
      <c r="C7" s="207" t="s">
        <v>116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4"/>
      <c r="W7" s="4"/>
      <c r="X7" s="31"/>
      <c r="Y7" s="31"/>
      <c r="Z7" s="31"/>
      <c r="AA7" s="31"/>
    </row>
    <row r="8" spans="1:42" ht="15.5" x14ac:dyDescent="0.35">
      <c r="C8" s="207" t="s">
        <v>117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4"/>
      <c r="W8" s="4"/>
      <c r="X8" s="31"/>
      <c r="Y8" s="31"/>
      <c r="Z8" s="31"/>
      <c r="AA8" s="31"/>
    </row>
    <row r="9" spans="1:42" ht="15.5" x14ac:dyDescent="0.35">
      <c r="C9" s="207" t="s">
        <v>118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4"/>
      <c r="W9" s="4"/>
      <c r="X9" s="31"/>
      <c r="Y9" s="31"/>
      <c r="Z9" s="31"/>
      <c r="AA9" s="31"/>
    </row>
    <row r="10" spans="1:42" ht="15.5" x14ac:dyDescent="0.35">
      <c r="C10" s="207" t="s">
        <v>119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4"/>
      <c r="W10" s="4"/>
      <c r="X10" s="31"/>
      <c r="Y10" s="31"/>
      <c r="Z10" s="31"/>
      <c r="AA10" s="31"/>
    </row>
    <row r="11" spans="1:42" ht="15.5" x14ac:dyDescent="0.35">
      <c r="C11" s="207" t="s">
        <v>120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4"/>
      <c r="W11" s="4"/>
      <c r="X11" s="31"/>
      <c r="Y11" s="31"/>
      <c r="Z11" s="31"/>
      <c r="AA11" s="31"/>
    </row>
    <row r="12" spans="1:42" ht="15" thickBot="1" x14ac:dyDescent="0.4">
      <c r="D12" s="2"/>
      <c r="E12" s="2"/>
      <c r="F12" s="2"/>
      <c r="G12" s="2"/>
      <c r="H12" s="2"/>
    </row>
    <row r="13" spans="1:42" ht="39" customHeight="1" x14ac:dyDescent="0.35">
      <c r="B13" s="191" t="s">
        <v>12</v>
      </c>
      <c r="C13" s="188" t="s">
        <v>0</v>
      </c>
      <c r="D13" s="198" t="s">
        <v>114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86" t="s">
        <v>107</v>
      </c>
      <c r="O13" s="186"/>
      <c r="P13" s="186"/>
      <c r="Q13" s="186"/>
      <c r="R13" s="186"/>
      <c r="S13" s="192" t="s">
        <v>103</v>
      </c>
      <c r="T13" s="192"/>
      <c r="U13" s="193"/>
    </row>
    <row r="14" spans="1:42" ht="30" customHeight="1" x14ac:dyDescent="0.35">
      <c r="B14" s="179"/>
      <c r="C14" s="189"/>
      <c r="D14" s="200" t="s">
        <v>98</v>
      </c>
      <c r="E14" s="197"/>
      <c r="F14" s="196" t="s">
        <v>99</v>
      </c>
      <c r="G14" s="197"/>
      <c r="H14" s="196" t="s">
        <v>100</v>
      </c>
      <c r="I14" s="197"/>
      <c r="J14" s="196" t="s">
        <v>101</v>
      </c>
      <c r="K14" s="197"/>
      <c r="L14" s="196" t="s">
        <v>102</v>
      </c>
      <c r="M14" s="201"/>
      <c r="N14" s="187" t="s">
        <v>108</v>
      </c>
      <c r="O14" s="187"/>
      <c r="P14" s="187"/>
      <c r="Q14" s="187"/>
      <c r="R14" s="187"/>
      <c r="S14" s="194"/>
      <c r="T14" s="194"/>
      <c r="U14" s="195"/>
    </row>
    <row r="15" spans="1:42" s="12" customFormat="1" ht="31.5" customHeight="1" thickBot="1" x14ac:dyDescent="0.4">
      <c r="A15" s="34"/>
      <c r="B15" s="180"/>
      <c r="C15" s="190"/>
      <c r="D15" s="21" t="s">
        <v>9</v>
      </c>
      <c r="E15" s="22" t="s">
        <v>10</v>
      </c>
      <c r="F15" s="22" t="s">
        <v>9</v>
      </c>
      <c r="G15" s="22" t="s">
        <v>10</v>
      </c>
      <c r="H15" s="22" t="s">
        <v>9</v>
      </c>
      <c r="I15" s="22" t="s">
        <v>10</v>
      </c>
      <c r="J15" s="22" t="s">
        <v>9</v>
      </c>
      <c r="K15" s="23" t="s">
        <v>10</v>
      </c>
      <c r="L15" s="22" t="s">
        <v>9</v>
      </c>
      <c r="M15" s="23" t="s">
        <v>10</v>
      </c>
      <c r="N15" s="148" t="s">
        <v>98</v>
      </c>
      <c r="O15" s="148" t="s">
        <v>99</v>
      </c>
      <c r="P15" s="148" t="s">
        <v>100</v>
      </c>
      <c r="Q15" s="148" t="s">
        <v>101</v>
      </c>
      <c r="R15" s="148" t="s">
        <v>102</v>
      </c>
      <c r="S15" s="127" t="s">
        <v>6</v>
      </c>
      <c r="T15" s="25" t="s">
        <v>1</v>
      </c>
      <c r="U15" s="24" t="s">
        <v>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12" customFormat="1" ht="5" customHeight="1" thickBot="1" x14ac:dyDescent="0.4">
      <c r="A16" s="34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2"/>
      <c r="O16" s="142"/>
      <c r="P16" s="142"/>
      <c r="Q16" s="142"/>
      <c r="R16" s="142"/>
      <c r="S16" s="17"/>
      <c r="T16" s="17"/>
      <c r="U16" s="1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5" customHeight="1" x14ac:dyDescent="0.35">
      <c r="A17" s="166"/>
      <c r="B17" s="177" t="s">
        <v>14</v>
      </c>
      <c r="C17" s="164" t="s">
        <v>13</v>
      </c>
      <c r="D17" s="82">
        <v>0</v>
      </c>
      <c r="E17" s="82">
        <f>SUM(D17*1.2)</f>
        <v>0</v>
      </c>
      <c r="F17" s="82">
        <v>0</v>
      </c>
      <c r="G17" s="82">
        <f t="shared" ref="E17:K20" si="0">SUM(F17*1.2)</f>
        <v>0</v>
      </c>
      <c r="H17" s="82">
        <v>0</v>
      </c>
      <c r="I17" s="82">
        <f t="shared" si="0"/>
        <v>0</v>
      </c>
      <c r="J17" s="35" t="s">
        <v>11</v>
      </c>
      <c r="K17" s="35" t="s">
        <v>11</v>
      </c>
      <c r="L17" s="57" t="s">
        <v>11</v>
      </c>
      <c r="M17" s="59" t="s">
        <v>11</v>
      </c>
      <c r="N17" s="113">
        <v>1</v>
      </c>
      <c r="O17" s="85">
        <v>1</v>
      </c>
      <c r="P17" s="85">
        <v>1</v>
      </c>
      <c r="Q17" s="35" t="s">
        <v>11</v>
      </c>
      <c r="R17" s="132" t="s">
        <v>11</v>
      </c>
      <c r="S17" s="128">
        <f>D17*N17+F17*O17+H17*P17</f>
        <v>0</v>
      </c>
      <c r="T17" s="61">
        <f>S17*0.2</f>
        <v>0</v>
      </c>
      <c r="U17" s="42">
        <f>E17*N17+G17*O17+I17*P17</f>
        <v>0</v>
      </c>
    </row>
    <row r="18" spans="1:42" ht="15" customHeight="1" x14ac:dyDescent="0.35">
      <c r="A18" s="167"/>
      <c r="B18" s="178"/>
      <c r="C18" s="164" t="s">
        <v>15</v>
      </c>
      <c r="D18" s="45">
        <v>0</v>
      </c>
      <c r="E18" s="106">
        <f t="shared" si="0"/>
        <v>0</v>
      </c>
      <c r="F18" s="54" t="s">
        <v>11</v>
      </c>
      <c r="G18" s="54" t="s">
        <v>11</v>
      </c>
      <c r="H18" s="54" t="s">
        <v>11</v>
      </c>
      <c r="I18" s="54" t="s">
        <v>11</v>
      </c>
      <c r="J18" s="54" t="s">
        <v>11</v>
      </c>
      <c r="K18" s="54" t="s">
        <v>11</v>
      </c>
      <c r="L18" s="37" t="s">
        <v>11</v>
      </c>
      <c r="M18" s="38" t="s">
        <v>11</v>
      </c>
      <c r="N18" s="114">
        <v>1</v>
      </c>
      <c r="O18" s="54" t="s">
        <v>11</v>
      </c>
      <c r="P18" s="54" t="s">
        <v>11</v>
      </c>
      <c r="Q18" s="37" t="s">
        <v>11</v>
      </c>
      <c r="R18" s="58" t="s">
        <v>11</v>
      </c>
      <c r="S18" s="129">
        <f>D18*N18</f>
        <v>0</v>
      </c>
      <c r="T18" s="56">
        <f>S18*0.2</f>
        <v>0</v>
      </c>
      <c r="U18" s="43">
        <f>E18*N18</f>
        <v>0</v>
      </c>
    </row>
    <row r="19" spans="1:42" ht="15" customHeight="1" x14ac:dyDescent="0.35">
      <c r="A19" s="167"/>
      <c r="B19" s="178"/>
      <c r="C19" s="164" t="s">
        <v>16</v>
      </c>
      <c r="D19" s="74" t="s">
        <v>11</v>
      </c>
      <c r="E19" s="74" t="s">
        <v>11</v>
      </c>
      <c r="F19" s="54" t="s">
        <v>11</v>
      </c>
      <c r="G19" s="54" t="s">
        <v>11</v>
      </c>
      <c r="H19" s="54" t="s">
        <v>11</v>
      </c>
      <c r="I19" s="54" t="s">
        <v>11</v>
      </c>
      <c r="J19" s="105">
        <v>0</v>
      </c>
      <c r="K19" s="91">
        <f t="shared" si="0"/>
        <v>0</v>
      </c>
      <c r="L19" s="37" t="s">
        <v>11</v>
      </c>
      <c r="M19" s="38" t="s">
        <v>11</v>
      </c>
      <c r="N19" s="75" t="s">
        <v>11</v>
      </c>
      <c r="O19" s="54" t="s">
        <v>11</v>
      </c>
      <c r="P19" s="37" t="s">
        <v>11</v>
      </c>
      <c r="Q19" s="9">
        <v>1</v>
      </c>
      <c r="R19" s="58" t="s">
        <v>11</v>
      </c>
      <c r="S19" s="130">
        <f>J19*Q19</f>
        <v>0</v>
      </c>
      <c r="T19" s="56">
        <f t="shared" ref="T19:T23" si="1">S19*0.2</f>
        <v>0</v>
      </c>
      <c r="U19" s="43">
        <f>K19*Q19</f>
        <v>0</v>
      </c>
    </row>
    <row r="20" spans="1:42" ht="15" customHeight="1" x14ac:dyDescent="0.35">
      <c r="A20" s="167"/>
      <c r="B20" s="178"/>
      <c r="C20" s="164" t="s">
        <v>17</v>
      </c>
      <c r="D20" s="105">
        <v>0</v>
      </c>
      <c r="E20" s="91">
        <f t="shared" si="0"/>
        <v>0</v>
      </c>
      <c r="F20" s="54" t="s">
        <v>11</v>
      </c>
      <c r="G20" s="54" t="s">
        <v>11</v>
      </c>
      <c r="H20" s="54" t="s">
        <v>11</v>
      </c>
      <c r="I20" s="54" t="s">
        <v>11</v>
      </c>
      <c r="J20" s="54" t="s">
        <v>11</v>
      </c>
      <c r="K20" s="54" t="s">
        <v>11</v>
      </c>
      <c r="L20" s="37" t="s">
        <v>11</v>
      </c>
      <c r="M20" s="38" t="s">
        <v>11</v>
      </c>
      <c r="N20" s="20">
        <v>1</v>
      </c>
      <c r="O20" s="54" t="s">
        <v>11</v>
      </c>
      <c r="P20" s="37" t="s">
        <v>11</v>
      </c>
      <c r="Q20" s="37" t="s">
        <v>11</v>
      </c>
      <c r="R20" s="58" t="s">
        <v>11</v>
      </c>
      <c r="S20" s="130">
        <f>D20*N20</f>
        <v>0</v>
      </c>
      <c r="T20" s="56">
        <f t="shared" si="1"/>
        <v>0</v>
      </c>
      <c r="U20" s="43">
        <f>E20*N20</f>
        <v>0</v>
      </c>
    </row>
    <row r="21" spans="1:42" ht="15" customHeight="1" x14ac:dyDescent="0.35">
      <c r="A21" s="167"/>
      <c r="B21" s="178"/>
      <c r="C21" s="164" t="s">
        <v>18</v>
      </c>
      <c r="D21" s="74" t="s">
        <v>11</v>
      </c>
      <c r="E21" s="74" t="s">
        <v>11</v>
      </c>
      <c r="F21" s="54" t="s">
        <v>11</v>
      </c>
      <c r="G21" s="54" t="s">
        <v>11</v>
      </c>
      <c r="H21" s="54" t="s">
        <v>11</v>
      </c>
      <c r="I21" s="54" t="s">
        <v>11</v>
      </c>
      <c r="J21" s="54" t="s">
        <v>11</v>
      </c>
      <c r="K21" s="54" t="s">
        <v>11</v>
      </c>
      <c r="L21" s="106">
        <v>0</v>
      </c>
      <c r="M21" s="126">
        <f t="shared" ref="M21" si="2">SUM(L21*1.2)</f>
        <v>0</v>
      </c>
      <c r="N21" s="133" t="s">
        <v>11</v>
      </c>
      <c r="O21" s="54" t="s">
        <v>11</v>
      </c>
      <c r="P21" s="37" t="s">
        <v>11</v>
      </c>
      <c r="Q21" s="37" t="s">
        <v>11</v>
      </c>
      <c r="R21" s="112">
        <v>1</v>
      </c>
      <c r="S21" s="130">
        <f>L21*R21</f>
        <v>0</v>
      </c>
      <c r="T21" s="56">
        <f t="shared" si="1"/>
        <v>0</v>
      </c>
      <c r="U21" s="43">
        <f>M21*R21</f>
        <v>0</v>
      </c>
    </row>
    <row r="22" spans="1:42" ht="15" customHeight="1" x14ac:dyDescent="0.35">
      <c r="A22" s="167"/>
      <c r="B22" s="178"/>
      <c r="C22" s="164" t="s">
        <v>19</v>
      </c>
      <c r="D22" s="74" t="s">
        <v>11</v>
      </c>
      <c r="E22" s="74" t="s">
        <v>11</v>
      </c>
      <c r="F22" s="54" t="s">
        <v>11</v>
      </c>
      <c r="G22" s="54" t="s">
        <v>11</v>
      </c>
      <c r="H22" s="54" t="s">
        <v>11</v>
      </c>
      <c r="I22" s="54" t="s">
        <v>11</v>
      </c>
      <c r="J22" s="54" t="s">
        <v>11</v>
      </c>
      <c r="K22" s="54" t="s">
        <v>11</v>
      </c>
      <c r="L22" s="45">
        <v>0</v>
      </c>
      <c r="M22" s="126">
        <v>0</v>
      </c>
      <c r="N22" s="133" t="s">
        <v>11</v>
      </c>
      <c r="O22" s="54" t="s">
        <v>11</v>
      </c>
      <c r="P22" s="37" t="s">
        <v>11</v>
      </c>
      <c r="Q22" s="37" t="s">
        <v>11</v>
      </c>
      <c r="R22" s="112">
        <v>1</v>
      </c>
      <c r="S22" s="130">
        <f>L22*R22</f>
        <v>0</v>
      </c>
      <c r="T22" s="56">
        <f t="shared" si="1"/>
        <v>0</v>
      </c>
      <c r="U22" s="43">
        <f>M22*R22</f>
        <v>0</v>
      </c>
    </row>
    <row r="23" spans="1:42" ht="15" customHeight="1" thickBot="1" x14ac:dyDescent="0.4">
      <c r="A23" s="167"/>
      <c r="B23" s="178"/>
      <c r="C23" s="164" t="s">
        <v>20</v>
      </c>
      <c r="D23" s="143" t="s">
        <v>11</v>
      </c>
      <c r="E23" s="143" t="s">
        <v>11</v>
      </c>
      <c r="F23" s="135" t="s">
        <v>11</v>
      </c>
      <c r="G23" s="135" t="s">
        <v>11</v>
      </c>
      <c r="H23" s="135" t="s">
        <v>11</v>
      </c>
      <c r="I23" s="135" t="s">
        <v>11</v>
      </c>
      <c r="J23" s="135" t="s">
        <v>11</v>
      </c>
      <c r="K23" s="135" t="s">
        <v>11</v>
      </c>
      <c r="L23" s="144">
        <v>0</v>
      </c>
      <c r="M23" s="145">
        <f t="shared" ref="M23" si="3">SUM(L23*1.2)</f>
        <v>0</v>
      </c>
      <c r="N23" s="134" t="s">
        <v>11</v>
      </c>
      <c r="O23" s="135" t="s">
        <v>11</v>
      </c>
      <c r="P23" s="136" t="s">
        <v>11</v>
      </c>
      <c r="Q23" s="136" t="s">
        <v>11</v>
      </c>
      <c r="R23" s="137">
        <v>1</v>
      </c>
      <c r="S23" s="131">
        <f>L23*R23</f>
        <v>0</v>
      </c>
      <c r="T23" s="146">
        <f t="shared" si="1"/>
        <v>0</v>
      </c>
      <c r="U23" s="147">
        <f>M23*R23</f>
        <v>0</v>
      </c>
    </row>
    <row r="24" spans="1:42" s="12" customFormat="1" ht="15" customHeight="1" thickBot="1" x14ac:dyDescent="0.4">
      <c r="A24" s="167"/>
      <c r="B24" s="179"/>
      <c r="C24" s="181" t="s">
        <v>3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41">
        <f>SUM(S17:S23)</f>
        <v>0</v>
      </c>
      <c r="T24" s="14" t="s">
        <v>5</v>
      </c>
      <c r="U24" s="15" t="s">
        <v>5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2" customFormat="1" ht="15" customHeight="1" thickBot="1" x14ac:dyDescent="0.4">
      <c r="A25" s="167"/>
      <c r="B25" s="179"/>
      <c r="C25" s="174" t="s">
        <v>2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6"/>
      <c r="T25" s="48">
        <f>SUM(T17:T24)</f>
        <v>0</v>
      </c>
      <c r="U25" s="8" t="s">
        <v>5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2" customFormat="1" ht="15" customHeight="1" thickBot="1" x14ac:dyDescent="0.4">
      <c r="A26" s="168"/>
      <c r="B26" s="180"/>
      <c r="C26" s="169" t="s">
        <v>4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204"/>
      <c r="U26" s="47">
        <f>SUM(U17:U25)</f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2" customFormat="1" ht="5" customHeight="1" thickBot="1" x14ac:dyDescent="0.4">
      <c r="A27" s="34"/>
      <c r="B27" s="13"/>
      <c r="C27" s="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6"/>
      <c r="T27" s="26"/>
      <c r="U27" s="19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5" customHeight="1" x14ac:dyDescent="0.35">
      <c r="A28" s="166"/>
      <c r="B28" s="177" t="s">
        <v>23</v>
      </c>
      <c r="C28" s="164" t="s">
        <v>21</v>
      </c>
      <c r="D28" s="40">
        <v>0</v>
      </c>
      <c r="E28" s="82">
        <f t="shared" ref="E28" si="4">SUM(D28*1.2)</f>
        <v>0</v>
      </c>
      <c r="F28" s="40">
        <v>0</v>
      </c>
      <c r="G28" s="82">
        <f t="shared" ref="G28" si="5">SUM(F28*1.2)</f>
        <v>0</v>
      </c>
      <c r="H28" s="40">
        <v>0</v>
      </c>
      <c r="I28" s="82">
        <f t="shared" ref="I28" si="6">SUM(H28*1.2)</f>
        <v>0</v>
      </c>
      <c r="J28" s="35" t="s">
        <v>11</v>
      </c>
      <c r="K28" s="35" t="s">
        <v>11</v>
      </c>
      <c r="L28" s="35" t="s">
        <v>11</v>
      </c>
      <c r="M28" s="36" t="s">
        <v>11</v>
      </c>
      <c r="N28" s="118">
        <v>3</v>
      </c>
      <c r="O28" s="28">
        <v>1</v>
      </c>
      <c r="P28" s="28">
        <v>1</v>
      </c>
      <c r="Q28" s="35" t="s">
        <v>11</v>
      </c>
      <c r="R28" s="132" t="s">
        <v>11</v>
      </c>
      <c r="S28" s="128">
        <f>D28*N28+F28*O28+H28*P28</f>
        <v>0</v>
      </c>
      <c r="T28" s="41">
        <f>S28*0.2</f>
        <v>0</v>
      </c>
      <c r="U28" s="42">
        <f>E28*N28+G28*O28+I28*P28</f>
        <v>0</v>
      </c>
    </row>
    <row r="29" spans="1:42" ht="15" customHeight="1" x14ac:dyDescent="0.35">
      <c r="A29" s="167"/>
      <c r="B29" s="178"/>
      <c r="C29" s="164" t="s">
        <v>22</v>
      </c>
      <c r="D29" s="44">
        <v>0</v>
      </c>
      <c r="E29" s="91">
        <f t="shared" ref="E29" si="7">SUM(D29*1.2)</f>
        <v>0</v>
      </c>
      <c r="F29" s="37" t="s">
        <v>11</v>
      </c>
      <c r="G29" s="37" t="s">
        <v>11</v>
      </c>
      <c r="H29" s="37" t="s">
        <v>11</v>
      </c>
      <c r="I29" s="37" t="s">
        <v>11</v>
      </c>
      <c r="J29" s="45">
        <v>0</v>
      </c>
      <c r="K29" s="91">
        <f t="shared" ref="K29" si="8">SUM(J29*1.2)</f>
        <v>0</v>
      </c>
      <c r="L29" s="37" t="s">
        <v>11</v>
      </c>
      <c r="M29" s="38" t="s">
        <v>11</v>
      </c>
      <c r="N29" s="116">
        <v>3</v>
      </c>
      <c r="O29" s="37" t="s">
        <v>11</v>
      </c>
      <c r="P29" s="37" t="s">
        <v>11</v>
      </c>
      <c r="Q29" s="6">
        <v>1</v>
      </c>
      <c r="R29" s="58" t="s">
        <v>11</v>
      </c>
      <c r="S29" s="130">
        <f>D29*N29+J29*Q29</f>
        <v>0</v>
      </c>
      <c r="T29" s="46">
        <f>S29*0.2</f>
        <v>0</v>
      </c>
      <c r="U29" s="43">
        <f>E29*N29+K29*Q29</f>
        <v>0</v>
      </c>
    </row>
    <row r="30" spans="1:42" ht="15" customHeight="1" x14ac:dyDescent="0.35">
      <c r="A30" s="167"/>
      <c r="B30" s="178"/>
      <c r="C30" s="164" t="s">
        <v>24</v>
      </c>
      <c r="D30" s="74" t="s">
        <v>11</v>
      </c>
      <c r="E30" s="74" t="s">
        <v>11</v>
      </c>
      <c r="F30" s="54" t="s">
        <v>11</v>
      </c>
      <c r="G30" s="54" t="s">
        <v>11</v>
      </c>
      <c r="H30" s="54" t="s">
        <v>11</v>
      </c>
      <c r="I30" s="54" t="s">
        <v>11</v>
      </c>
      <c r="J30" s="54" t="s">
        <v>11</v>
      </c>
      <c r="K30" s="54" t="s">
        <v>11</v>
      </c>
      <c r="L30" s="68">
        <v>0</v>
      </c>
      <c r="M30" s="126">
        <f t="shared" ref="M30" si="9">SUM(L30*1.2)</f>
        <v>0</v>
      </c>
      <c r="N30" s="75" t="s">
        <v>11</v>
      </c>
      <c r="O30" s="54" t="s">
        <v>11</v>
      </c>
      <c r="P30" s="54" t="s">
        <v>11</v>
      </c>
      <c r="Q30" s="54" t="s">
        <v>11</v>
      </c>
      <c r="R30" s="138">
        <v>1</v>
      </c>
      <c r="S30" s="130">
        <f>L30*R30</f>
        <v>0</v>
      </c>
      <c r="T30" s="46">
        <f t="shared" ref="T30:T35" si="10">S30*0.2</f>
        <v>0</v>
      </c>
      <c r="U30" s="43">
        <f>M30*R30</f>
        <v>0</v>
      </c>
    </row>
    <row r="31" spans="1:42" ht="15" customHeight="1" x14ac:dyDescent="0.35">
      <c r="A31" s="167"/>
      <c r="B31" s="178"/>
      <c r="C31" s="164" t="s">
        <v>25</v>
      </c>
      <c r="D31" s="68">
        <v>0</v>
      </c>
      <c r="E31" s="91">
        <f t="shared" ref="E31" si="11">SUM(D31*1.2)</f>
        <v>0</v>
      </c>
      <c r="F31" s="54" t="s">
        <v>11</v>
      </c>
      <c r="G31" s="54" t="s">
        <v>11</v>
      </c>
      <c r="H31" s="54" t="s">
        <v>11</v>
      </c>
      <c r="I31" s="54" t="s">
        <v>11</v>
      </c>
      <c r="J31" s="54" t="s">
        <v>11</v>
      </c>
      <c r="K31" s="54" t="s">
        <v>11</v>
      </c>
      <c r="L31" s="68">
        <v>0</v>
      </c>
      <c r="M31" s="126">
        <f t="shared" ref="M31" si="12">SUM(L31*1.2)</f>
        <v>0</v>
      </c>
      <c r="N31" s="114">
        <v>3</v>
      </c>
      <c r="O31" s="54" t="s">
        <v>11</v>
      </c>
      <c r="P31" s="54" t="s">
        <v>11</v>
      </c>
      <c r="Q31" s="54" t="s">
        <v>11</v>
      </c>
      <c r="R31" s="138">
        <v>1</v>
      </c>
      <c r="S31" s="130">
        <f>D31*N31+L31*R31</f>
        <v>0</v>
      </c>
      <c r="T31" s="46">
        <f t="shared" si="10"/>
        <v>0</v>
      </c>
      <c r="U31" s="43">
        <f>E31*N31+M31*R31</f>
        <v>0</v>
      </c>
    </row>
    <row r="32" spans="1:42" ht="15" customHeight="1" x14ac:dyDescent="0.35">
      <c r="A32" s="167"/>
      <c r="B32" s="178"/>
      <c r="C32" s="164" t="s">
        <v>26</v>
      </c>
      <c r="D32" s="74" t="s">
        <v>11</v>
      </c>
      <c r="E32" s="74" t="s">
        <v>11</v>
      </c>
      <c r="F32" s="54" t="s">
        <v>11</v>
      </c>
      <c r="G32" s="54" t="s">
        <v>11</v>
      </c>
      <c r="H32" s="54" t="s">
        <v>11</v>
      </c>
      <c r="I32" s="54" t="s">
        <v>11</v>
      </c>
      <c r="J32" s="54" t="s">
        <v>11</v>
      </c>
      <c r="K32" s="54" t="s">
        <v>11</v>
      </c>
      <c r="L32" s="68">
        <v>0</v>
      </c>
      <c r="M32" s="126">
        <f t="shared" ref="M32" si="13">SUM(L32*1.2)</f>
        <v>0</v>
      </c>
      <c r="N32" s="75" t="s">
        <v>11</v>
      </c>
      <c r="O32" s="54" t="s">
        <v>11</v>
      </c>
      <c r="P32" s="54" t="s">
        <v>11</v>
      </c>
      <c r="Q32" s="54" t="s">
        <v>11</v>
      </c>
      <c r="R32" s="138">
        <v>1</v>
      </c>
      <c r="S32" s="130">
        <f>L32*R32</f>
        <v>0</v>
      </c>
      <c r="T32" s="46">
        <f t="shared" si="10"/>
        <v>0</v>
      </c>
      <c r="U32" s="43">
        <f>M32*R32</f>
        <v>0</v>
      </c>
    </row>
    <row r="33" spans="1:42" ht="15" customHeight="1" x14ac:dyDescent="0.35">
      <c r="A33" s="167"/>
      <c r="B33" s="178"/>
      <c r="C33" s="164" t="s">
        <v>27</v>
      </c>
      <c r="D33" s="74" t="s">
        <v>11</v>
      </c>
      <c r="E33" s="74" t="s">
        <v>11</v>
      </c>
      <c r="F33" s="54" t="s">
        <v>11</v>
      </c>
      <c r="G33" s="54" t="s">
        <v>11</v>
      </c>
      <c r="H33" s="54" t="s">
        <v>11</v>
      </c>
      <c r="I33" s="54" t="s">
        <v>11</v>
      </c>
      <c r="J33" s="54" t="s">
        <v>11</v>
      </c>
      <c r="K33" s="54" t="s">
        <v>11</v>
      </c>
      <c r="L33" s="68">
        <v>0</v>
      </c>
      <c r="M33" s="126">
        <f t="shared" ref="M33" si="14">SUM(L33*1.2)</f>
        <v>0</v>
      </c>
      <c r="N33" s="75" t="s">
        <v>11</v>
      </c>
      <c r="O33" s="54" t="s">
        <v>11</v>
      </c>
      <c r="P33" s="54" t="s">
        <v>11</v>
      </c>
      <c r="Q33" s="54" t="s">
        <v>11</v>
      </c>
      <c r="R33" s="138">
        <v>1</v>
      </c>
      <c r="S33" s="130">
        <f>L33*R33</f>
        <v>0</v>
      </c>
      <c r="T33" s="46">
        <f t="shared" si="10"/>
        <v>0</v>
      </c>
      <c r="U33" s="43">
        <f>M33*R33</f>
        <v>0</v>
      </c>
    </row>
    <row r="34" spans="1:42" ht="15" customHeight="1" x14ac:dyDescent="0.35">
      <c r="A34" s="167"/>
      <c r="B34" s="178"/>
      <c r="C34" s="164" t="s">
        <v>28</v>
      </c>
      <c r="D34" s="74" t="s">
        <v>11</v>
      </c>
      <c r="E34" s="74" t="s">
        <v>11</v>
      </c>
      <c r="F34" s="54" t="s">
        <v>11</v>
      </c>
      <c r="G34" s="54" t="s">
        <v>11</v>
      </c>
      <c r="H34" s="54" t="s">
        <v>11</v>
      </c>
      <c r="I34" s="54" t="s">
        <v>11</v>
      </c>
      <c r="J34" s="54" t="s">
        <v>11</v>
      </c>
      <c r="K34" s="54" t="s">
        <v>11</v>
      </c>
      <c r="L34" s="68">
        <v>0</v>
      </c>
      <c r="M34" s="126">
        <f t="shared" ref="M34" si="15">SUM(L34*1.2)</f>
        <v>0</v>
      </c>
      <c r="N34" s="75" t="s">
        <v>11</v>
      </c>
      <c r="O34" s="54" t="s">
        <v>11</v>
      </c>
      <c r="P34" s="54" t="s">
        <v>11</v>
      </c>
      <c r="Q34" s="54" t="s">
        <v>11</v>
      </c>
      <c r="R34" s="138">
        <v>1</v>
      </c>
      <c r="S34" s="130">
        <f>L34*R34</f>
        <v>0</v>
      </c>
      <c r="T34" s="46">
        <f t="shared" si="10"/>
        <v>0</v>
      </c>
      <c r="U34" s="43">
        <f>M34*R34</f>
        <v>0</v>
      </c>
    </row>
    <row r="35" spans="1:42" ht="15" customHeight="1" thickBot="1" x14ac:dyDescent="0.4">
      <c r="A35" s="167"/>
      <c r="B35" s="178"/>
      <c r="C35" s="164" t="s">
        <v>29</v>
      </c>
      <c r="D35" s="143" t="s">
        <v>11</v>
      </c>
      <c r="E35" s="143" t="s">
        <v>11</v>
      </c>
      <c r="F35" s="135" t="s">
        <v>11</v>
      </c>
      <c r="G35" s="135" t="s">
        <v>11</v>
      </c>
      <c r="H35" s="135" t="s">
        <v>11</v>
      </c>
      <c r="I35" s="135" t="s">
        <v>11</v>
      </c>
      <c r="J35" s="135" t="s">
        <v>11</v>
      </c>
      <c r="K35" s="135" t="s">
        <v>11</v>
      </c>
      <c r="L35" s="149">
        <v>0</v>
      </c>
      <c r="M35" s="145">
        <f t="shared" ref="M35" si="16">SUM(L35*1.2)</f>
        <v>0</v>
      </c>
      <c r="N35" s="139" t="s">
        <v>11</v>
      </c>
      <c r="O35" s="135" t="s">
        <v>11</v>
      </c>
      <c r="P35" s="135" t="s">
        <v>11</v>
      </c>
      <c r="Q35" s="135" t="s">
        <v>11</v>
      </c>
      <c r="R35" s="140">
        <v>1</v>
      </c>
      <c r="S35" s="131">
        <f>L35*R35</f>
        <v>0</v>
      </c>
      <c r="T35" s="46">
        <f t="shared" si="10"/>
        <v>0</v>
      </c>
      <c r="U35" s="43">
        <f>M35*R35</f>
        <v>0</v>
      </c>
    </row>
    <row r="36" spans="1:42" s="12" customFormat="1" ht="15" customHeight="1" thickBot="1" x14ac:dyDescent="0.4">
      <c r="A36" s="167"/>
      <c r="B36" s="179"/>
      <c r="C36" s="181" t="s">
        <v>3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76">
        <f>SUM(S28:S35)</f>
        <v>0</v>
      </c>
      <c r="T36" s="77" t="s">
        <v>5</v>
      </c>
      <c r="U36" s="78" t="s">
        <v>5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2" customFormat="1" ht="15" customHeight="1" thickBot="1" x14ac:dyDescent="0.4">
      <c r="A37" s="167"/>
      <c r="B37" s="179"/>
      <c r="C37" s="174" t="s">
        <v>2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6"/>
      <c r="T37" s="79">
        <f>SUM(T28:T36)</f>
        <v>0</v>
      </c>
      <c r="U37" s="80" t="s">
        <v>5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2" customFormat="1" ht="15" customHeight="1" thickBot="1" x14ac:dyDescent="0.4">
      <c r="A38" s="168"/>
      <c r="B38" s="180"/>
      <c r="C38" s="169" t="s">
        <v>4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  <c r="U38" s="81">
        <f>SUM(U28:U37)</f>
        <v>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2" customFormat="1" ht="5.15" customHeight="1" thickBot="1" x14ac:dyDescent="0.4">
      <c r="A39" s="34"/>
      <c r="B39" s="13"/>
      <c r="C39" s="32"/>
      <c r="D39" s="69"/>
      <c r="E39" s="69"/>
      <c r="F39" s="69"/>
      <c r="G39" s="69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1"/>
      <c r="T39" s="71"/>
      <c r="U39" s="7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5" customHeight="1" x14ac:dyDescent="0.35">
      <c r="A40" s="166"/>
      <c r="B40" s="177" t="s">
        <v>32</v>
      </c>
      <c r="C40" s="164" t="s">
        <v>30</v>
      </c>
      <c r="D40" s="82">
        <v>0</v>
      </c>
      <c r="E40" s="82">
        <f t="shared" ref="E40:E43" si="17">SUM(D40*1.2)</f>
        <v>0</v>
      </c>
      <c r="F40" s="82">
        <v>0</v>
      </c>
      <c r="G40" s="82">
        <f t="shared" ref="G40" si="18">SUM(F40*1.2)</f>
        <v>0</v>
      </c>
      <c r="H40" s="82">
        <v>0</v>
      </c>
      <c r="I40" s="82">
        <f t="shared" ref="I40" si="19">SUM(H40*1.2)</f>
        <v>0</v>
      </c>
      <c r="J40" s="83" t="s">
        <v>11</v>
      </c>
      <c r="K40" s="83" t="s">
        <v>11</v>
      </c>
      <c r="L40" s="83" t="s">
        <v>11</v>
      </c>
      <c r="M40" s="86" t="s">
        <v>11</v>
      </c>
      <c r="N40" s="113">
        <v>3</v>
      </c>
      <c r="O40" s="85">
        <v>1</v>
      </c>
      <c r="P40" s="85">
        <v>1</v>
      </c>
      <c r="Q40" s="35" t="s">
        <v>11</v>
      </c>
      <c r="R40" s="150" t="s">
        <v>11</v>
      </c>
      <c r="S40" s="87">
        <f>D40*N40+F40*O40+H40*P40</f>
        <v>0</v>
      </c>
      <c r="T40" s="40">
        <f t="shared" ref="T40:T49" si="20">S40*0.2</f>
        <v>0</v>
      </c>
      <c r="U40" s="88">
        <f>E40*N40+G40*O40+I40*P40</f>
        <v>0</v>
      </c>
    </row>
    <row r="41" spans="1:42" ht="15" customHeight="1" x14ac:dyDescent="0.35">
      <c r="A41" s="167"/>
      <c r="B41" s="178"/>
      <c r="C41" s="164" t="s">
        <v>31</v>
      </c>
      <c r="D41" s="106">
        <v>0</v>
      </c>
      <c r="E41" s="91">
        <f t="shared" si="17"/>
        <v>0</v>
      </c>
      <c r="F41" s="54" t="s">
        <v>11</v>
      </c>
      <c r="G41" s="54" t="s">
        <v>11</v>
      </c>
      <c r="H41" s="54" t="s">
        <v>11</v>
      </c>
      <c r="I41" s="54" t="s">
        <v>11</v>
      </c>
      <c r="J41" s="54" t="s">
        <v>11</v>
      </c>
      <c r="K41" s="54" t="s">
        <v>11</v>
      </c>
      <c r="L41" s="45">
        <v>0</v>
      </c>
      <c r="M41" s="91">
        <f t="shared" ref="M41" si="21">SUM(L41*1.2)</f>
        <v>0</v>
      </c>
      <c r="N41" s="114">
        <v>3</v>
      </c>
      <c r="O41" s="54" t="s">
        <v>11</v>
      </c>
      <c r="P41" s="54" t="s">
        <v>11</v>
      </c>
      <c r="Q41" s="54" t="s">
        <v>11</v>
      </c>
      <c r="R41" s="138">
        <v>1</v>
      </c>
      <c r="S41" s="89">
        <f>D41*N41+L41*R41</f>
        <v>0</v>
      </c>
      <c r="T41" s="45">
        <f t="shared" si="20"/>
        <v>0</v>
      </c>
      <c r="U41" s="90">
        <f>E41*N41+M41*R41</f>
        <v>0</v>
      </c>
    </row>
    <row r="42" spans="1:42" ht="15" customHeight="1" x14ac:dyDescent="0.35">
      <c r="A42" s="167"/>
      <c r="B42" s="178"/>
      <c r="C42" s="164" t="s">
        <v>33</v>
      </c>
      <c r="D42" s="91">
        <v>0</v>
      </c>
      <c r="E42" s="91">
        <f t="shared" si="17"/>
        <v>0</v>
      </c>
      <c r="F42" s="91">
        <v>0</v>
      </c>
      <c r="G42" s="91">
        <f t="shared" ref="G42:G43" si="22">SUM(F42*1.2)</f>
        <v>0</v>
      </c>
      <c r="H42" s="91">
        <v>0</v>
      </c>
      <c r="I42" s="91">
        <f t="shared" ref="I42:I43" si="23">SUM(H42*1.2)</f>
        <v>0</v>
      </c>
      <c r="J42" s="92" t="s">
        <v>11</v>
      </c>
      <c r="K42" s="92" t="s">
        <v>11</v>
      </c>
      <c r="L42" s="92" t="s">
        <v>11</v>
      </c>
      <c r="M42" s="95" t="s">
        <v>11</v>
      </c>
      <c r="N42" s="115">
        <v>3</v>
      </c>
      <c r="O42" s="94">
        <v>1</v>
      </c>
      <c r="P42" s="94">
        <v>1</v>
      </c>
      <c r="Q42" s="54" t="s">
        <v>11</v>
      </c>
      <c r="R42" s="151" t="s">
        <v>11</v>
      </c>
      <c r="S42" s="89">
        <f>D42*N42+F42*O42+H42*P42</f>
        <v>0</v>
      </c>
      <c r="T42" s="45">
        <f t="shared" si="20"/>
        <v>0</v>
      </c>
      <c r="U42" s="90">
        <f>E42*N42+G42*O42+I42*P42</f>
        <v>0</v>
      </c>
    </row>
    <row r="43" spans="1:42" ht="15" customHeight="1" x14ac:dyDescent="0.35">
      <c r="A43" s="167"/>
      <c r="B43" s="178"/>
      <c r="C43" s="164" t="s">
        <v>34</v>
      </c>
      <c r="D43" s="91">
        <v>0</v>
      </c>
      <c r="E43" s="91">
        <f t="shared" si="17"/>
        <v>0</v>
      </c>
      <c r="F43" s="105">
        <v>0</v>
      </c>
      <c r="G43" s="91">
        <f t="shared" si="22"/>
        <v>0</v>
      </c>
      <c r="H43" s="105">
        <v>0</v>
      </c>
      <c r="I43" s="91">
        <f t="shared" si="23"/>
        <v>0</v>
      </c>
      <c r="J43" s="91">
        <v>0</v>
      </c>
      <c r="K43" s="91">
        <f t="shared" ref="K43" si="24">SUM(J43*1.2)</f>
        <v>0</v>
      </c>
      <c r="L43" s="91">
        <v>0</v>
      </c>
      <c r="M43" s="91">
        <f t="shared" ref="M43:M49" si="25">SUM(L43*1.2)</f>
        <v>0</v>
      </c>
      <c r="N43" s="93">
        <v>1</v>
      </c>
      <c r="O43" s="94">
        <v>1</v>
      </c>
      <c r="P43" s="94">
        <v>1</v>
      </c>
      <c r="Q43" s="117">
        <v>1</v>
      </c>
      <c r="R43" s="152">
        <v>1</v>
      </c>
      <c r="S43" s="89">
        <f>L43*R43+J43*Q43+H43*P43+F43*O43+D43*N43</f>
        <v>0</v>
      </c>
      <c r="T43" s="45">
        <f t="shared" si="20"/>
        <v>0</v>
      </c>
      <c r="U43" s="90">
        <f>M43*R43+K43*Q43+I43*P43+G43*O43+E43*N43</f>
        <v>0</v>
      </c>
    </row>
    <row r="44" spans="1:42" ht="15" customHeight="1" x14ac:dyDescent="0.35">
      <c r="A44" s="167"/>
      <c r="B44" s="178"/>
      <c r="C44" s="164" t="s">
        <v>35</v>
      </c>
      <c r="D44" s="54" t="s">
        <v>11</v>
      </c>
      <c r="E44" s="54" t="s">
        <v>11</v>
      </c>
      <c r="F44" s="54" t="s">
        <v>11</v>
      </c>
      <c r="G44" s="54" t="s">
        <v>11</v>
      </c>
      <c r="H44" s="54" t="s">
        <v>11</v>
      </c>
      <c r="I44" s="54" t="s">
        <v>11</v>
      </c>
      <c r="J44" s="54" t="s">
        <v>11</v>
      </c>
      <c r="K44" s="54" t="s">
        <v>11</v>
      </c>
      <c r="L44" s="45">
        <v>0</v>
      </c>
      <c r="M44" s="91">
        <f t="shared" si="25"/>
        <v>0</v>
      </c>
      <c r="N44" s="75" t="s">
        <v>11</v>
      </c>
      <c r="O44" s="54" t="s">
        <v>11</v>
      </c>
      <c r="P44" s="54" t="s">
        <v>11</v>
      </c>
      <c r="Q44" s="54" t="s">
        <v>11</v>
      </c>
      <c r="R44" s="138">
        <v>1</v>
      </c>
      <c r="S44" s="89">
        <f>L44*R44</f>
        <v>0</v>
      </c>
      <c r="T44" s="45">
        <f t="shared" si="20"/>
        <v>0</v>
      </c>
      <c r="U44" s="90">
        <f>M44*R44</f>
        <v>0</v>
      </c>
    </row>
    <row r="45" spans="1:42" ht="15" customHeight="1" x14ac:dyDescent="0.35">
      <c r="A45" s="167"/>
      <c r="B45" s="178"/>
      <c r="C45" s="164" t="s">
        <v>36</v>
      </c>
      <c r="D45" s="106">
        <v>0</v>
      </c>
      <c r="E45" s="91">
        <f t="shared" ref="E45" si="26">SUM(D45*1.2)</f>
        <v>0</v>
      </c>
      <c r="F45" s="54" t="s">
        <v>11</v>
      </c>
      <c r="G45" s="54" t="s">
        <v>11</v>
      </c>
      <c r="H45" s="54" t="s">
        <v>11</v>
      </c>
      <c r="I45" s="54" t="s">
        <v>11</v>
      </c>
      <c r="J45" s="54" t="s">
        <v>11</v>
      </c>
      <c r="K45" s="54" t="s">
        <v>11</v>
      </c>
      <c r="L45" s="45">
        <v>0</v>
      </c>
      <c r="M45" s="91">
        <f t="shared" si="25"/>
        <v>0</v>
      </c>
      <c r="N45" s="114">
        <v>3</v>
      </c>
      <c r="O45" s="54" t="s">
        <v>11</v>
      </c>
      <c r="P45" s="54" t="s">
        <v>11</v>
      </c>
      <c r="Q45" s="54" t="s">
        <v>11</v>
      </c>
      <c r="R45" s="138">
        <v>1</v>
      </c>
      <c r="S45" s="89">
        <f>D45*N45+L45*R45</f>
        <v>0</v>
      </c>
      <c r="T45" s="45">
        <f t="shared" si="20"/>
        <v>0</v>
      </c>
      <c r="U45" s="90">
        <f>E45*N45+M45*R45</f>
        <v>0</v>
      </c>
    </row>
    <row r="46" spans="1:42" ht="15" customHeight="1" x14ac:dyDescent="0.35">
      <c r="A46" s="167"/>
      <c r="B46" s="178"/>
      <c r="C46" s="164" t="s">
        <v>37</v>
      </c>
      <c r="D46" s="54" t="s">
        <v>11</v>
      </c>
      <c r="E46" s="54" t="s">
        <v>11</v>
      </c>
      <c r="F46" s="54" t="s">
        <v>11</v>
      </c>
      <c r="G46" s="54" t="s">
        <v>11</v>
      </c>
      <c r="H46" s="54" t="s">
        <v>11</v>
      </c>
      <c r="I46" s="54" t="s">
        <v>11</v>
      </c>
      <c r="J46" s="54" t="s">
        <v>11</v>
      </c>
      <c r="K46" s="54" t="s">
        <v>11</v>
      </c>
      <c r="L46" s="45">
        <v>0</v>
      </c>
      <c r="M46" s="91">
        <f t="shared" si="25"/>
        <v>0</v>
      </c>
      <c r="N46" s="75" t="s">
        <v>11</v>
      </c>
      <c r="O46" s="54" t="s">
        <v>11</v>
      </c>
      <c r="P46" s="54" t="s">
        <v>11</v>
      </c>
      <c r="Q46" s="54" t="s">
        <v>11</v>
      </c>
      <c r="R46" s="138">
        <v>1</v>
      </c>
      <c r="S46" s="89">
        <f>L46*R46</f>
        <v>0</v>
      </c>
      <c r="T46" s="45">
        <f t="shared" si="20"/>
        <v>0</v>
      </c>
      <c r="U46" s="90">
        <f>M46*R46</f>
        <v>0</v>
      </c>
    </row>
    <row r="47" spans="1:42" ht="15" customHeight="1" x14ac:dyDescent="0.35">
      <c r="A47" s="167"/>
      <c r="B47" s="178"/>
      <c r="C47" s="164" t="s">
        <v>38</v>
      </c>
      <c r="D47" s="54" t="s">
        <v>11</v>
      </c>
      <c r="E47" s="54" t="s">
        <v>11</v>
      </c>
      <c r="F47" s="54" t="s">
        <v>11</v>
      </c>
      <c r="G47" s="54" t="s">
        <v>11</v>
      </c>
      <c r="H47" s="54" t="s">
        <v>11</v>
      </c>
      <c r="I47" s="54" t="s">
        <v>11</v>
      </c>
      <c r="J47" s="54" t="s">
        <v>11</v>
      </c>
      <c r="K47" s="54" t="s">
        <v>11</v>
      </c>
      <c r="L47" s="45">
        <v>0</v>
      </c>
      <c r="M47" s="91">
        <f t="shared" si="25"/>
        <v>0</v>
      </c>
      <c r="N47" s="75" t="s">
        <v>11</v>
      </c>
      <c r="O47" s="54" t="s">
        <v>11</v>
      </c>
      <c r="P47" s="54" t="s">
        <v>11</v>
      </c>
      <c r="Q47" s="54" t="s">
        <v>11</v>
      </c>
      <c r="R47" s="138">
        <v>1</v>
      </c>
      <c r="S47" s="89">
        <f>L47*R47</f>
        <v>0</v>
      </c>
      <c r="T47" s="45">
        <f t="shared" si="20"/>
        <v>0</v>
      </c>
      <c r="U47" s="90">
        <f>M47*R47</f>
        <v>0</v>
      </c>
    </row>
    <row r="48" spans="1:42" ht="15" customHeight="1" x14ac:dyDescent="0.35">
      <c r="A48" s="167"/>
      <c r="B48" s="178"/>
      <c r="C48" s="164" t="s">
        <v>39</v>
      </c>
      <c r="D48" s="54" t="s">
        <v>11</v>
      </c>
      <c r="E48" s="54" t="s">
        <v>11</v>
      </c>
      <c r="F48" s="54" t="s">
        <v>11</v>
      </c>
      <c r="G48" s="54" t="s">
        <v>11</v>
      </c>
      <c r="H48" s="54" t="s">
        <v>11</v>
      </c>
      <c r="I48" s="54" t="s">
        <v>11</v>
      </c>
      <c r="J48" s="54" t="s">
        <v>11</v>
      </c>
      <c r="K48" s="54" t="s">
        <v>11</v>
      </c>
      <c r="L48" s="45">
        <v>0</v>
      </c>
      <c r="M48" s="91">
        <f t="shared" si="25"/>
        <v>0</v>
      </c>
      <c r="N48" s="75" t="s">
        <v>11</v>
      </c>
      <c r="O48" s="54" t="s">
        <v>11</v>
      </c>
      <c r="P48" s="54" t="s">
        <v>11</v>
      </c>
      <c r="Q48" s="54" t="s">
        <v>11</v>
      </c>
      <c r="R48" s="138">
        <v>1</v>
      </c>
      <c r="S48" s="89">
        <f>L48*R48</f>
        <v>0</v>
      </c>
      <c r="T48" s="45">
        <f t="shared" si="20"/>
        <v>0</v>
      </c>
      <c r="U48" s="90">
        <f>M48*R48</f>
        <v>0</v>
      </c>
    </row>
    <row r="49" spans="1:42" ht="15" customHeight="1" thickBot="1" x14ac:dyDescent="0.4">
      <c r="A49" s="167"/>
      <c r="B49" s="178"/>
      <c r="C49" s="164" t="s">
        <v>40</v>
      </c>
      <c r="D49" s="135" t="s">
        <v>11</v>
      </c>
      <c r="E49" s="135" t="s">
        <v>11</v>
      </c>
      <c r="F49" s="135" t="s">
        <v>11</v>
      </c>
      <c r="G49" s="135" t="s">
        <v>11</v>
      </c>
      <c r="H49" s="135" t="s">
        <v>11</v>
      </c>
      <c r="I49" s="135" t="s">
        <v>11</v>
      </c>
      <c r="J49" s="135" t="s">
        <v>11</v>
      </c>
      <c r="K49" s="135" t="s">
        <v>11</v>
      </c>
      <c r="L49" s="144">
        <v>0</v>
      </c>
      <c r="M49" s="153">
        <f t="shared" si="25"/>
        <v>0</v>
      </c>
      <c r="N49" s="139" t="s">
        <v>11</v>
      </c>
      <c r="O49" s="135" t="s">
        <v>11</v>
      </c>
      <c r="P49" s="135" t="s">
        <v>11</v>
      </c>
      <c r="Q49" s="135" t="s">
        <v>11</v>
      </c>
      <c r="R49" s="140">
        <v>1</v>
      </c>
      <c r="S49" s="89">
        <f>L49*R49</f>
        <v>0</v>
      </c>
      <c r="T49" s="45">
        <f t="shared" si="20"/>
        <v>0</v>
      </c>
      <c r="U49" s="90">
        <f>M49*R49</f>
        <v>0</v>
      </c>
    </row>
    <row r="50" spans="1:42" s="11" customFormat="1" ht="15" customHeight="1" thickBot="1" x14ac:dyDescent="0.4">
      <c r="A50" s="167"/>
      <c r="B50" s="179"/>
      <c r="C50" s="181" t="s">
        <v>3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81">
        <f>SUM(S40:S49)</f>
        <v>0</v>
      </c>
      <c r="T50" s="77" t="s">
        <v>5</v>
      </c>
      <c r="U50" s="78" t="s">
        <v>5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1" customFormat="1" ht="15" customHeight="1" thickBot="1" x14ac:dyDescent="0.4">
      <c r="A51" s="167"/>
      <c r="B51" s="179"/>
      <c r="C51" s="174" t="s">
        <v>2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6"/>
      <c r="T51" s="79">
        <f>SUM(T40:T50)</f>
        <v>0</v>
      </c>
      <c r="U51" s="80" t="s">
        <v>5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2" customFormat="1" ht="15" customHeight="1" thickBot="1" x14ac:dyDescent="0.4">
      <c r="A52" s="168"/>
      <c r="B52" s="180"/>
      <c r="C52" s="169" t="s">
        <v>4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1"/>
      <c r="U52" s="81">
        <f>SUM(U40:U51)</f>
        <v>0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2" customFormat="1" ht="5.15" customHeight="1" thickBot="1" x14ac:dyDescent="0.4">
      <c r="A53" s="34"/>
      <c r="B53" s="13"/>
      <c r="C53" s="3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3"/>
      <c r="T53" s="73"/>
      <c r="U53" s="7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5" customHeight="1" x14ac:dyDescent="0.35">
      <c r="A54" s="182"/>
      <c r="B54" s="177" t="s">
        <v>44</v>
      </c>
      <c r="C54" s="164" t="s">
        <v>41</v>
      </c>
      <c r="D54" s="122">
        <v>0</v>
      </c>
      <c r="E54" s="82">
        <f t="shared" ref="E54:E57" si="27">SUM(D54*1.2)</f>
        <v>0</v>
      </c>
      <c r="F54" s="54" t="s">
        <v>11</v>
      </c>
      <c r="G54" s="54" t="s">
        <v>11</v>
      </c>
      <c r="H54" s="54" t="s">
        <v>11</v>
      </c>
      <c r="I54" s="54" t="s">
        <v>11</v>
      </c>
      <c r="J54" s="54" t="s">
        <v>11</v>
      </c>
      <c r="K54" s="54" t="s">
        <v>11</v>
      </c>
      <c r="L54" s="40">
        <v>0</v>
      </c>
      <c r="M54" s="82">
        <f t="shared" ref="M54" si="28">SUM(L54*1.2)</f>
        <v>0</v>
      </c>
      <c r="N54" s="84">
        <v>1</v>
      </c>
      <c r="O54" s="54" t="s">
        <v>11</v>
      </c>
      <c r="P54" s="54" t="s">
        <v>11</v>
      </c>
      <c r="Q54" s="54" t="s">
        <v>11</v>
      </c>
      <c r="R54" s="154">
        <v>1</v>
      </c>
      <c r="S54" s="66">
        <f>D54*N54+L54*R54</f>
        <v>0</v>
      </c>
      <c r="T54" s="68">
        <f t="shared" ref="T54:T61" si="29">S54*0.2</f>
        <v>0</v>
      </c>
      <c r="U54" s="67">
        <f>E54*N54+M54*R54</f>
        <v>0</v>
      </c>
    </row>
    <row r="55" spans="1:42" ht="15" customHeight="1" x14ac:dyDescent="0.35">
      <c r="A55" s="183"/>
      <c r="B55" s="178"/>
      <c r="C55" s="164" t="s">
        <v>42</v>
      </c>
      <c r="D55" s="123">
        <v>0</v>
      </c>
      <c r="E55" s="91">
        <f t="shared" si="27"/>
        <v>0</v>
      </c>
      <c r="F55" s="54" t="s">
        <v>11</v>
      </c>
      <c r="G55" s="54" t="s">
        <v>11</v>
      </c>
      <c r="H55" s="54" t="s">
        <v>11</v>
      </c>
      <c r="I55" s="54" t="s">
        <v>11</v>
      </c>
      <c r="J55" s="54" t="s">
        <v>11</v>
      </c>
      <c r="K55" s="54" t="s">
        <v>11</v>
      </c>
      <c r="L55" s="52" t="s">
        <v>11</v>
      </c>
      <c r="M55" s="107" t="s">
        <v>11</v>
      </c>
      <c r="N55" s="55">
        <v>1</v>
      </c>
      <c r="O55" s="54" t="s">
        <v>11</v>
      </c>
      <c r="P55" s="54" t="s">
        <v>11</v>
      </c>
      <c r="Q55" s="54" t="s">
        <v>11</v>
      </c>
      <c r="R55" s="155" t="s">
        <v>11</v>
      </c>
      <c r="S55" s="66">
        <f>D55*N55</f>
        <v>0</v>
      </c>
      <c r="T55" s="68">
        <f t="shared" si="29"/>
        <v>0</v>
      </c>
      <c r="U55" s="67">
        <f>E55*N55</f>
        <v>0</v>
      </c>
    </row>
    <row r="56" spans="1:42" ht="15" customHeight="1" x14ac:dyDescent="0.35">
      <c r="A56" s="183"/>
      <c r="B56" s="178"/>
      <c r="C56" s="164" t="s">
        <v>43</v>
      </c>
      <c r="D56" s="124">
        <v>0</v>
      </c>
      <c r="E56" s="91">
        <f t="shared" si="27"/>
        <v>0</v>
      </c>
      <c r="F56" s="54" t="s">
        <v>11</v>
      </c>
      <c r="G56" s="54" t="s">
        <v>11</v>
      </c>
      <c r="H56" s="54" t="s">
        <v>11</v>
      </c>
      <c r="I56" s="54" t="s">
        <v>11</v>
      </c>
      <c r="J56" s="54" t="s">
        <v>11</v>
      </c>
      <c r="K56" s="54" t="s">
        <v>11</v>
      </c>
      <c r="L56" s="45">
        <v>0</v>
      </c>
      <c r="M56" s="91">
        <f t="shared" ref="M56:M61" si="30">SUM(L56*1.2)</f>
        <v>0</v>
      </c>
      <c r="N56" s="60">
        <v>1</v>
      </c>
      <c r="O56" s="54" t="s">
        <v>11</v>
      </c>
      <c r="P56" s="54" t="s">
        <v>11</v>
      </c>
      <c r="Q56" s="54" t="s">
        <v>11</v>
      </c>
      <c r="R56" s="138">
        <v>1</v>
      </c>
      <c r="S56" s="66">
        <f>D56*N56+L56*R56</f>
        <v>0</v>
      </c>
      <c r="T56" s="68">
        <f t="shared" si="29"/>
        <v>0</v>
      </c>
      <c r="U56" s="67">
        <f>E56*N56+M56*R56</f>
        <v>0</v>
      </c>
    </row>
    <row r="57" spans="1:42" ht="15" customHeight="1" x14ac:dyDescent="0.35">
      <c r="A57" s="183"/>
      <c r="B57" s="178"/>
      <c r="C57" s="164" t="s">
        <v>45</v>
      </c>
      <c r="D57" s="124">
        <v>0</v>
      </c>
      <c r="E57" s="91">
        <f t="shared" si="27"/>
        <v>0</v>
      </c>
      <c r="F57" s="54" t="s">
        <v>11</v>
      </c>
      <c r="G57" s="54" t="s">
        <v>11</v>
      </c>
      <c r="H57" s="54" t="s">
        <v>11</v>
      </c>
      <c r="I57" s="54" t="s">
        <v>11</v>
      </c>
      <c r="J57" s="54" t="s">
        <v>11</v>
      </c>
      <c r="K57" s="54" t="s">
        <v>11</v>
      </c>
      <c r="L57" s="45">
        <v>0</v>
      </c>
      <c r="M57" s="91">
        <f t="shared" si="30"/>
        <v>0</v>
      </c>
      <c r="N57" s="60">
        <v>1</v>
      </c>
      <c r="O57" s="54" t="s">
        <v>11</v>
      </c>
      <c r="P57" s="54" t="s">
        <v>11</v>
      </c>
      <c r="Q57" s="54" t="s">
        <v>11</v>
      </c>
      <c r="R57" s="138">
        <v>1</v>
      </c>
      <c r="S57" s="66">
        <f>D57*N57+L57*R57</f>
        <v>0</v>
      </c>
      <c r="T57" s="68">
        <f t="shared" si="29"/>
        <v>0</v>
      </c>
      <c r="U57" s="67">
        <f>E57*N57+M57*R57</f>
        <v>0</v>
      </c>
    </row>
    <row r="58" spans="1:42" ht="15" customHeight="1" x14ac:dyDescent="0.35">
      <c r="A58" s="183"/>
      <c r="B58" s="178"/>
      <c r="C58" s="164" t="s">
        <v>46</v>
      </c>
      <c r="D58" s="125" t="s">
        <v>11</v>
      </c>
      <c r="E58" s="74" t="s">
        <v>11</v>
      </c>
      <c r="F58" s="54" t="s">
        <v>11</v>
      </c>
      <c r="G58" s="54" t="s">
        <v>11</v>
      </c>
      <c r="H58" s="54" t="s">
        <v>11</v>
      </c>
      <c r="I58" s="54" t="s">
        <v>11</v>
      </c>
      <c r="J58" s="54" t="s">
        <v>11</v>
      </c>
      <c r="K58" s="54" t="s">
        <v>11</v>
      </c>
      <c r="L58" s="45">
        <v>0</v>
      </c>
      <c r="M58" s="91">
        <f t="shared" si="30"/>
        <v>0</v>
      </c>
      <c r="N58" s="75" t="s">
        <v>11</v>
      </c>
      <c r="O58" s="54" t="s">
        <v>11</v>
      </c>
      <c r="P58" s="54" t="s">
        <v>11</v>
      </c>
      <c r="Q58" s="54" t="s">
        <v>11</v>
      </c>
      <c r="R58" s="138">
        <v>1</v>
      </c>
      <c r="S58" s="66">
        <f>L58*R58</f>
        <v>0</v>
      </c>
      <c r="T58" s="68">
        <f t="shared" si="29"/>
        <v>0</v>
      </c>
      <c r="U58" s="67">
        <f>M58*R58</f>
        <v>0</v>
      </c>
    </row>
    <row r="59" spans="1:42" ht="15" customHeight="1" x14ac:dyDescent="0.35">
      <c r="A59" s="183"/>
      <c r="B59" s="178"/>
      <c r="C59" s="164" t="s">
        <v>47</v>
      </c>
      <c r="D59" s="125" t="s">
        <v>11</v>
      </c>
      <c r="E59" s="74" t="s">
        <v>11</v>
      </c>
      <c r="F59" s="54" t="s">
        <v>11</v>
      </c>
      <c r="G59" s="54" t="s">
        <v>11</v>
      </c>
      <c r="H59" s="54" t="s">
        <v>11</v>
      </c>
      <c r="I59" s="54" t="s">
        <v>11</v>
      </c>
      <c r="J59" s="54" t="s">
        <v>11</v>
      </c>
      <c r="K59" s="54" t="s">
        <v>11</v>
      </c>
      <c r="L59" s="45">
        <v>0</v>
      </c>
      <c r="M59" s="91">
        <f t="shared" si="30"/>
        <v>0</v>
      </c>
      <c r="N59" s="75" t="s">
        <v>11</v>
      </c>
      <c r="O59" s="54" t="s">
        <v>11</v>
      </c>
      <c r="P59" s="54" t="s">
        <v>11</v>
      </c>
      <c r="Q59" s="54" t="s">
        <v>11</v>
      </c>
      <c r="R59" s="138">
        <v>1</v>
      </c>
      <c r="S59" s="66">
        <f>L59*R59</f>
        <v>0</v>
      </c>
      <c r="T59" s="68">
        <f t="shared" si="29"/>
        <v>0</v>
      </c>
      <c r="U59" s="67">
        <f>M59*R59</f>
        <v>0</v>
      </c>
    </row>
    <row r="60" spans="1:42" ht="15" customHeight="1" x14ac:dyDescent="0.35">
      <c r="A60" s="183"/>
      <c r="B60" s="178"/>
      <c r="C60" s="164" t="s">
        <v>48</v>
      </c>
      <c r="D60" s="124">
        <v>0</v>
      </c>
      <c r="E60" s="91">
        <f t="shared" ref="E60:E61" si="31">SUM(D60*1.2)</f>
        <v>0</v>
      </c>
      <c r="F60" s="54" t="s">
        <v>11</v>
      </c>
      <c r="G60" s="54" t="s">
        <v>11</v>
      </c>
      <c r="H60" s="54" t="s">
        <v>11</v>
      </c>
      <c r="I60" s="54" t="s">
        <v>11</v>
      </c>
      <c r="J60" s="54" t="s">
        <v>11</v>
      </c>
      <c r="K60" s="54" t="s">
        <v>11</v>
      </c>
      <c r="L60" s="45">
        <v>0</v>
      </c>
      <c r="M60" s="91">
        <f t="shared" si="30"/>
        <v>0</v>
      </c>
      <c r="N60" s="60">
        <v>1</v>
      </c>
      <c r="O60" s="54" t="s">
        <v>11</v>
      </c>
      <c r="P60" s="54" t="s">
        <v>11</v>
      </c>
      <c r="Q60" s="54" t="s">
        <v>11</v>
      </c>
      <c r="R60" s="138">
        <v>1</v>
      </c>
      <c r="S60" s="66">
        <f>D60*N60+L60*R60</f>
        <v>0</v>
      </c>
      <c r="T60" s="68">
        <f t="shared" si="29"/>
        <v>0</v>
      </c>
      <c r="U60" s="67">
        <f>E60*N60+M60*R60</f>
        <v>0</v>
      </c>
    </row>
    <row r="61" spans="1:42" ht="15" customHeight="1" thickBot="1" x14ac:dyDescent="0.4">
      <c r="A61" s="183"/>
      <c r="B61" s="178"/>
      <c r="C61" s="164" t="s">
        <v>49</v>
      </c>
      <c r="D61" s="156">
        <v>0</v>
      </c>
      <c r="E61" s="153">
        <f t="shared" si="31"/>
        <v>0</v>
      </c>
      <c r="F61" s="54" t="s">
        <v>11</v>
      </c>
      <c r="G61" s="54" t="s">
        <v>11</v>
      </c>
      <c r="H61" s="54" t="s">
        <v>11</v>
      </c>
      <c r="I61" s="54" t="s">
        <v>11</v>
      </c>
      <c r="J61" s="54" t="s">
        <v>11</v>
      </c>
      <c r="K61" s="54" t="s">
        <v>11</v>
      </c>
      <c r="L61" s="144">
        <v>0</v>
      </c>
      <c r="M61" s="153">
        <f t="shared" si="30"/>
        <v>0</v>
      </c>
      <c r="N61" s="157">
        <v>1</v>
      </c>
      <c r="O61" s="135" t="s">
        <v>11</v>
      </c>
      <c r="P61" s="135" t="s">
        <v>11</v>
      </c>
      <c r="Q61" s="135" t="s">
        <v>11</v>
      </c>
      <c r="R61" s="140">
        <v>1</v>
      </c>
      <c r="S61" s="66">
        <f>D61*N61+L61*R61</f>
        <v>0</v>
      </c>
      <c r="T61" s="68">
        <f t="shared" si="29"/>
        <v>0</v>
      </c>
      <c r="U61" s="67">
        <f>E61*N61+M61*R61</f>
        <v>0</v>
      </c>
    </row>
    <row r="62" spans="1:42" s="12" customFormat="1" ht="15" customHeight="1" thickBot="1" x14ac:dyDescent="0.4">
      <c r="A62" s="183"/>
      <c r="B62" s="179"/>
      <c r="C62" s="181" t="s">
        <v>3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76">
        <f>SUM(S54:S61)</f>
        <v>0</v>
      </c>
      <c r="T62" s="77" t="s">
        <v>5</v>
      </c>
      <c r="U62" s="78" t="s">
        <v>5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2" customFormat="1" ht="15" customHeight="1" thickBot="1" x14ac:dyDescent="0.4">
      <c r="A63" s="183"/>
      <c r="B63" s="179"/>
      <c r="C63" s="174" t="s">
        <v>2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6"/>
      <c r="T63" s="79">
        <f>SUM(T54:T62)</f>
        <v>0</v>
      </c>
      <c r="U63" s="80" t="s">
        <v>5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2" customFormat="1" ht="15" customHeight="1" thickBot="1" x14ac:dyDescent="0.4">
      <c r="A64" s="184"/>
      <c r="B64" s="180"/>
      <c r="C64" s="169" t="s">
        <v>4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1"/>
      <c r="U64" s="81">
        <f>SUM(U54:U63)</f>
        <v>0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2" customFormat="1" ht="5.15" customHeight="1" thickBot="1" x14ac:dyDescent="0.4">
      <c r="A65" s="34"/>
      <c r="B65" s="13"/>
      <c r="C65" s="3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3"/>
      <c r="T65" s="73"/>
      <c r="U65" s="73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5" customHeight="1" x14ac:dyDescent="0.35">
      <c r="A66" s="166"/>
      <c r="B66" s="177" t="s">
        <v>55</v>
      </c>
      <c r="C66" s="164" t="s">
        <v>50</v>
      </c>
      <c r="D66" s="82">
        <v>0</v>
      </c>
      <c r="E66" s="82">
        <f t="shared" ref="E66" si="32">SUM(D66*1.2)</f>
        <v>0</v>
      </c>
      <c r="F66" s="83" t="s">
        <v>11</v>
      </c>
      <c r="G66" s="83" t="s">
        <v>11</v>
      </c>
      <c r="H66" s="83" t="s">
        <v>11</v>
      </c>
      <c r="I66" s="83" t="s">
        <v>11</v>
      </c>
      <c r="J66" s="83" t="s">
        <v>11</v>
      </c>
      <c r="K66" s="83" t="s">
        <v>11</v>
      </c>
      <c r="L66" s="96" t="s">
        <v>11</v>
      </c>
      <c r="M66" s="108" t="s">
        <v>11</v>
      </c>
      <c r="N66" s="113">
        <v>3</v>
      </c>
      <c r="O66" s="83" t="s">
        <v>11</v>
      </c>
      <c r="P66" s="83" t="s">
        <v>11</v>
      </c>
      <c r="Q66" s="83" t="s">
        <v>11</v>
      </c>
      <c r="R66" s="150" t="s">
        <v>11</v>
      </c>
      <c r="S66" s="62">
        <f>D66*N66</f>
        <v>0</v>
      </c>
      <c r="T66" s="63">
        <f t="shared" ref="T66:T78" si="33">S66*0.2</f>
        <v>0</v>
      </c>
      <c r="U66" s="64">
        <f>E66*N66</f>
        <v>0</v>
      </c>
    </row>
    <row r="67" spans="1:42" ht="15" customHeight="1" x14ac:dyDescent="0.35">
      <c r="A67" s="167"/>
      <c r="B67" s="178"/>
      <c r="C67" s="164" t="s">
        <v>51</v>
      </c>
      <c r="D67" s="74" t="s">
        <v>11</v>
      </c>
      <c r="E67" s="74" t="s">
        <v>11</v>
      </c>
      <c r="F67" s="54" t="s">
        <v>11</v>
      </c>
      <c r="G67" s="54" t="s">
        <v>11</v>
      </c>
      <c r="H67" s="54" t="s">
        <v>11</v>
      </c>
      <c r="I67" s="54" t="s">
        <v>11</v>
      </c>
      <c r="J67" s="54" t="s">
        <v>11</v>
      </c>
      <c r="K67" s="54" t="s">
        <v>11</v>
      </c>
      <c r="L67" s="45">
        <v>0</v>
      </c>
      <c r="M67" s="91">
        <f t="shared" ref="M67:M78" si="34">SUM(L67*1.2)</f>
        <v>0</v>
      </c>
      <c r="N67" s="75" t="s">
        <v>11</v>
      </c>
      <c r="O67" s="54" t="s">
        <v>11</v>
      </c>
      <c r="P67" s="54" t="s">
        <v>11</v>
      </c>
      <c r="Q67" s="54" t="s">
        <v>11</v>
      </c>
      <c r="R67" s="138">
        <v>1</v>
      </c>
      <c r="S67" s="66">
        <f>L67*R67</f>
        <v>0</v>
      </c>
      <c r="T67" s="68">
        <f t="shared" si="33"/>
        <v>0</v>
      </c>
      <c r="U67" s="67">
        <f>M67*R67</f>
        <v>0</v>
      </c>
    </row>
    <row r="68" spans="1:42" ht="15" customHeight="1" x14ac:dyDescent="0.35">
      <c r="A68" s="167"/>
      <c r="B68" s="178"/>
      <c r="C68" s="164" t="s">
        <v>52</v>
      </c>
      <c r="D68" s="74" t="s">
        <v>11</v>
      </c>
      <c r="E68" s="74" t="s">
        <v>11</v>
      </c>
      <c r="F68" s="54" t="s">
        <v>11</v>
      </c>
      <c r="G68" s="54" t="s">
        <v>11</v>
      </c>
      <c r="H68" s="74" t="s">
        <v>11</v>
      </c>
      <c r="I68" s="74" t="s">
        <v>11</v>
      </c>
      <c r="J68" s="54" t="s">
        <v>11</v>
      </c>
      <c r="K68" s="54" t="s">
        <v>11</v>
      </c>
      <c r="L68" s="45">
        <v>0</v>
      </c>
      <c r="M68" s="91">
        <f t="shared" ref="M68" si="35">SUM(L68*1.2)</f>
        <v>0</v>
      </c>
      <c r="N68" s="54" t="s">
        <v>11</v>
      </c>
      <c r="O68" s="54" t="s">
        <v>11</v>
      </c>
      <c r="P68" s="54" t="s">
        <v>11</v>
      </c>
      <c r="Q68" s="54" t="s">
        <v>11</v>
      </c>
      <c r="R68" s="138">
        <v>1</v>
      </c>
      <c r="S68" s="66">
        <f>L68*R68</f>
        <v>0</v>
      </c>
      <c r="T68" s="68">
        <f t="shared" si="33"/>
        <v>0</v>
      </c>
      <c r="U68" s="67">
        <f>M68*R68</f>
        <v>0</v>
      </c>
    </row>
    <row r="69" spans="1:42" ht="15" customHeight="1" x14ac:dyDescent="0.35">
      <c r="A69" s="167"/>
      <c r="B69" s="178"/>
      <c r="C69" s="164" t="s">
        <v>53</v>
      </c>
      <c r="D69" s="106">
        <v>0</v>
      </c>
      <c r="E69" s="91">
        <f t="shared" ref="E69:E70" si="36">SUM(D69*1.2)</f>
        <v>0</v>
      </c>
      <c r="F69" s="54" t="s">
        <v>11</v>
      </c>
      <c r="G69" s="54" t="s">
        <v>11</v>
      </c>
      <c r="H69" s="74" t="s">
        <v>11</v>
      </c>
      <c r="I69" s="74" t="s">
        <v>11</v>
      </c>
      <c r="J69" s="54" t="s">
        <v>11</v>
      </c>
      <c r="K69" s="54" t="s">
        <v>11</v>
      </c>
      <c r="L69" s="45">
        <v>0</v>
      </c>
      <c r="M69" s="91">
        <f t="shared" si="34"/>
        <v>0</v>
      </c>
      <c r="N69" s="60">
        <v>1</v>
      </c>
      <c r="O69" s="54" t="s">
        <v>11</v>
      </c>
      <c r="P69" s="54" t="s">
        <v>11</v>
      </c>
      <c r="Q69" s="54" t="s">
        <v>11</v>
      </c>
      <c r="R69" s="138">
        <v>1</v>
      </c>
      <c r="S69" s="119">
        <f>D69*N69+L69*R69</f>
        <v>0</v>
      </c>
      <c r="T69" s="68">
        <f t="shared" si="33"/>
        <v>0</v>
      </c>
      <c r="U69" s="67">
        <f>E69*N69+M69*R69</f>
        <v>0</v>
      </c>
    </row>
    <row r="70" spans="1:42" ht="15" customHeight="1" x14ac:dyDescent="0.35">
      <c r="A70" s="167"/>
      <c r="B70" s="178"/>
      <c r="C70" s="164" t="s">
        <v>54</v>
      </c>
      <c r="D70" s="106">
        <v>0</v>
      </c>
      <c r="E70" s="91">
        <f t="shared" si="36"/>
        <v>0</v>
      </c>
      <c r="F70" s="54" t="s">
        <v>11</v>
      </c>
      <c r="G70" s="54" t="s">
        <v>11</v>
      </c>
      <c r="H70" s="74" t="s">
        <v>11</v>
      </c>
      <c r="I70" s="74" t="s">
        <v>11</v>
      </c>
      <c r="J70" s="54" t="s">
        <v>11</v>
      </c>
      <c r="K70" s="54" t="s">
        <v>11</v>
      </c>
      <c r="L70" s="45">
        <v>0</v>
      </c>
      <c r="M70" s="91">
        <f t="shared" si="34"/>
        <v>0</v>
      </c>
      <c r="N70" s="60">
        <v>1</v>
      </c>
      <c r="O70" s="54" t="s">
        <v>11</v>
      </c>
      <c r="P70" s="54" t="s">
        <v>11</v>
      </c>
      <c r="Q70" s="54" t="s">
        <v>11</v>
      </c>
      <c r="R70" s="138">
        <v>1</v>
      </c>
      <c r="S70" s="119">
        <f>D70*N70+L70*R70</f>
        <v>0</v>
      </c>
      <c r="T70" s="68">
        <f t="shared" si="33"/>
        <v>0</v>
      </c>
      <c r="U70" s="67">
        <f>E70*N70+M70*R70</f>
        <v>0</v>
      </c>
    </row>
    <row r="71" spans="1:42" ht="15" customHeight="1" x14ac:dyDescent="0.35">
      <c r="A71" s="167"/>
      <c r="B71" s="178"/>
      <c r="C71" s="164" t="s">
        <v>56</v>
      </c>
      <c r="D71" s="74" t="s">
        <v>11</v>
      </c>
      <c r="E71" s="74" t="s">
        <v>11</v>
      </c>
      <c r="F71" s="54" t="s">
        <v>11</v>
      </c>
      <c r="G71" s="54" t="s">
        <v>11</v>
      </c>
      <c r="H71" s="74" t="s">
        <v>11</v>
      </c>
      <c r="I71" s="74" t="s">
        <v>11</v>
      </c>
      <c r="J71" s="54" t="s">
        <v>11</v>
      </c>
      <c r="K71" s="54" t="s">
        <v>11</v>
      </c>
      <c r="L71" s="45">
        <v>0</v>
      </c>
      <c r="M71" s="91">
        <f t="shared" si="34"/>
        <v>0</v>
      </c>
      <c r="N71" s="75" t="s">
        <v>11</v>
      </c>
      <c r="O71" s="54" t="s">
        <v>11</v>
      </c>
      <c r="P71" s="54" t="s">
        <v>11</v>
      </c>
      <c r="Q71" s="54" t="s">
        <v>11</v>
      </c>
      <c r="R71" s="138">
        <v>1</v>
      </c>
      <c r="S71" s="119">
        <f>L71*R71</f>
        <v>0</v>
      </c>
      <c r="T71" s="68">
        <f t="shared" si="33"/>
        <v>0</v>
      </c>
      <c r="U71" s="67">
        <f>M71*R71</f>
        <v>0</v>
      </c>
    </row>
    <row r="72" spans="1:42" ht="15" customHeight="1" x14ac:dyDescent="0.35">
      <c r="A72" s="167"/>
      <c r="B72" s="178"/>
      <c r="C72" s="164" t="s">
        <v>57</v>
      </c>
      <c r="D72" s="74" t="s">
        <v>11</v>
      </c>
      <c r="E72" s="74" t="s">
        <v>11</v>
      </c>
      <c r="F72" s="54" t="s">
        <v>11</v>
      </c>
      <c r="G72" s="54" t="s">
        <v>11</v>
      </c>
      <c r="H72" s="74" t="s">
        <v>11</v>
      </c>
      <c r="I72" s="74" t="s">
        <v>11</v>
      </c>
      <c r="J72" s="54" t="s">
        <v>11</v>
      </c>
      <c r="K72" s="54" t="s">
        <v>11</v>
      </c>
      <c r="L72" s="45">
        <v>0</v>
      </c>
      <c r="M72" s="91">
        <f t="shared" si="34"/>
        <v>0</v>
      </c>
      <c r="N72" s="75" t="s">
        <v>11</v>
      </c>
      <c r="O72" s="54" t="s">
        <v>11</v>
      </c>
      <c r="P72" s="54" t="s">
        <v>11</v>
      </c>
      <c r="Q72" s="54" t="s">
        <v>11</v>
      </c>
      <c r="R72" s="138">
        <v>1</v>
      </c>
      <c r="S72" s="119">
        <f>L72*R72</f>
        <v>0</v>
      </c>
      <c r="T72" s="68">
        <f t="shared" si="33"/>
        <v>0</v>
      </c>
      <c r="U72" s="67">
        <f>M72*R72</f>
        <v>0</v>
      </c>
    </row>
    <row r="73" spans="1:42" ht="15" customHeight="1" x14ac:dyDescent="0.35">
      <c r="A73" s="167"/>
      <c r="B73" s="178"/>
      <c r="C73" s="164" t="s">
        <v>58</v>
      </c>
      <c r="D73" s="74" t="s">
        <v>11</v>
      </c>
      <c r="E73" s="74" t="s">
        <v>11</v>
      </c>
      <c r="F73" s="44">
        <v>0</v>
      </c>
      <c r="G73" s="91">
        <f t="shared" ref="G73" si="37">SUM(F73*1.2)</f>
        <v>0</v>
      </c>
      <c r="H73" s="44">
        <v>0</v>
      </c>
      <c r="I73" s="91">
        <f t="shared" ref="I73" si="38">SUM(H73*1.2)</f>
        <v>0</v>
      </c>
      <c r="J73" s="49" t="s">
        <v>11</v>
      </c>
      <c r="K73" s="49" t="s">
        <v>11</v>
      </c>
      <c r="L73" s="91">
        <v>0</v>
      </c>
      <c r="M73" s="91">
        <f t="shared" si="34"/>
        <v>0</v>
      </c>
      <c r="N73" s="75" t="s">
        <v>11</v>
      </c>
      <c r="O73" s="51">
        <v>1</v>
      </c>
      <c r="P73" s="51">
        <v>1</v>
      </c>
      <c r="Q73" s="49" t="s">
        <v>11</v>
      </c>
      <c r="R73" s="158">
        <v>1</v>
      </c>
      <c r="S73" s="119">
        <f>F73*O73+H73*P73+L73*R73</f>
        <v>0</v>
      </c>
      <c r="T73" s="68">
        <f t="shared" si="33"/>
        <v>0</v>
      </c>
      <c r="U73" s="67">
        <f>G73*O73+I73*P73+M73*R73</f>
        <v>0</v>
      </c>
    </row>
    <row r="74" spans="1:42" ht="15" customHeight="1" x14ac:dyDescent="0.35">
      <c r="A74" s="167"/>
      <c r="B74" s="178"/>
      <c r="C74" s="164" t="s">
        <v>59</v>
      </c>
      <c r="D74" s="74" t="s">
        <v>11</v>
      </c>
      <c r="E74" s="74" t="s">
        <v>11</v>
      </c>
      <c r="F74" s="54" t="s">
        <v>11</v>
      </c>
      <c r="G74" s="54" t="s">
        <v>11</v>
      </c>
      <c r="H74" s="74" t="s">
        <v>11</v>
      </c>
      <c r="I74" s="74" t="s">
        <v>11</v>
      </c>
      <c r="J74" s="54" t="s">
        <v>11</v>
      </c>
      <c r="K74" s="54" t="s">
        <v>11</v>
      </c>
      <c r="L74" s="45">
        <v>0</v>
      </c>
      <c r="M74" s="91">
        <f t="shared" si="34"/>
        <v>0</v>
      </c>
      <c r="N74" s="75" t="s">
        <v>11</v>
      </c>
      <c r="O74" s="54" t="s">
        <v>11</v>
      </c>
      <c r="P74" s="54" t="s">
        <v>11</v>
      </c>
      <c r="Q74" s="54" t="s">
        <v>11</v>
      </c>
      <c r="R74" s="138">
        <v>1</v>
      </c>
      <c r="S74" s="119">
        <f>L74*R74</f>
        <v>0</v>
      </c>
      <c r="T74" s="68">
        <f t="shared" si="33"/>
        <v>0</v>
      </c>
      <c r="U74" s="67">
        <f>M74*R74</f>
        <v>0</v>
      </c>
    </row>
    <row r="75" spans="1:42" ht="15" customHeight="1" x14ac:dyDescent="0.35">
      <c r="A75" s="167"/>
      <c r="B75" s="178"/>
      <c r="C75" s="164" t="s">
        <v>60</v>
      </c>
      <c r="D75" s="74" t="s">
        <v>11</v>
      </c>
      <c r="E75" s="74" t="s">
        <v>11</v>
      </c>
      <c r="F75" s="54" t="s">
        <v>11</v>
      </c>
      <c r="G75" s="54" t="s">
        <v>11</v>
      </c>
      <c r="H75" s="74" t="s">
        <v>11</v>
      </c>
      <c r="I75" s="74" t="s">
        <v>11</v>
      </c>
      <c r="J75" s="54" t="s">
        <v>11</v>
      </c>
      <c r="K75" s="54" t="s">
        <v>11</v>
      </c>
      <c r="L75" s="45">
        <v>0</v>
      </c>
      <c r="M75" s="91">
        <f t="shared" si="34"/>
        <v>0</v>
      </c>
      <c r="N75" s="75" t="s">
        <v>11</v>
      </c>
      <c r="O75" s="54" t="s">
        <v>11</v>
      </c>
      <c r="P75" s="54" t="s">
        <v>11</v>
      </c>
      <c r="Q75" s="54" t="s">
        <v>11</v>
      </c>
      <c r="R75" s="138">
        <v>1</v>
      </c>
      <c r="S75" s="119">
        <f>L75*R75</f>
        <v>0</v>
      </c>
      <c r="T75" s="68">
        <f t="shared" si="33"/>
        <v>0</v>
      </c>
      <c r="U75" s="67">
        <f>M75*R75</f>
        <v>0</v>
      </c>
    </row>
    <row r="76" spans="1:42" ht="15" customHeight="1" x14ac:dyDescent="0.35">
      <c r="A76" s="167"/>
      <c r="B76" s="178"/>
      <c r="C76" s="164" t="s">
        <v>61</v>
      </c>
      <c r="D76" s="54" t="s">
        <v>11</v>
      </c>
      <c r="E76" s="54" t="s">
        <v>11</v>
      </c>
      <c r="F76" s="54" t="s">
        <v>11</v>
      </c>
      <c r="G76" s="54" t="s">
        <v>11</v>
      </c>
      <c r="H76" s="74" t="s">
        <v>11</v>
      </c>
      <c r="I76" s="74" t="s">
        <v>11</v>
      </c>
      <c r="J76" s="54" t="s">
        <v>11</v>
      </c>
      <c r="K76" s="54" t="s">
        <v>11</v>
      </c>
      <c r="L76" s="45">
        <v>0</v>
      </c>
      <c r="M76" s="91">
        <f t="shared" ref="M76" si="39">SUM(L76*1.2)</f>
        <v>0</v>
      </c>
      <c r="N76" s="75" t="s">
        <v>11</v>
      </c>
      <c r="O76" s="54" t="s">
        <v>11</v>
      </c>
      <c r="P76" s="54" t="s">
        <v>11</v>
      </c>
      <c r="Q76" s="54" t="s">
        <v>11</v>
      </c>
      <c r="R76" s="138">
        <v>1</v>
      </c>
      <c r="S76" s="119">
        <f>L76*R76</f>
        <v>0</v>
      </c>
      <c r="T76" s="68">
        <f t="shared" si="33"/>
        <v>0</v>
      </c>
      <c r="U76" s="67">
        <f>M76*R76</f>
        <v>0</v>
      </c>
    </row>
    <row r="77" spans="1:42" ht="15" customHeight="1" x14ac:dyDescent="0.35">
      <c r="A77" s="167"/>
      <c r="B77" s="178"/>
      <c r="C77" s="164" t="s">
        <v>62</v>
      </c>
      <c r="D77" s="74" t="s">
        <v>11</v>
      </c>
      <c r="E77" s="74" t="s">
        <v>11</v>
      </c>
      <c r="F77" s="54" t="s">
        <v>11</v>
      </c>
      <c r="G77" s="54" t="s">
        <v>11</v>
      </c>
      <c r="H77" s="74" t="s">
        <v>11</v>
      </c>
      <c r="I77" s="74" t="s">
        <v>11</v>
      </c>
      <c r="J77" s="54" t="s">
        <v>11</v>
      </c>
      <c r="K77" s="54" t="s">
        <v>11</v>
      </c>
      <c r="L77" s="45">
        <v>0</v>
      </c>
      <c r="M77" s="91">
        <f t="shared" si="34"/>
        <v>0</v>
      </c>
      <c r="N77" s="75" t="s">
        <v>11</v>
      </c>
      <c r="O77" s="54" t="s">
        <v>11</v>
      </c>
      <c r="P77" s="54" t="s">
        <v>11</v>
      </c>
      <c r="Q77" s="54" t="s">
        <v>11</v>
      </c>
      <c r="R77" s="138">
        <v>1</v>
      </c>
      <c r="S77" s="119">
        <f>L77*R77</f>
        <v>0</v>
      </c>
      <c r="T77" s="68">
        <f t="shared" si="33"/>
        <v>0</v>
      </c>
      <c r="U77" s="67">
        <f>M77*R77</f>
        <v>0</v>
      </c>
    </row>
    <row r="78" spans="1:42" ht="15" customHeight="1" thickBot="1" x14ac:dyDescent="0.4">
      <c r="A78" s="167"/>
      <c r="B78" s="178"/>
      <c r="C78" s="164" t="s">
        <v>63</v>
      </c>
      <c r="D78" s="143" t="s">
        <v>11</v>
      </c>
      <c r="E78" s="143" t="s">
        <v>11</v>
      </c>
      <c r="F78" s="135" t="s">
        <v>11</v>
      </c>
      <c r="G78" s="135" t="s">
        <v>11</v>
      </c>
      <c r="H78" s="143" t="s">
        <v>11</v>
      </c>
      <c r="I78" s="143" t="s">
        <v>11</v>
      </c>
      <c r="J78" s="135" t="s">
        <v>11</v>
      </c>
      <c r="K78" s="135" t="s">
        <v>11</v>
      </c>
      <c r="L78" s="144">
        <v>0</v>
      </c>
      <c r="M78" s="153">
        <f t="shared" si="34"/>
        <v>0</v>
      </c>
      <c r="N78" s="139" t="s">
        <v>11</v>
      </c>
      <c r="O78" s="135" t="s">
        <v>11</v>
      </c>
      <c r="P78" s="135" t="s">
        <v>11</v>
      </c>
      <c r="Q78" s="135" t="s">
        <v>11</v>
      </c>
      <c r="R78" s="140">
        <v>1</v>
      </c>
      <c r="S78" s="97">
        <f>L78*R78</f>
        <v>0</v>
      </c>
      <c r="T78" s="68">
        <f t="shared" si="33"/>
        <v>0</v>
      </c>
      <c r="U78" s="67">
        <f>M78*R78</f>
        <v>0</v>
      </c>
    </row>
    <row r="79" spans="1:42" s="12" customFormat="1" ht="15" customHeight="1" thickBot="1" x14ac:dyDescent="0.4">
      <c r="A79" s="167"/>
      <c r="B79" s="179"/>
      <c r="C79" s="181" t="s">
        <v>3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76">
        <f>SUM(S66:S78)</f>
        <v>0</v>
      </c>
      <c r="T79" s="77" t="s">
        <v>5</v>
      </c>
      <c r="U79" s="78" t="s">
        <v>5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12" customFormat="1" ht="15" customHeight="1" thickBot="1" x14ac:dyDescent="0.4">
      <c r="A80" s="167"/>
      <c r="B80" s="179"/>
      <c r="C80" s="174" t="s">
        <v>2</v>
      </c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6"/>
      <c r="T80" s="79">
        <f>SUM(T66:T79)</f>
        <v>0</v>
      </c>
      <c r="U80" s="80" t="s">
        <v>5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12" customFormat="1" ht="15" customHeight="1" thickBot="1" x14ac:dyDescent="0.4">
      <c r="A81" s="168"/>
      <c r="B81" s="180"/>
      <c r="C81" s="169" t="s">
        <v>4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1"/>
      <c r="U81" s="81">
        <f>SUM(U66:U80)</f>
        <v>0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12" customFormat="1" ht="5.15" customHeight="1" thickBot="1" x14ac:dyDescent="0.4">
      <c r="A82" s="34"/>
      <c r="B82" s="13"/>
      <c r="C82" s="3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3"/>
      <c r="T82" s="73"/>
      <c r="U82" s="73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5" customHeight="1" x14ac:dyDescent="0.35">
      <c r="A83" s="166"/>
      <c r="B83" s="177" t="s">
        <v>69</v>
      </c>
      <c r="C83" s="164" t="s">
        <v>64</v>
      </c>
      <c r="D83" s="40">
        <v>0</v>
      </c>
      <c r="E83" s="82">
        <f t="shared" ref="E83:E85" si="40">SUM(D83*1.2)</f>
        <v>0</v>
      </c>
      <c r="F83" s="40">
        <v>0</v>
      </c>
      <c r="G83" s="82">
        <f t="shared" ref="G83:G85" si="41">SUM(F83*1.2)</f>
        <v>0</v>
      </c>
      <c r="H83" s="40">
        <v>0</v>
      </c>
      <c r="I83" s="82">
        <f t="shared" ref="I83:I85" si="42">SUM(H83*1.2)</f>
        <v>0</v>
      </c>
      <c r="J83" s="35" t="s">
        <v>11</v>
      </c>
      <c r="K83" s="35" t="s">
        <v>11</v>
      </c>
      <c r="L83" s="82">
        <v>0</v>
      </c>
      <c r="M83" s="82">
        <f t="shared" ref="M83" si="43">SUM(L83*1.2)</f>
        <v>0</v>
      </c>
      <c r="N83" s="118">
        <v>2</v>
      </c>
      <c r="O83" s="28">
        <v>1</v>
      </c>
      <c r="P83" s="28">
        <v>1</v>
      </c>
      <c r="Q83" s="83" t="s">
        <v>11</v>
      </c>
      <c r="R83" s="159">
        <v>1</v>
      </c>
      <c r="S83" s="62">
        <f>D83*N83+F83*O83+H83*P83+L83*R83</f>
        <v>0</v>
      </c>
      <c r="T83" s="63">
        <f>S83*0.2</f>
        <v>0</v>
      </c>
      <c r="U83" s="64">
        <f>E83*N83+G83*O83+I83*P83+M83*R83</f>
        <v>0</v>
      </c>
    </row>
    <row r="84" spans="1:42" ht="15" customHeight="1" x14ac:dyDescent="0.35">
      <c r="A84" s="167"/>
      <c r="B84" s="178"/>
      <c r="C84" s="164" t="s">
        <v>65</v>
      </c>
      <c r="D84" s="45">
        <v>0</v>
      </c>
      <c r="E84" s="91">
        <f t="shared" si="40"/>
        <v>0</v>
      </c>
      <c r="F84" s="45">
        <v>0</v>
      </c>
      <c r="G84" s="91">
        <f t="shared" si="41"/>
        <v>0</v>
      </c>
      <c r="H84" s="45">
        <v>0</v>
      </c>
      <c r="I84" s="91">
        <f t="shared" si="42"/>
        <v>0</v>
      </c>
      <c r="J84" s="37" t="s">
        <v>11</v>
      </c>
      <c r="K84" s="37" t="s">
        <v>11</v>
      </c>
      <c r="L84" s="52" t="s">
        <v>11</v>
      </c>
      <c r="M84" s="107" t="s">
        <v>11</v>
      </c>
      <c r="N84" s="20">
        <v>1</v>
      </c>
      <c r="O84" s="6">
        <v>1</v>
      </c>
      <c r="P84" s="6">
        <v>1</v>
      </c>
      <c r="Q84" s="37" t="s">
        <v>11</v>
      </c>
      <c r="R84" s="58" t="s">
        <v>11</v>
      </c>
      <c r="S84" s="98">
        <f>D84*N84+F84*O84+H84*P84</f>
        <v>0</v>
      </c>
      <c r="T84" s="53">
        <f>S84*0.2</f>
        <v>0</v>
      </c>
      <c r="U84" s="99">
        <f>E84*N84+G84*O84+I84*P84</f>
        <v>0</v>
      </c>
    </row>
    <row r="85" spans="1:42" ht="15" customHeight="1" x14ac:dyDescent="0.35">
      <c r="A85" s="167"/>
      <c r="B85" s="178"/>
      <c r="C85" s="164" t="s">
        <v>66</v>
      </c>
      <c r="D85" s="44">
        <v>0</v>
      </c>
      <c r="E85" s="91">
        <f t="shared" si="40"/>
        <v>0</v>
      </c>
      <c r="F85" s="44">
        <v>0</v>
      </c>
      <c r="G85" s="91">
        <f t="shared" si="41"/>
        <v>0</v>
      </c>
      <c r="H85" s="44">
        <v>0</v>
      </c>
      <c r="I85" s="91">
        <f t="shared" si="42"/>
        <v>0</v>
      </c>
      <c r="J85" s="49" t="s">
        <v>11</v>
      </c>
      <c r="K85" s="49" t="s">
        <v>11</v>
      </c>
      <c r="L85" s="91">
        <v>0</v>
      </c>
      <c r="M85" s="91">
        <f t="shared" ref="M85" si="44">SUM(L85*1.2)</f>
        <v>0</v>
      </c>
      <c r="N85" s="50">
        <v>1</v>
      </c>
      <c r="O85" s="51">
        <v>1</v>
      </c>
      <c r="P85" s="51">
        <v>1</v>
      </c>
      <c r="Q85" s="49" t="s">
        <v>11</v>
      </c>
      <c r="R85" s="158">
        <v>1</v>
      </c>
      <c r="S85" s="66">
        <f>D85*N85+F85*O85+H85*P85+L85*R85</f>
        <v>0</v>
      </c>
      <c r="T85" s="53">
        <f t="shared" ref="T85:T93" si="45">S85*0.2</f>
        <v>0</v>
      </c>
      <c r="U85" s="67">
        <f>E85*N85+G85*O85+I85*P85+M85*R85</f>
        <v>0</v>
      </c>
    </row>
    <row r="86" spans="1:42" ht="15" customHeight="1" x14ac:dyDescent="0.35">
      <c r="A86" s="167"/>
      <c r="B86" s="178"/>
      <c r="C86" s="164" t="s">
        <v>67</v>
      </c>
      <c r="D86" s="74" t="s">
        <v>11</v>
      </c>
      <c r="E86" s="74" t="s">
        <v>11</v>
      </c>
      <c r="F86" s="54" t="s">
        <v>11</v>
      </c>
      <c r="G86" s="54" t="s">
        <v>11</v>
      </c>
      <c r="H86" s="74" t="s">
        <v>11</v>
      </c>
      <c r="I86" s="74" t="s">
        <v>11</v>
      </c>
      <c r="J86" s="54" t="s">
        <v>11</v>
      </c>
      <c r="K86" s="54" t="s">
        <v>11</v>
      </c>
      <c r="L86" s="110">
        <v>0</v>
      </c>
      <c r="M86" s="91">
        <f t="shared" ref="M86" si="46">SUM(L86*1.2)</f>
        <v>0</v>
      </c>
      <c r="N86" s="75" t="s">
        <v>11</v>
      </c>
      <c r="O86" s="54" t="s">
        <v>11</v>
      </c>
      <c r="P86" s="54" t="s">
        <v>11</v>
      </c>
      <c r="Q86" s="54" t="s">
        <v>11</v>
      </c>
      <c r="R86" s="138">
        <v>1</v>
      </c>
      <c r="S86" s="66">
        <f>L86*R86</f>
        <v>0</v>
      </c>
      <c r="T86" s="53">
        <f t="shared" si="45"/>
        <v>0</v>
      </c>
      <c r="U86" s="67">
        <f>M86*R86</f>
        <v>0</v>
      </c>
    </row>
    <row r="87" spans="1:42" ht="15" customHeight="1" x14ac:dyDescent="0.35">
      <c r="A87" s="167"/>
      <c r="B87" s="178"/>
      <c r="C87" s="164" t="s">
        <v>68</v>
      </c>
      <c r="D87" s="39">
        <v>0</v>
      </c>
      <c r="E87" s="91">
        <f t="shared" ref="E87" si="47">SUM(D87*1.2)</f>
        <v>0</v>
      </c>
      <c r="F87" s="54" t="s">
        <v>11</v>
      </c>
      <c r="G87" s="54" t="s">
        <v>11</v>
      </c>
      <c r="H87" s="54" t="s">
        <v>11</v>
      </c>
      <c r="I87" s="54" t="s">
        <v>11</v>
      </c>
      <c r="J87" s="54" t="s">
        <v>11</v>
      </c>
      <c r="K87" s="54" t="s">
        <v>11</v>
      </c>
      <c r="L87" s="110">
        <v>0</v>
      </c>
      <c r="M87" s="91">
        <f t="shared" ref="M87" si="48">SUM(L87*1.2)</f>
        <v>0</v>
      </c>
      <c r="N87" s="60">
        <v>1</v>
      </c>
      <c r="O87" s="54" t="s">
        <v>11</v>
      </c>
      <c r="P87" s="54" t="s">
        <v>11</v>
      </c>
      <c r="Q87" s="54" t="s">
        <v>11</v>
      </c>
      <c r="R87" s="138">
        <v>1</v>
      </c>
      <c r="S87" s="66">
        <f>D87*N87+L87*R87</f>
        <v>0</v>
      </c>
      <c r="T87" s="53">
        <f t="shared" si="45"/>
        <v>0</v>
      </c>
      <c r="U87" s="67">
        <f>E87*N87+M87*R87</f>
        <v>0</v>
      </c>
    </row>
    <row r="88" spans="1:42" ht="15" customHeight="1" x14ac:dyDescent="0.35">
      <c r="A88" s="167"/>
      <c r="B88" s="178"/>
      <c r="C88" s="164" t="s">
        <v>70</v>
      </c>
      <c r="D88" s="74" t="s">
        <v>11</v>
      </c>
      <c r="E88" s="74" t="s">
        <v>11</v>
      </c>
      <c r="F88" s="54" t="s">
        <v>11</v>
      </c>
      <c r="G88" s="54" t="s">
        <v>11</v>
      </c>
      <c r="H88" s="74" t="s">
        <v>11</v>
      </c>
      <c r="I88" s="74" t="s">
        <v>11</v>
      </c>
      <c r="J88" s="54" t="s">
        <v>11</v>
      </c>
      <c r="K88" s="54" t="s">
        <v>11</v>
      </c>
      <c r="L88" s="110">
        <v>0</v>
      </c>
      <c r="M88" s="91">
        <f t="shared" ref="M88" si="49">SUM(L88*1.2)</f>
        <v>0</v>
      </c>
      <c r="N88" s="75" t="s">
        <v>11</v>
      </c>
      <c r="O88" s="54" t="s">
        <v>11</v>
      </c>
      <c r="P88" s="54" t="s">
        <v>11</v>
      </c>
      <c r="Q88" s="54" t="s">
        <v>11</v>
      </c>
      <c r="R88" s="138">
        <v>1</v>
      </c>
      <c r="S88" s="66">
        <f>L88*R88</f>
        <v>0</v>
      </c>
      <c r="T88" s="53">
        <f t="shared" si="45"/>
        <v>0</v>
      </c>
      <c r="U88" s="67">
        <f>M88*R88</f>
        <v>0</v>
      </c>
    </row>
    <row r="89" spans="1:42" ht="15" customHeight="1" x14ac:dyDescent="0.35">
      <c r="A89" s="167"/>
      <c r="B89" s="178"/>
      <c r="C89" s="164" t="s">
        <v>71</v>
      </c>
      <c r="D89" s="74" t="s">
        <v>11</v>
      </c>
      <c r="E89" s="74" t="s">
        <v>11</v>
      </c>
      <c r="F89" s="54" t="s">
        <v>11</v>
      </c>
      <c r="G89" s="54" t="s">
        <v>11</v>
      </c>
      <c r="H89" s="74" t="s">
        <v>11</v>
      </c>
      <c r="I89" s="74" t="s">
        <v>11</v>
      </c>
      <c r="J89" s="54" t="s">
        <v>11</v>
      </c>
      <c r="K89" s="54" t="s">
        <v>11</v>
      </c>
      <c r="L89" s="110">
        <v>0</v>
      </c>
      <c r="M89" s="91">
        <f t="shared" ref="M89" si="50">SUM(L89*1.2)</f>
        <v>0</v>
      </c>
      <c r="N89" s="75" t="s">
        <v>11</v>
      </c>
      <c r="O89" s="54" t="s">
        <v>11</v>
      </c>
      <c r="P89" s="54" t="s">
        <v>11</v>
      </c>
      <c r="Q89" s="54" t="s">
        <v>11</v>
      </c>
      <c r="R89" s="138">
        <v>1</v>
      </c>
      <c r="S89" s="66">
        <f>L89*R89</f>
        <v>0</v>
      </c>
      <c r="T89" s="53">
        <f t="shared" si="45"/>
        <v>0</v>
      </c>
      <c r="U89" s="67">
        <f>M89*R89</f>
        <v>0</v>
      </c>
    </row>
    <row r="90" spans="1:42" ht="15" customHeight="1" x14ac:dyDescent="0.35">
      <c r="A90" s="167"/>
      <c r="B90" s="178"/>
      <c r="C90" s="164" t="s">
        <v>72</v>
      </c>
      <c r="D90" s="44">
        <v>0</v>
      </c>
      <c r="E90" s="91">
        <f t="shared" ref="E90:E92" si="51">SUM(D90*1.2)</f>
        <v>0</v>
      </c>
      <c r="F90" s="44">
        <v>0</v>
      </c>
      <c r="G90" s="91">
        <f t="shared" ref="G90:G91" si="52">SUM(F90*1.2)</f>
        <v>0</v>
      </c>
      <c r="H90" s="44">
        <v>0</v>
      </c>
      <c r="I90" s="91">
        <f t="shared" ref="I90:I91" si="53">SUM(H90*1.2)</f>
        <v>0</v>
      </c>
      <c r="J90" s="121">
        <v>0</v>
      </c>
      <c r="K90" s="91">
        <f t="shared" ref="K90" si="54">SUM(J90*1.2)</f>
        <v>0</v>
      </c>
      <c r="L90" s="91">
        <v>0</v>
      </c>
      <c r="M90" s="91">
        <f t="shared" ref="M90" si="55">SUM(L90*1.2)</f>
        <v>0</v>
      </c>
      <c r="N90" s="50">
        <v>1</v>
      </c>
      <c r="O90" s="51">
        <v>1</v>
      </c>
      <c r="P90" s="51">
        <v>1</v>
      </c>
      <c r="Q90" s="117">
        <v>1</v>
      </c>
      <c r="R90" s="160">
        <v>1</v>
      </c>
      <c r="S90" s="119">
        <f>D90*N90+F90*O90+H90*P90+L90*R90+J90*Q90</f>
        <v>0</v>
      </c>
      <c r="T90" s="53">
        <f t="shared" si="45"/>
        <v>0</v>
      </c>
      <c r="U90" s="120">
        <f>E90*N90+G90*O90+I90*P90+M90*R90+K90*Q90</f>
        <v>0</v>
      </c>
    </row>
    <row r="91" spans="1:42" ht="15" customHeight="1" x14ac:dyDescent="0.35">
      <c r="A91" s="167"/>
      <c r="B91" s="178"/>
      <c r="C91" s="164" t="s">
        <v>73</v>
      </c>
      <c r="D91" s="74" t="s">
        <v>11</v>
      </c>
      <c r="E91" s="74" t="s">
        <v>11</v>
      </c>
      <c r="F91" s="44">
        <v>0</v>
      </c>
      <c r="G91" s="91">
        <f t="shared" si="52"/>
        <v>0</v>
      </c>
      <c r="H91" s="44">
        <v>0</v>
      </c>
      <c r="I91" s="91">
        <f t="shared" si="53"/>
        <v>0</v>
      </c>
      <c r="J91" s="49" t="s">
        <v>11</v>
      </c>
      <c r="K91" s="49" t="s">
        <v>11</v>
      </c>
      <c r="L91" s="91">
        <v>0</v>
      </c>
      <c r="M91" s="91">
        <f t="shared" ref="M91" si="56">SUM(L91*1.2)</f>
        <v>0</v>
      </c>
      <c r="N91" s="75" t="s">
        <v>11</v>
      </c>
      <c r="O91" s="51">
        <v>1</v>
      </c>
      <c r="P91" s="51">
        <v>1</v>
      </c>
      <c r="Q91" s="49" t="s">
        <v>11</v>
      </c>
      <c r="R91" s="158">
        <v>1</v>
      </c>
      <c r="S91" s="66">
        <f>F91*O91+H91*P91+L91*R91</f>
        <v>0</v>
      </c>
      <c r="T91" s="53">
        <f t="shared" si="45"/>
        <v>0</v>
      </c>
      <c r="U91" s="67">
        <f>G91*O91+I91*P91+M91*R91</f>
        <v>0</v>
      </c>
    </row>
    <row r="92" spans="1:42" ht="15" customHeight="1" x14ac:dyDescent="0.35">
      <c r="A92" s="167"/>
      <c r="B92" s="178"/>
      <c r="C92" s="164" t="s">
        <v>74</v>
      </c>
      <c r="D92" s="105">
        <v>0</v>
      </c>
      <c r="E92" s="91">
        <f t="shared" si="51"/>
        <v>0</v>
      </c>
      <c r="F92" s="54" t="s">
        <v>11</v>
      </c>
      <c r="G92" s="54" t="s">
        <v>11</v>
      </c>
      <c r="H92" s="54" t="s">
        <v>11</v>
      </c>
      <c r="I92" s="54" t="s">
        <v>11</v>
      </c>
      <c r="J92" s="54" t="s">
        <v>11</v>
      </c>
      <c r="K92" s="54" t="s">
        <v>11</v>
      </c>
      <c r="L92" s="110">
        <v>0</v>
      </c>
      <c r="M92" s="91">
        <f t="shared" ref="M92" si="57">SUM(L92*1.2)</f>
        <v>0</v>
      </c>
      <c r="N92" s="60">
        <v>1</v>
      </c>
      <c r="O92" s="54" t="s">
        <v>11</v>
      </c>
      <c r="P92" s="54" t="s">
        <v>11</v>
      </c>
      <c r="Q92" s="54" t="s">
        <v>11</v>
      </c>
      <c r="R92" s="138">
        <v>1</v>
      </c>
      <c r="S92" s="66">
        <f>D92*N92+L92*R92</f>
        <v>0</v>
      </c>
      <c r="T92" s="53">
        <f t="shared" si="45"/>
        <v>0</v>
      </c>
      <c r="U92" s="67">
        <f>E92*N92+M92*R92</f>
        <v>0</v>
      </c>
    </row>
    <row r="93" spans="1:42" ht="15" customHeight="1" thickBot="1" x14ac:dyDescent="0.4">
      <c r="A93" s="167"/>
      <c r="B93" s="178"/>
      <c r="C93" s="164" t="s">
        <v>75</v>
      </c>
      <c r="D93" s="143" t="s">
        <v>11</v>
      </c>
      <c r="E93" s="143" t="s">
        <v>11</v>
      </c>
      <c r="F93" s="135" t="s">
        <v>11</v>
      </c>
      <c r="G93" s="135" t="s">
        <v>11</v>
      </c>
      <c r="H93" s="143" t="s">
        <v>11</v>
      </c>
      <c r="I93" s="143" t="s">
        <v>11</v>
      </c>
      <c r="J93" s="135" t="s">
        <v>11</v>
      </c>
      <c r="K93" s="135" t="s">
        <v>11</v>
      </c>
      <c r="L93" s="161">
        <v>0</v>
      </c>
      <c r="M93" s="153">
        <f t="shared" ref="M93" si="58">SUM(L93*1.2)</f>
        <v>0</v>
      </c>
      <c r="N93" s="139" t="s">
        <v>11</v>
      </c>
      <c r="O93" s="135" t="s">
        <v>11</v>
      </c>
      <c r="P93" s="135" t="s">
        <v>11</v>
      </c>
      <c r="Q93" s="135" t="s">
        <v>11</v>
      </c>
      <c r="R93" s="140">
        <v>1</v>
      </c>
      <c r="S93" s="97">
        <f>L93*R93</f>
        <v>0</v>
      </c>
      <c r="T93" s="53">
        <f t="shared" si="45"/>
        <v>0</v>
      </c>
      <c r="U93" s="67">
        <f>M93*R93</f>
        <v>0</v>
      </c>
    </row>
    <row r="94" spans="1:42" s="12" customFormat="1" ht="15" customHeight="1" thickBot="1" x14ac:dyDescent="0.4">
      <c r="A94" s="167"/>
      <c r="B94" s="179"/>
      <c r="C94" s="181" t="s">
        <v>3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76">
        <f>SUM(S83:S93)</f>
        <v>0</v>
      </c>
      <c r="T94" s="77" t="s">
        <v>5</v>
      </c>
      <c r="U94" s="78" t="s">
        <v>5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12" customFormat="1" ht="15" customHeight="1" thickBot="1" x14ac:dyDescent="0.4">
      <c r="A95" s="167"/>
      <c r="B95" s="179"/>
      <c r="C95" s="174" t="s">
        <v>2</v>
      </c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6"/>
      <c r="T95" s="79">
        <f>SUM(T83:T94)</f>
        <v>0</v>
      </c>
      <c r="U95" s="80" t="s">
        <v>5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2" customFormat="1" ht="15" customHeight="1" thickBot="1" x14ac:dyDescent="0.4">
      <c r="A96" s="168"/>
      <c r="B96" s="180"/>
      <c r="C96" s="169" t="s">
        <v>4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1"/>
      <c r="U96" s="81">
        <f>SUM(U83:U95)</f>
        <v>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12" customFormat="1" ht="5.15" customHeight="1" thickBot="1" x14ac:dyDescent="0.4">
      <c r="A97" s="34"/>
      <c r="B97" s="13"/>
      <c r="C97" s="3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3"/>
      <c r="T97" s="73"/>
      <c r="U97" s="73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5" customHeight="1" x14ac:dyDescent="0.35">
      <c r="A98" s="166"/>
      <c r="B98" s="177" t="s">
        <v>81</v>
      </c>
      <c r="C98" s="164" t="s">
        <v>76</v>
      </c>
      <c r="D98" s="40">
        <v>0</v>
      </c>
      <c r="E98" s="82">
        <f t="shared" ref="E98:E100" si="59">SUM(D98*1.2)</f>
        <v>0</v>
      </c>
      <c r="F98" s="40">
        <v>0</v>
      </c>
      <c r="G98" s="82">
        <f t="shared" ref="G98" si="60">SUM(F98*1.2)</f>
        <v>0</v>
      </c>
      <c r="H98" s="40">
        <v>0</v>
      </c>
      <c r="I98" s="82">
        <f t="shared" ref="I98:I100" si="61">SUM(H98*1.2)</f>
        <v>0</v>
      </c>
      <c r="J98" s="35" t="s">
        <v>11</v>
      </c>
      <c r="K98" s="35" t="s">
        <v>11</v>
      </c>
      <c r="L98" s="82">
        <v>0</v>
      </c>
      <c r="M98" s="82">
        <f t="shared" ref="M98" si="62">SUM(L98*1.2)</f>
        <v>0</v>
      </c>
      <c r="N98" s="27">
        <v>1</v>
      </c>
      <c r="O98" s="28">
        <v>1</v>
      </c>
      <c r="P98" s="28">
        <v>1</v>
      </c>
      <c r="Q98" s="83" t="s">
        <v>11</v>
      </c>
      <c r="R98" s="159">
        <v>1</v>
      </c>
      <c r="S98" s="62">
        <f>D98*N98+F98*O98+H98*P98+L98*R98</f>
        <v>0</v>
      </c>
      <c r="T98" s="63">
        <f t="shared" ref="T98:T108" si="63">S98*0.2</f>
        <v>0</v>
      </c>
      <c r="U98" s="64">
        <f>E98*N98+G98*O98+I98*P98+M98*R98</f>
        <v>0</v>
      </c>
    </row>
    <row r="99" spans="1:42" ht="15" customHeight="1" x14ac:dyDescent="0.35">
      <c r="A99" s="167"/>
      <c r="B99" s="178"/>
      <c r="C99" s="164" t="s">
        <v>77</v>
      </c>
      <c r="D99" s="106">
        <v>0</v>
      </c>
      <c r="E99" s="91">
        <f t="shared" si="59"/>
        <v>0</v>
      </c>
      <c r="F99" s="54" t="s">
        <v>11</v>
      </c>
      <c r="G99" s="54" t="s">
        <v>11</v>
      </c>
      <c r="H99" s="105">
        <v>0</v>
      </c>
      <c r="I99" s="91">
        <f t="shared" si="61"/>
        <v>0</v>
      </c>
      <c r="J99" s="54" t="s">
        <v>11</v>
      </c>
      <c r="K99" s="54" t="s">
        <v>11</v>
      </c>
      <c r="L99" s="54" t="s">
        <v>11</v>
      </c>
      <c r="M99" s="65" t="s">
        <v>11</v>
      </c>
      <c r="N99" s="55">
        <v>1</v>
      </c>
      <c r="O99" s="54" t="s">
        <v>11</v>
      </c>
      <c r="P99" s="10">
        <v>1</v>
      </c>
      <c r="Q99" s="54" t="s">
        <v>11</v>
      </c>
      <c r="R99" s="155" t="s">
        <v>11</v>
      </c>
      <c r="S99" s="66">
        <f>D99*N99+H99*P99</f>
        <v>0</v>
      </c>
      <c r="T99" s="53">
        <f t="shared" si="63"/>
        <v>0</v>
      </c>
      <c r="U99" s="67">
        <f>E99*N99+I99*P99</f>
        <v>0</v>
      </c>
    </row>
    <row r="100" spans="1:42" ht="15" customHeight="1" x14ac:dyDescent="0.35">
      <c r="A100" s="167"/>
      <c r="B100" s="178"/>
      <c r="C100" s="164" t="s">
        <v>78</v>
      </c>
      <c r="D100" s="45">
        <v>0</v>
      </c>
      <c r="E100" s="91">
        <f t="shared" si="59"/>
        <v>0</v>
      </c>
      <c r="F100" s="52" t="s">
        <v>11</v>
      </c>
      <c r="G100" s="52" t="s">
        <v>11</v>
      </c>
      <c r="H100" s="45">
        <v>0</v>
      </c>
      <c r="I100" s="91">
        <f t="shared" si="61"/>
        <v>0</v>
      </c>
      <c r="J100" s="37" t="s">
        <v>11</v>
      </c>
      <c r="K100" s="37" t="s">
        <v>11</v>
      </c>
      <c r="L100" s="54" t="s">
        <v>11</v>
      </c>
      <c r="M100" s="65" t="s">
        <v>11</v>
      </c>
      <c r="N100" s="116">
        <v>3</v>
      </c>
      <c r="O100" s="37" t="s">
        <v>11</v>
      </c>
      <c r="P100" s="9">
        <v>1</v>
      </c>
      <c r="Q100" s="54" t="s">
        <v>11</v>
      </c>
      <c r="R100" s="155" t="s">
        <v>11</v>
      </c>
      <c r="S100" s="66">
        <f>D100*N100+H100*P100</f>
        <v>0</v>
      </c>
      <c r="T100" s="53">
        <f t="shared" si="63"/>
        <v>0</v>
      </c>
      <c r="U100" s="67">
        <f>E100*N100+I100*P100</f>
        <v>0</v>
      </c>
    </row>
    <row r="101" spans="1:42" ht="15" customHeight="1" x14ac:dyDescent="0.35">
      <c r="A101" s="167"/>
      <c r="B101" s="178"/>
      <c r="C101" s="164" t="s">
        <v>79</v>
      </c>
      <c r="D101" s="74" t="s">
        <v>11</v>
      </c>
      <c r="E101" s="74" t="s">
        <v>11</v>
      </c>
      <c r="F101" s="54" t="s">
        <v>11</v>
      </c>
      <c r="G101" s="54" t="s">
        <v>11</v>
      </c>
      <c r="H101" s="74" t="s">
        <v>11</v>
      </c>
      <c r="I101" s="74" t="s">
        <v>11</v>
      </c>
      <c r="J101" s="54" t="s">
        <v>11</v>
      </c>
      <c r="K101" s="54" t="s">
        <v>11</v>
      </c>
      <c r="L101" s="110">
        <v>0</v>
      </c>
      <c r="M101" s="91">
        <f t="shared" ref="M101" si="64">SUM(L101*1.2)</f>
        <v>0</v>
      </c>
      <c r="N101" s="75" t="s">
        <v>11</v>
      </c>
      <c r="O101" s="54" t="s">
        <v>11</v>
      </c>
      <c r="P101" s="54" t="s">
        <v>11</v>
      </c>
      <c r="Q101" s="54" t="s">
        <v>11</v>
      </c>
      <c r="R101" s="138">
        <v>1</v>
      </c>
      <c r="S101" s="66">
        <f>L101*R101</f>
        <v>0</v>
      </c>
      <c r="T101" s="53">
        <f t="shared" si="63"/>
        <v>0</v>
      </c>
      <c r="U101" s="67">
        <f>M101*R101</f>
        <v>0</v>
      </c>
    </row>
    <row r="102" spans="1:42" ht="15" customHeight="1" x14ac:dyDescent="0.35">
      <c r="A102" s="167"/>
      <c r="B102" s="178"/>
      <c r="C102" s="164" t="s">
        <v>80</v>
      </c>
      <c r="D102" s="74" t="s">
        <v>11</v>
      </c>
      <c r="E102" s="74" t="s">
        <v>11</v>
      </c>
      <c r="F102" s="54" t="s">
        <v>11</v>
      </c>
      <c r="G102" s="54" t="s">
        <v>11</v>
      </c>
      <c r="H102" s="74" t="s">
        <v>11</v>
      </c>
      <c r="I102" s="74" t="s">
        <v>11</v>
      </c>
      <c r="J102" s="54" t="s">
        <v>11</v>
      </c>
      <c r="K102" s="54" t="s">
        <v>11</v>
      </c>
      <c r="L102" s="110">
        <v>0</v>
      </c>
      <c r="M102" s="91">
        <f t="shared" ref="M102" si="65">SUM(L102*1.2)</f>
        <v>0</v>
      </c>
      <c r="N102" s="75" t="s">
        <v>11</v>
      </c>
      <c r="O102" s="54" t="s">
        <v>11</v>
      </c>
      <c r="P102" s="54" t="s">
        <v>11</v>
      </c>
      <c r="Q102" s="54" t="s">
        <v>11</v>
      </c>
      <c r="R102" s="138">
        <v>1</v>
      </c>
      <c r="S102" s="66">
        <f>L102*R102</f>
        <v>0</v>
      </c>
      <c r="T102" s="53">
        <f t="shared" si="63"/>
        <v>0</v>
      </c>
      <c r="U102" s="67">
        <f>M102*R102</f>
        <v>0</v>
      </c>
    </row>
    <row r="103" spans="1:42" ht="15" customHeight="1" x14ac:dyDescent="0.35">
      <c r="A103" s="167"/>
      <c r="B103" s="178"/>
      <c r="C103" s="164" t="s">
        <v>82</v>
      </c>
      <c r="D103" s="106">
        <v>0</v>
      </c>
      <c r="E103" s="91">
        <f t="shared" ref="E103" si="66">SUM(D103*1.2)</f>
        <v>0</v>
      </c>
      <c r="F103" s="54" t="s">
        <v>11</v>
      </c>
      <c r="G103" s="54" t="s">
        <v>11</v>
      </c>
      <c r="H103" s="54" t="s">
        <v>11</v>
      </c>
      <c r="I103" s="54" t="s">
        <v>11</v>
      </c>
      <c r="J103" s="54" t="s">
        <v>11</v>
      </c>
      <c r="K103" s="54" t="s">
        <v>11</v>
      </c>
      <c r="L103" s="110">
        <v>0</v>
      </c>
      <c r="M103" s="91">
        <f t="shared" ref="M103" si="67">SUM(L103*1.2)</f>
        <v>0</v>
      </c>
      <c r="N103" s="60">
        <v>1</v>
      </c>
      <c r="O103" s="54" t="s">
        <v>11</v>
      </c>
      <c r="P103" s="54" t="s">
        <v>11</v>
      </c>
      <c r="Q103" s="54" t="s">
        <v>11</v>
      </c>
      <c r="R103" s="138">
        <v>1</v>
      </c>
      <c r="S103" s="66">
        <f>D103*N103+L103*R103</f>
        <v>0</v>
      </c>
      <c r="T103" s="53">
        <f t="shared" si="63"/>
        <v>0</v>
      </c>
      <c r="U103" s="67">
        <f>E103*N103+M103*R103</f>
        <v>0</v>
      </c>
    </row>
    <row r="104" spans="1:42" ht="15" customHeight="1" x14ac:dyDescent="0.35">
      <c r="A104" s="167"/>
      <c r="B104" s="178"/>
      <c r="C104" s="164" t="s">
        <v>83</v>
      </c>
      <c r="D104" s="74" t="s">
        <v>11</v>
      </c>
      <c r="E104" s="74" t="s">
        <v>11</v>
      </c>
      <c r="F104" s="54" t="s">
        <v>11</v>
      </c>
      <c r="G104" s="54" t="s">
        <v>11</v>
      </c>
      <c r="H104" s="74" t="s">
        <v>11</v>
      </c>
      <c r="I104" s="74" t="s">
        <v>11</v>
      </c>
      <c r="J104" s="54" t="s">
        <v>11</v>
      </c>
      <c r="K104" s="54" t="s">
        <v>11</v>
      </c>
      <c r="L104" s="110">
        <v>0</v>
      </c>
      <c r="M104" s="91">
        <f t="shared" ref="M104" si="68">SUM(L104*1.2)</f>
        <v>0</v>
      </c>
      <c r="N104" s="75" t="s">
        <v>11</v>
      </c>
      <c r="O104" s="54" t="s">
        <v>11</v>
      </c>
      <c r="P104" s="54" t="s">
        <v>11</v>
      </c>
      <c r="Q104" s="54" t="s">
        <v>11</v>
      </c>
      <c r="R104" s="138">
        <v>1</v>
      </c>
      <c r="S104" s="66">
        <f>L104*R104</f>
        <v>0</v>
      </c>
      <c r="T104" s="53">
        <f t="shared" si="63"/>
        <v>0</v>
      </c>
      <c r="U104" s="67">
        <f>M104*R104</f>
        <v>0</v>
      </c>
    </row>
    <row r="105" spans="1:42" ht="15" customHeight="1" x14ac:dyDescent="0.35">
      <c r="A105" s="167"/>
      <c r="B105" s="178"/>
      <c r="C105" s="164" t="s">
        <v>84</v>
      </c>
      <c r="D105" s="105">
        <v>0</v>
      </c>
      <c r="E105" s="91">
        <f t="shared" ref="E105" si="69">SUM(D105*1.2)</f>
        <v>0</v>
      </c>
      <c r="F105" s="54" t="s">
        <v>11</v>
      </c>
      <c r="G105" s="54" t="s">
        <v>11</v>
      </c>
      <c r="H105" s="54" t="s">
        <v>11</v>
      </c>
      <c r="I105" s="54" t="s">
        <v>11</v>
      </c>
      <c r="J105" s="54" t="s">
        <v>11</v>
      </c>
      <c r="K105" s="54" t="s">
        <v>11</v>
      </c>
      <c r="L105" s="110">
        <v>0</v>
      </c>
      <c r="M105" s="91">
        <f t="shared" ref="M105" si="70">SUM(L105*1.2)</f>
        <v>0</v>
      </c>
      <c r="N105" s="60">
        <v>1</v>
      </c>
      <c r="O105" s="54" t="s">
        <v>11</v>
      </c>
      <c r="P105" s="54" t="s">
        <v>11</v>
      </c>
      <c r="Q105" s="54" t="s">
        <v>11</v>
      </c>
      <c r="R105" s="138">
        <v>1</v>
      </c>
      <c r="S105" s="66">
        <f>D105*N105+L105*R105</f>
        <v>0</v>
      </c>
      <c r="T105" s="53">
        <f t="shared" si="63"/>
        <v>0</v>
      </c>
      <c r="U105" s="67">
        <f>E105*N105+M105*R105</f>
        <v>0</v>
      </c>
    </row>
    <row r="106" spans="1:42" ht="15" customHeight="1" x14ac:dyDescent="0.35">
      <c r="A106" s="167"/>
      <c r="B106" s="178"/>
      <c r="C106" s="164" t="s">
        <v>85</v>
      </c>
      <c r="D106" s="74" t="s">
        <v>11</v>
      </c>
      <c r="E106" s="74" t="s">
        <v>11</v>
      </c>
      <c r="F106" s="54" t="s">
        <v>11</v>
      </c>
      <c r="G106" s="54" t="s">
        <v>11</v>
      </c>
      <c r="H106" s="74" t="s">
        <v>11</v>
      </c>
      <c r="I106" s="74" t="s">
        <v>11</v>
      </c>
      <c r="J106" s="54" t="s">
        <v>11</v>
      </c>
      <c r="K106" s="54" t="s">
        <v>11</v>
      </c>
      <c r="L106" s="110">
        <v>0</v>
      </c>
      <c r="M106" s="91">
        <f t="shared" ref="M106" si="71">SUM(L106*1.2)</f>
        <v>0</v>
      </c>
      <c r="N106" s="75" t="s">
        <v>11</v>
      </c>
      <c r="O106" s="54" t="s">
        <v>11</v>
      </c>
      <c r="P106" s="54" t="s">
        <v>11</v>
      </c>
      <c r="Q106" s="54" t="s">
        <v>11</v>
      </c>
      <c r="R106" s="138">
        <v>1</v>
      </c>
      <c r="S106" s="66">
        <f>L106*R106</f>
        <v>0</v>
      </c>
      <c r="T106" s="53">
        <f t="shared" si="63"/>
        <v>0</v>
      </c>
      <c r="U106" s="67">
        <f>M106*R106</f>
        <v>0</v>
      </c>
    </row>
    <row r="107" spans="1:42" ht="15" customHeight="1" x14ac:dyDescent="0.35">
      <c r="A107" s="167"/>
      <c r="B107" s="178"/>
      <c r="C107" s="164" t="s">
        <v>86</v>
      </c>
      <c r="D107" s="74" t="s">
        <v>11</v>
      </c>
      <c r="E107" s="74" t="s">
        <v>11</v>
      </c>
      <c r="F107" s="54" t="s">
        <v>11</v>
      </c>
      <c r="G107" s="54" t="s">
        <v>11</v>
      </c>
      <c r="H107" s="74" t="s">
        <v>11</v>
      </c>
      <c r="I107" s="74" t="s">
        <v>11</v>
      </c>
      <c r="J107" s="54" t="s">
        <v>11</v>
      </c>
      <c r="K107" s="54" t="s">
        <v>11</v>
      </c>
      <c r="L107" s="110">
        <v>0</v>
      </c>
      <c r="M107" s="91">
        <f t="shared" ref="M107" si="72">SUM(L107*1.2)</f>
        <v>0</v>
      </c>
      <c r="N107" s="75" t="s">
        <v>11</v>
      </c>
      <c r="O107" s="54" t="s">
        <v>11</v>
      </c>
      <c r="P107" s="54" t="s">
        <v>11</v>
      </c>
      <c r="Q107" s="54" t="s">
        <v>11</v>
      </c>
      <c r="R107" s="138">
        <v>1</v>
      </c>
      <c r="S107" s="66">
        <f>L107*R107</f>
        <v>0</v>
      </c>
      <c r="T107" s="53">
        <f t="shared" si="63"/>
        <v>0</v>
      </c>
      <c r="U107" s="67">
        <f>M107*R107</f>
        <v>0</v>
      </c>
    </row>
    <row r="108" spans="1:42" ht="15" customHeight="1" thickBot="1" x14ac:dyDescent="0.4">
      <c r="A108" s="167"/>
      <c r="B108" s="178"/>
      <c r="C108" s="164" t="s">
        <v>87</v>
      </c>
      <c r="D108" s="143" t="s">
        <v>11</v>
      </c>
      <c r="E108" s="143" t="s">
        <v>11</v>
      </c>
      <c r="F108" s="135" t="s">
        <v>11</v>
      </c>
      <c r="G108" s="135" t="s">
        <v>11</v>
      </c>
      <c r="H108" s="143" t="s">
        <v>11</v>
      </c>
      <c r="I108" s="143" t="s">
        <v>11</v>
      </c>
      <c r="J108" s="135" t="s">
        <v>11</v>
      </c>
      <c r="K108" s="135" t="s">
        <v>11</v>
      </c>
      <c r="L108" s="161">
        <v>0</v>
      </c>
      <c r="M108" s="153">
        <f t="shared" ref="M108" si="73">SUM(L108*1.2)</f>
        <v>0</v>
      </c>
      <c r="N108" s="139" t="s">
        <v>11</v>
      </c>
      <c r="O108" s="135" t="s">
        <v>11</v>
      </c>
      <c r="P108" s="135" t="s">
        <v>11</v>
      </c>
      <c r="Q108" s="135" t="s">
        <v>11</v>
      </c>
      <c r="R108" s="140">
        <v>1</v>
      </c>
      <c r="S108" s="104">
        <f>L108*R108</f>
        <v>0</v>
      </c>
      <c r="T108" s="53">
        <f t="shared" si="63"/>
        <v>0</v>
      </c>
      <c r="U108" s="67">
        <f>M108*R108</f>
        <v>0</v>
      </c>
    </row>
    <row r="109" spans="1:42" s="12" customFormat="1" ht="15" customHeight="1" thickBot="1" x14ac:dyDescent="0.4">
      <c r="A109" s="167"/>
      <c r="B109" s="179"/>
      <c r="C109" s="181" t="s">
        <v>3</v>
      </c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81">
        <f>SUM(S98:S108)</f>
        <v>0</v>
      </c>
      <c r="T109" s="77" t="s">
        <v>5</v>
      </c>
      <c r="U109" s="78" t="s">
        <v>5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12" customFormat="1" ht="15" customHeight="1" thickBot="1" x14ac:dyDescent="0.4">
      <c r="A110" s="167"/>
      <c r="B110" s="179"/>
      <c r="C110" s="174" t="s">
        <v>2</v>
      </c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6"/>
      <c r="T110" s="79">
        <f>SUM(T98:T109)</f>
        <v>0</v>
      </c>
      <c r="U110" s="80" t="s">
        <v>5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12" customFormat="1" ht="15" customHeight="1" thickBot="1" x14ac:dyDescent="0.4">
      <c r="A111" s="168"/>
      <c r="B111" s="180"/>
      <c r="C111" s="169" t="s">
        <v>4</v>
      </c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1"/>
      <c r="U111" s="81">
        <f>SUM(U98:U110)</f>
        <v>0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12" customFormat="1" ht="5.15" customHeight="1" thickBot="1" x14ac:dyDescent="0.4">
      <c r="A112" s="34"/>
      <c r="B112" s="13"/>
      <c r="C112" s="3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3"/>
      <c r="T112" s="73"/>
      <c r="U112" s="73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21" ht="15" customHeight="1" x14ac:dyDescent="0.35">
      <c r="A113" s="166"/>
      <c r="B113" s="177" t="s">
        <v>95</v>
      </c>
      <c r="C113" s="164" t="s">
        <v>88</v>
      </c>
      <c r="D113" s="82">
        <v>0</v>
      </c>
      <c r="E113" s="82">
        <f t="shared" ref="E113" si="74">SUM(D113*1.2)</f>
        <v>0</v>
      </c>
      <c r="F113" s="82">
        <v>0</v>
      </c>
      <c r="G113" s="82">
        <f t="shared" ref="G113" si="75">SUM(F113*1.2)</f>
        <v>0</v>
      </c>
      <c r="H113" s="82">
        <v>0</v>
      </c>
      <c r="I113" s="82">
        <f t="shared" ref="I113" si="76">SUM(H113*1.2)</f>
        <v>0</v>
      </c>
      <c r="J113" s="82">
        <v>0</v>
      </c>
      <c r="K113" s="82">
        <f t="shared" ref="K113" si="77">SUM(J113*1.2)</f>
        <v>0</v>
      </c>
      <c r="L113" s="82">
        <v>0</v>
      </c>
      <c r="M113" s="82">
        <f t="shared" ref="M113" si="78">SUM(L113*1.2)</f>
        <v>0</v>
      </c>
      <c r="N113" s="84">
        <v>1</v>
      </c>
      <c r="O113" s="85">
        <v>1</v>
      </c>
      <c r="P113" s="85">
        <v>1</v>
      </c>
      <c r="Q113" s="100">
        <v>1</v>
      </c>
      <c r="R113" s="162">
        <v>1</v>
      </c>
      <c r="S113" s="62">
        <f>D113*N113+F113*O113+H113*P113+J113*Q113+L113*R113</f>
        <v>0</v>
      </c>
      <c r="T113" s="63">
        <f>S113*0.2</f>
        <v>0</v>
      </c>
      <c r="U113" s="64">
        <f>E113*N113+G113*O113+I113*P113+K113*Q113+M113*R113</f>
        <v>0</v>
      </c>
    </row>
    <row r="114" spans="1:21" ht="15" customHeight="1" x14ac:dyDescent="0.35">
      <c r="A114" s="167"/>
      <c r="B114" s="178"/>
      <c r="C114" s="164" t="s">
        <v>89</v>
      </c>
      <c r="D114" s="91">
        <v>0</v>
      </c>
      <c r="E114" s="91">
        <f t="shared" ref="E114" si="79">SUM(D114*1.2)</f>
        <v>0</v>
      </c>
      <c r="F114" s="91">
        <v>0</v>
      </c>
      <c r="G114" s="91">
        <f t="shared" ref="G114" si="80">SUM(F114*1.2)</f>
        <v>0</v>
      </c>
      <c r="H114" s="91">
        <v>0</v>
      </c>
      <c r="I114" s="91">
        <f t="shared" ref="I114" si="81">SUM(H114*1.2)</f>
        <v>0</v>
      </c>
      <c r="J114" s="121">
        <v>0</v>
      </c>
      <c r="K114" s="121">
        <f t="shared" ref="K114" si="82">SUM(J114*1.2)</f>
        <v>0</v>
      </c>
      <c r="L114" s="91">
        <v>0</v>
      </c>
      <c r="M114" s="91">
        <f t="shared" ref="M114" si="83">SUM(L114*1.2)</f>
        <v>0</v>
      </c>
      <c r="N114" s="93">
        <v>1</v>
      </c>
      <c r="O114" s="94">
        <v>1</v>
      </c>
      <c r="P114" s="94">
        <v>1</v>
      </c>
      <c r="Q114" s="117">
        <v>1</v>
      </c>
      <c r="R114" s="163">
        <v>1</v>
      </c>
      <c r="S114" s="98">
        <f>D114*N114+F114*O114+H114*P114+J114*Q114+L114*R114</f>
        <v>0</v>
      </c>
      <c r="T114" s="53">
        <f>S114*0.2</f>
        <v>0</v>
      </c>
      <c r="U114" s="99">
        <f>E114*N114+G114*O114+I114*P114+K114*Q114+M114*R114</f>
        <v>0</v>
      </c>
    </row>
    <row r="115" spans="1:21" ht="15" customHeight="1" x14ac:dyDescent="0.35">
      <c r="A115" s="167"/>
      <c r="B115" s="178"/>
      <c r="C115" s="164" t="s">
        <v>90</v>
      </c>
      <c r="D115" s="74" t="s">
        <v>11</v>
      </c>
      <c r="E115" s="74" t="s">
        <v>11</v>
      </c>
      <c r="F115" s="54" t="s">
        <v>11</v>
      </c>
      <c r="G115" s="54" t="s">
        <v>11</v>
      </c>
      <c r="H115" s="74" t="s">
        <v>11</v>
      </c>
      <c r="I115" s="74" t="s">
        <v>11</v>
      </c>
      <c r="J115" s="54" t="s">
        <v>11</v>
      </c>
      <c r="K115" s="54" t="s">
        <v>11</v>
      </c>
      <c r="L115" s="45">
        <v>0</v>
      </c>
      <c r="M115" s="91">
        <f t="shared" ref="M115" si="84">SUM(L115*1.2)</f>
        <v>0</v>
      </c>
      <c r="N115" s="75" t="s">
        <v>11</v>
      </c>
      <c r="O115" s="54" t="s">
        <v>11</v>
      </c>
      <c r="P115" s="54" t="s">
        <v>11</v>
      </c>
      <c r="Q115" s="54" t="s">
        <v>11</v>
      </c>
      <c r="R115" s="138">
        <v>1</v>
      </c>
      <c r="S115" s="66">
        <f>L115*R115</f>
        <v>0</v>
      </c>
      <c r="T115" s="53">
        <f>S115*0.2</f>
        <v>0</v>
      </c>
      <c r="U115" s="67">
        <f>M115*R115</f>
        <v>0</v>
      </c>
    </row>
    <row r="116" spans="1:21" ht="15" customHeight="1" x14ac:dyDescent="0.35">
      <c r="A116" s="167"/>
      <c r="B116" s="178"/>
      <c r="C116" s="164" t="s">
        <v>91</v>
      </c>
      <c r="D116" s="74" t="s">
        <v>11</v>
      </c>
      <c r="E116" s="74" t="s">
        <v>11</v>
      </c>
      <c r="F116" s="54" t="s">
        <v>11</v>
      </c>
      <c r="G116" s="54" t="s">
        <v>11</v>
      </c>
      <c r="H116" s="74" t="s">
        <v>11</v>
      </c>
      <c r="I116" s="74" t="s">
        <v>11</v>
      </c>
      <c r="J116" s="54" t="s">
        <v>11</v>
      </c>
      <c r="K116" s="54" t="s">
        <v>11</v>
      </c>
      <c r="L116" s="45">
        <v>0</v>
      </c>
      <c r="M116" s="91">
        <f t="shared" ref="M116" si="85">SUM(L116*1.2)</f>
        <v>0</v>
      </c>
      <c r="N116" s="75" t="s">
        <v>11</v>
      </c>
      <c r="O116" s="54" t="s">
        <v>11</v>
      </c>
      <c r="P116" s="54" t="s">
        <v>11</v>
      </c>
      <c r="Q116" s="54" t="s">
        <v>11</v>
      </c>
      <c r="R116" s="138">
        <v>1</v>
      </c>
      <c r="S116" s="66">
        <f>L116*R116</f>
        <v>0</v>
      </c>
      <c r="T116" s="53">
        <f>S116*0.2</f>
        <v>0</v>
      </c>
      <c r="U116" s="67">
        <f>M116*R116</f>
        <v>0</v>
      </c>
    </row>
    <row r="117" spans="1:21" ht="15" customHeight="1" x14ac:dyDescent="0.35">
      <c r="A117" s="167"/>
      <c r="B117" s="178"/>
      <c r="C117" s="164" t="s">
        <v>92</v>
      </c>
      <c r="D117" s="74" t="s">
        <v>11</v>
      </c>
      <c r="E117" s="74" t="s">
        <v>11</v>
      </c>
      <c r="F117" s="54" t="s">
        <v>11</v>
      </c>
      <c r="G117" s="54" t="s">
        <v>11</v>
      </c>
      <c r="H117" s="74" t="s">
        <v>11</v>
      </c>
      <c r="I117" s="74" t="s">
        <v>11</v>
      </c>
      <c r="J117" s="54" t="s">
        <v>11</v>
      </c>
      <c r="K117" s="54" t="s">
        <v>11</v>
      </c>
      <c r="L117" s="45">
        <v>0</v>
      </c>
      <c r="M117" s="91">
        <f t="shared" ref="M117" si="86">SUM(L117*1.2)</f>
        <v>0</v>
      </c>
      <c r="N117" s="75" t="s">
        <v>11</v>
      </c>
      <c r="O117" s="54" t="s">
        <v>11</v>
      </c>
      <c r="P117" s="54" t="s">
        <v>11</v>
      </c>
      <c r="Q117" s="54" t="s">
        <v>11</v>
      </c>
      <c r="R117" s="138">
        <v>1</v>
      </c>
      <c r="S117" s="66">
        <f>L117*R117</f>
        <v>0</v>
      </c>
      <c r="T117" s="53">
        <f t="shared" ref="T117:T119" si="87">S117*0.2</f>
        <v>0</v>
      </c>
      <c r="U117" s="67">
        <f>M117*R117</f>
        <v>0</v>
      </c>
    </row>
    <row r="118" spans="1:21" ht="15" customHeight="1" x14ac:dyDescent="0.35">
      <c r="A118" s="167"/>
      <c r="B118" s="178"/>
      <c r="C118" s="164" t="s">
        <v>93</v>
      </c>
      <c r="D118" s="106">
        <v>0</v>
      </c>
      <c r="E118" s="91">
        <f t="shared" ref="E118" si="88">SUM(D118*1.2)</f>
        <v>0</v>
      </c>
      <c r="F118" s="54" t="s">
        <v>11</v>
      </c>
      <c r="G118" s="54" t="s">
        <v>11</v>
      </c>
      <c r="H118" s="54" t="s">
        <v>11</v>
      </c>
      <c r="I118" s="54" t="s">
        <v>11</v>
      </c>
      <c r="J118" s="54" t="s">
        <v>11</v>
      </c>
      <c r="K118" s="54" t="s">
        <v>11</v>
      </c>
      <c r="L118" s="74" t="s">
        <v>11</v>
      </c>
      <c r="M118" s="109" t="s">
        <v>11</v>
      </c>
      <c r="N118" s="60">
        <v>1</v>
      </c>
      <c r="O118" s="54" t="s">
        <v>11</v>
      </c>
      <c r="P118" s="54" t="s">
        <v>11</v>
      </c>
      <c r="Q118" s="54" t="s">
        <v>11</v>
      </c>
      <c r="R118" s="155" t="s">
        <v>11</v>
      </c>
      <c r="S118" s="66">
        <f>D118*N118</f>
        <v>0</v>
      </c>
      <c r="T118" s="53">
        <f>S118*0.2</f>
        <v>0</v>
      </c>
      <c r="U118" s="67">
        <f>E118*N118</f>
        <v>0</v>
      </c>
    </row>
    <row r="119" spans="1:21" ht="15" customHeight="1" x14ac:dyDescent="0.35">
      <c r="A119" s="167"/>
      <c r="B119" s="178"/>
      <c r="C119" s="164" t="s">
        <v>94</v>
      </c>
      <c r="D119" s="74" t="s">
        <v>11</v>
      </c>
      <c r="E119" s="74" t="s">
        <v>11</v>
      </c>
      <c r="F119" s="54" t="s">
        <v>11</v>
      </c>
      <c r="G119" s="54" t="s">
        <v>11</v>
      </c>
      <c r="H119" s="74" t="s">
        <v>11</v>
      </c>
      <c r="I119" s="74" t="s">
        <v>11</v>
      </c>
      <c r="J119" s="54" t="s">
        <v>11</v>
      </c>
      <c r="K119" s="54" t="s">
        <v>11</v>
      </c>
      <c r="L119" s="45">
        <v>0</v>
      </c>
      <c r="M119" s="91">
        <f t="shared" ref="M119" si="89">SUM(L119*1.2)</f>
        <v>0</v>
      </c>
      <c r="N119" s="75" t="s">
        <v>11</v>
      </c>
      <c r="O119" s="54" t="s">
        <v>11</v>
      </c>
      <c r="P119" s="54" t="s">
        <v>11</v>
      </c>
      <c r="Q119" s="54" t="s">
        <v>11</v>
      </c>
      <c r="R119" s="138">
        <v>1</v>
      </c>
      <c r="S119" s="66">
        <f>L119*R119</f>
        <v>0</v>
      </c>
      <c r="T119" s="53">
        <f t="shared" si="87"/>
        <v>0</v>
      </c>
      <c r="U119" s="67">
        <f>M119*R119</f>
        <v>0</v>
      </c>
    </row>
    <row r="120" spans="1:21" ht="15" customHeight="1" x14ac:dyDescent="0.35">
      <c r="A120" s="167"/>
      <c r="B120" s="178"/>
      <c r="C120" s="164" t="s">
        <v>96</v>
      </c>
      <c r="D120" s="74" t="s">
        <v>11</v>
      </c>
      <c r="E120" s="74" t="s">
        <v>11</v>
      </c>
      <c r="F120" s="54" t="s">
        <v>11</v>
      </c>
      <c r="G120" s="54" t="s">
        <v>11</v>
      </c>
      <c r="H120" s="74" t="s">
        <v>11</v>
      </c>
      <c r="I120" s="74" t="s">
        <v>11</v>
      </c>
      <c r="J120" s="54" t="s">
        <v>11</v>
      </c>
      <c r="K120" s="54" t="s">
        <v>11</v>
      </c>
      <c r="L120" s="45">
        <v>0</v>
      </c>
      <c r="M120" s="91">
        <f t="shared" ref="M120" si="90">SUM(L120*1.2)</f>
        <v>0</v>
      </c>
      <c r="N120" s="75" t="s">
        <v>11</v>
      </c>
      <c r="O120" s="54" t="s">
        <v>11</v>
      </c>
      <c r="P120" s="54" t="s">
        <v>11</v>
      </c>
      <c r="Q120" s="54" t="s">
        <v>11</v>
      </c>
      <c r="R120" s="138">
        <v>1</v>
      </c>
      <c r="S120" s="66">
        <f>L120*R120</f>
        <v>0</v>
      </c>
      <c r="T120" s="53">
        <f t="shared" ref="T120:T121" si="91">S120*0.2</f>
        <v>0</v>
      </c>
      <c r="U120" s="67">
        <f>M120*R120</f>
        <v>0</v>
      </c>
    </row>
    <row r="121" spans="1:21" ht="15" customHeight="1" thickBot="1" x14ac:dyDescent="0.4">
      <c r="A121" s="167"/>
      <c r="B121" s="178"/>
      <c r="C121" s="164" t="s">
        <v>97</v>
      </c>
      <c r="D121" s="143" t="s">
        <v>11</v>
      </c>
      <c r="E121" s="143" t="s">
        <v>11</v>
      </c>
      <c r="F121" s="135" t="s">
        <v>11</v>
      </c>
      <c r="G121" s="135" t="s">
        <v>11</v>
      </c>
      <c r="H121" s="143" t="s">
        <v>11</v>
      </c>
      <c r="I121" s="143" t="s">
        <v>11</v>
      </c>
      <c r="J121" s="135" t="s">
        <v>11</v>
      </c>
      <c r="K121" s="135" t="s">
        <v>11</v>
      </c>
      <c r="L121" s="144">
        <v>0</v>
      </c>
      <c r="M121" s="153">
        <f t="shared" ref="M121" si="92">SUM(L121*1.2)</f>
        <v>0</v>
      </c>
      <c r="N121" s="139" t="s">
        <v>11</v>
      </c>
      <c r="O121" s="135" t="s">
        <v>11</v>
      </c>
      <c r="P121" s="135" t="s">
        <v>11</v>
      </c>
      <c r="Q121" s="135" t="s">
        <v>11</v>
      </c>
      <c r="R121" s="140">
        <v>1</v>
      </c>
      <c r="S121" s="66">
        <f>L121*R121</f>
        <v>0</v>
      </c>
      <c r="T121" s="53">
        <f t="shared" si="91"/>
        <v>0</v>
      </c>
      <c r="U121" s="67">
        <f>M121*R121</f>
        <v>0</v>
      </c>
    </row>
    <row r="122" spans="1:21" ht="15" customHeight="1" thickBot="1" x14ac:dyDescent="0.4">
      <c r="A122" s="167"/>
      <c r="B122" s="179"/>
      <c r="C122" s="181" t="s">
        <v>3</v>
      </c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76">
        <f>SUM(S113:S121)</f>
        <v>0</v>
      </c>
      <c r="T122" s="77" t="s">
        <v>5</v>
      </c>
      <c r="U122" s="78" t="s">
        <v>5</v>
      </c>
    </row>
    <row r="123" spans="1:21" ht="15" thickBot="1" x14ac:dyDescent="0.4">
      <c r="A123" s="167"/>
      <c r="B123" s="179"/>
      <c r="C123" s="174" t="s">
        <v>2</v>
      </c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6"/>
      <c r="T123" s="79">
        <f>SUM(T113:T122)</f>
        <v>0</v>
      </c>
      <c r="U123" s="80" t="s">
        <v>5</v>
      </c>
    </row>
    <row r="124" spans="1:21" ht="15" thickBot="1" x14ac:dyDescent="0.4">
      <c r="A124" s="168"/>
      <c r="B124" s="180"/>
      <c r="C124" s="169" t="s">
        <v>4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1"/>
      <c r="U124" s="81">
        <f>SUM(U113:U123)</f>
        <v>0</v>
      </c>
    </row>
    <row r="126" spans="1:21" ht="16" thickBot="1" x14ac:dyDescent="0.4">
      <c r="C126" s="101" t="s">
        <v>106</v>
      </c>
    </row>
    <row r="127" spans="1:21" ht="15" thickBot="1" x14ac:dyDescent="0.4">
      <c r="C127" s="172" t="s">
        <v>3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81">
        <f>S24+S36+S50+S62+S79+S94+S109+S122</f>
        <v>0</v>
      </c>
      <c r="T127" s="102" t="s">
        <v>5</v>
      </c>
      <c r="U127" s="103" t="s">
        <v>5</v>
      </c>
    </row>
    <row r="128" spans="1:21" ht="15" thickBot="1" x14ac:dyDescent="0.4">
      <c r="C128" s="174" t="s">
        <v>2</v>
      </c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6"/>
      <c r="T128" s="79">
        <f>T25+T37+T51+T63+T80+T95+T110+T123</f>
        <v>0</v>
      </c>
      <c r="U128" s="80" t="s">
        <v>5</v>
      </c>
    </row>
    <row r="129" spans="2:23" ht="15" thickBot="1" x14ac:dyDescent="0.4">
      <c r="C129" s="169" t="s">
        <v>4</v>
      </c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1"/>
      <c r="U129" s="81">
        <f>U26+U38+U52+U64+U81+U96+U111+U124</f>
        <v>0</v>
      </c>
    </row>
    <row r="130" spans="2:23" ht="5.15" customHeight="1" x14ac:dyDescent="0.35">
      <c r="B130" s="1"/>
      <c r="C130" s="1"/>
    </row>
    <row r="131" spans="2:23" x14ac:dyDescent="0.35">
      <c r="C131" s="111" t="s">
        <v>110</v>
      </c>
    </row>
    <row r="132" spans="2:23" ht="57" customHeight="1" x14ac:dyDescent="0.35">
      <c r="C132" s="165" t="s">
        <v>109</v>
      </c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2:23" ht="31.5" customHeight="1" x14ac:dyDescent="0.35">
      <c r="C133" s="165" t="s">
        <v>111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2:23" ht="27.75" customHeight="1" x14ac:dyDescent="0.35">
      <c r="C134" s="165" t="s">
        <v>112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2:23" x14ac:dyDescent="0.35">
      <c r="D135" s="2"/>
      <c r="E135" s="2"/>
      <c r="F135" s="2"/>
      <c r="G135" s="2"/>
      <c r="H135" s="2"/>
    </row>
    <row r="136" spans="2:23" x14ac:dyDescent="0.35">
      <c r="C136" s="209" t="s">
        <v>121</v>
      </c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</row>
    <row r="137" spans="2:23" x14ac:dyDescent="0.35"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</row>
    <row r="138" spans="2:23" x14ac:dyDescent="0.35"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</row>
    <row r="139" spans="2:23" x14ac:dyDescent="0.35"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</row>
    <row r="140" spans="2:23" x14ac:dyDescent="0.35"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</row>
    <row r="141" spans="2:23" x14ac:dyDescent="0.35"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</row>
    <row r="142" spans="2:23" x14ac:dyDescent="0.35"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</row>
    <row r="143" spans="2:23" x14ac:dyDescent="0.35"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</row>
    <row r="144" spans="2:23" x14ac:dyDescent="0.35"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</row>
    <row r="145" spans="4:8" x14ac:dyDescent="0.35">
      <c r="D145" s="2"/>
      <c r="E145" s="2"/>
      <c r="F145" s="2"/>
      <c r="G145" s="2"/>
      <c r="H145" s="2"/>
    </row>
    <row r="146" spans="4:8" x14ac:dyDescent="0.35">
      <c r="D146" s="2"/>
      <c r="E146" s="2"/>
      <c r="F146" s="2"/>
      <c r="G146" s="2"/>
      <c r="H146" s="2"/>
    </row>
    <row r="147" spans="4:8" x14ac:dyDescent="0.35">
      <c r="D147" s="2"/>
      <c r="E147" s="2"/>
      <c r="F147" s="2"/>
      <c r="G147" s="2"/>
      <c r="H147" s="2"/>
    </row>
    <row r="148" spans="4:8" x14ac:dyDescent="0.35">
      <c r="D148" s="2"/>
      <c r="E148" s="2"/>
      <c r="F148" s="2"/>
      <c r="G148" s="2"/>
      <c r="H148" s="2"/>
    </row>
    <row r="149" spans="4:8" x14ac:dyDescent="0.35">
      <c r="D149" s="2"/>
      <c r="E149" s="2"/>
      <c r="F149" s="2"/>
      <c r="G149" s="2"/>
      <c r="H149" s="2"/>
    </row>
    <row r="150" spans="4:8" x14ac:dyDescent="0.35">
      <c r="D150" s="2"/>
      <c r="E150" s="2"/>
      <c r="F150" s="2"/>
      <c r="G150" s="2"/>
      <c r="H150" s="2"/>
    </row>
    <row r="151" spans="4:8" x14ac:dyDescent="0.35">
      <c r="D151" s="2"/>
      <c r="E151" s="2"/>
      <c r="F151" s="2"/>
      <c r="G151" s="2"/>
      <c r="H151" s="2"/>
    </row>
    <row r="152" spans="4:8" x14ac:dyDescent="0.35">
      <c r="D152" s="2"/>
      <c r="E152" s="2"/>
      <c r="F152" s="2"/>
      <c r="G152" s="2"/>
      <c r="H152" s="2"/>
    </row>
    <row r="153" spans="4:8" x14ac:dyDescent="0.35">
      <c r="D153" s="2"/>
      <c r="E153" s="2"/>
      <c r="F153" s="2"/>
      <c r="G153" s="2"/>
      <c r="H153" s="2"/>
    </row>
    <row r="154" spans="4:8" x14ac:dyDescent="0.35">
      <c r="D154" s="2"/>
      <c r="E154" s="2"/>
      <c r="F154" s="2"/>
      <c r="G154" s="2"/>
      <c r="H154" s="2"/>
    </row>
    <row r="155" spans="4:8" x14ac:dyDescent="0.35">
      <c r="D155" s="2"/>
      <c r="E155" s="2"/>
      <c r="F155" s="2"/>
      <c r="G155" s="2"/>
      <c r="H155" s="2"/>
    </row>
    <row r="156" spans="4:8" x14ac:dyDescent="0.35">
      <c r="D156" s="2"/>
      <c r="E156" s="2"/>
      <c r="F156" s="2"/>
      <c r="G156" s="2"/>
      <c r="H156" s="2"/>
    </row>
    <row r="157" spans="4:8" x14ac:dyDescent="0.35">
      <c r="D157" s="2"/>
      <c r="E157" s="2"/>
      <c r="F157" s="2"/>
      <c r="G157" s="2"/>
      <c r="H157" s="2"/>
    </row>
    <row r="158" spans="4:8" x14ac:dyDescent="0.35">
      <c r="D158" s="2"/>
      <c r="E158" s="2"/>
      <c r="F158" s="2"/>
      <c r="G158" s="2"/>
      <c r="H158" s="2"/>
    </row>
    <row r="159" spans="4:8" x14ac:dyDescent="0.35">
      <c r="D159" s="2"/>
      <c r="E159" s="2"/>
      <c r="F159" s="2"/>
      <c r="G159" s="2"/>
      <c r="H159" s="2"/>
    </row>
    <row r="160" spans="4:8" x14ac:dyDescent="0.35">
      <c r="D160" s="2"/>
      <c r="E160" s="2"/>
      <c r="F160" s="2"/>
      <c r="G160" s="2"/>
      <c r="H160" s="2"/>
    </row>
    <row r="161" spans="4:8" x14ac:dyDescent="0.35">
      <c r="D161" s="2"/>
      <c r="E161" s="2"/>
      <c r="F161" s="2"/>
      <c r="G161" s="2"/>
      <c r="H161" s="2"/>
    </row>
    <row r="162" spans="4:8" x14ac:dyDescent="0.35">
      <c r="D162" s="2"/>
      <c r="E162" s="2"/>
      <c r="F162" s="2"/>
      <c r="G162" s="2"/>
      <c r="H162" s="2"/>
    </row>
    <row r="163" spans="4:8" x14ac:dyDescent="0.35">
      <c r="D163" s="2"/>
      <c r="E163" s="2"/>
      <c r="F163" s="2"/>
      <c r="G163" s="2"/>
      <c r="H163" s="2"/>
    </row>
    <row r="164" spans="4:8" x14ac:dyDescent="0.35">
      <c r="D164" s="2"/>
      <c r="E164" s="2"/>
      <c r="F164" s="2"/>
      <c r="G164" s="2"/>
      <c r="H164" s="2"/>
    </row>
    <row r="165" spans="4:8" x14ac:dyDescent="0.35">
      <c r="D165" s="2"/>
      <c r="E165" s="2"/>
      <c r="F165" s="2"/>
      <c r="G165" s="2"/>
      <c r="H165" s="2"/>
    </row>
    <row r="166" spans="4:8" x14ac:dyDescent="0.35">
      <c r="D166" s="2"/>
      <c r="E166" s="2"/>
      <c r="F166" s="2"/>
      <c r="G166" s="2"/>
      <c r="H166" s="2"/>
    </row>
    <row r="167" spans="4:8" x14ac:dyDescent="0.35">
      <c r="D167" s="2"/>
      <c r="E167" s="2"/>
      <c r="F167" s="2"/>
      <c r="G167" s="2"/>
      <c r="H167" s="2"/>
    </row>
    <row r="168" spans="4:8" x14ac:dyDescent="0.35">
      <c r="D168" s="2"/>
      <c r="E168" s="2"/>
      <c r="F168" s="2"/>
      <c r="G168" s="2"/>
      <c r="H168" s="2"/>
    </row>
    <row r="169" spans="4:8" x14ac:dyDescent="0.35">
      <c r="D169" s="2"/>
      <c r="E169" s="2"/>
      <c r="F169" s="2"/>
      <c r="G169" s="2"/>
      <c r="H169" s="2"/>
    </row>
    <row r="170" spans="4:8" x14ac:dyDescent="0.35">
      <c r="D170" s="2"/>
      <c r="E170" s="2"/>
      <c r="F170" s="2"/>
      <c r="G170" s="2"/>
      <c r="H170" s="2"/>
    </row>
    <row r="171" spans="4:8" x14ac:dyDescent="0.35">
      <c r="D171" s="2"/>
      <c r="E171" s="2"/>
      <c r="F171" s="2"/>
      <c r="G171" s="2"/>
      <c r="H171" s="2"/>
    </row>
    <row r="172" spans="4:8" x14ac:dyDescent="0.35">
      <c r="D172" s="2"/>
      <c r="E172" s="2"/>
      <c r="F172" s="2"/>
      <c r="G172" s="2"/>
      <c r="H172" s="2"/>
    </row>
    <row r="173" spans="4:8" x14ac:dyDescent="0.35">
      <c r="D173" s="2"/>
      <c r="E173" s="2"/>
      <c r="F173" s="2"/>
      <c r="G173" s="2"/>
      <c r="H173" s="2"/>
    </row>
    <row r="174" spans="4:8" x14ac:dyDescent="0.35">
      <c r="D174" s="2"/>
      <c r="E174" s="2"/>
      <c r="F174" s="2"/>
      <c r="G174" s="2"/>
      <c r="H174" s="2"/>
    </row>
    <row r="175" spans="4:8" x14ac:dyDescent="0.35">
      <c r="D175" s="2"/>
      <c r="E175" s="2"/>
      <c r="F175" s="2"/>
      <c r="G175" s="2"/>
      <c r="H175" s="2"/>
    </row>
    <row r="176" spans="4:8" x14ac:dyDescent="0.35">
      <c r="D176" s="2"/>
      <c r="E176" s="2"/>
      <c r="F176" s="2"/>
      <c r="G176" s="2"/>
      <c r="H176" s="2"/>
    </row>
    <row r="177" spans="4:8" x14ac:dyDescent="0.35">
      <c r="D177" s="2"/>
      <c r="E177" s="2"/>
      <c r="F177" s="2"/>
      <c r="G177" s="2"/>
      <c r="H177" s="2"/>
    </row>
    <row r="178" spans="4:8" x14ac:dyDescent="0.35">
      <c r="D178" s="2"/>
      <c r="E178" s="2"/>
      <c r="F178" s="2"/>
      <c r="G178" s="2"/>
      <c r="H178" s="2"/>
    </row>
    <row r="179" spans="4:8" x14ac:dyDescent="0.35">
      <c r="D179" s="2"/>
      <c r="E179" s="2"/>
      <c r="F179" s="2"/>
      <c r="G179" s="2"/>
      <c r="H179" s="2"/>
    </row>
    <row r="180" spans="4:8" x14ac:dyDescent="0.35">
      <c r="D180" s="2"/>
      <c r="E180" s="2"/>
      <c r="F180" s="2"/>
      <c r="G180" s="2"/>
      <c r="H180" s="2"/>
    </row>
    <row r="181" spans="4:8" x14ac:dyDescent="0.35">
      <c r="D181" s="2"/>
      <c r="E181" s="2"/>
      <c r="F181" s="2"/>
      <c r="G181" s="2"/>
      <c r="H181" s="2"/>
    </row>
    <row r="182" spans="4:8" x14ac:dyDescent="0.35">
      <c r="D182" s="2"/>
      <c r="E182" s="2"/>
      <c r="F182" s="2"/>
      <c r="G182" s="2"/>
      <c r="H182" s="2"/>
    </row>
    <row r="183" spans="4:8" x14ac:dyDescent="0.35">
      <c r="D183" s="2"/>
      <c r="E183" s="2"/>
      <c r="F183" s="2"/>
      <c r="G183" s="2"/>
      <c r="H183" s="2"/>
    </row>
    <row r="184" spans="4:8" x14ac:dyDescent="0.35">
      <c r="D184" s="2"/>
      <c r="E184" s="2"/>
      <c r="F184" s="2"/>
      <c r="G184" s="2"/>
      <c r="H184" s="2"/>
    </row>
    <row r="185" spans="4:8" x14ac:dyDescent="0.35">
      <c r="D185" s="2"/>
      <c r="E185" s="2"/>
      <c r="F185" s="2"/>
      <c r="G185" s="2"/>
      <c r="H185" s="2"/>
    </row>
    <row r="186" spans="4:8" x14ac:dyDescent="0.35">
      <c r="D186" s="2"/>
      <c r="E186" s="2"/>
      <c r="F186" s="2"/>
      <c r="G186" s="2"/>
      <c r="H186" s="2"/>
    </row>
    <row r="187" spans="4:8" x14ac:dyDescent="0.35">
      <c r="D187" s="2"/>
      <c r="E187" s="2"/>
      <c r="F187" s="2"/>
      <c r="G187" s="2"/>
      <c r="H187" s="2"/>
    </row>
    <row r="188" spans="4:8" x14ac:dyDescent="0.35">
      <c r="D188" s="2"/>
      <c r="E188" s="2"/>
      <c r="F188" s="2"/>
      <c r="G188" s="2"/>
      <c r="H188" s="2"/>
    </row>
    <row r="189" spans="4:8" x14ac:dyDescent="0.35">
      <c r="D189" s="2"/>
      <c r="E189" s="2"/>
      <c r="F189" s="2"/>
      <c r="G189" s="2"/>
      <c r="H189" s="2"/>
    </row>
    <row r="190" spans="4:8" x14ac:dyDescent="0.35">
      <c r="D190" s="2"/>
      <c r="E190" s="2"/>
      <c r="F190" s="2"/>
      <c r="G190" s="2"/>
      <c r="H190" s="2"/>
    </row>
    <row r="191" spans="4:8" x14ac:dyDescent="0.35">
      <c r="D191" s="2"/>
      <c r="E191" s="2"/>
      <c r="F191" s="2"/>
      <c r="G191" s="2"/>
      <c r="H191" s="2"/>
    </row>
    <row r="192" spans="4:8" x14ac:dyDescent="0.35">
      <c r="D192" s="2"/>
      <c r="E192" s="2"/>
      <c r="F192" s="2"/>
      <c r="G192" s="2"/>
      <c r="H192" s="2"/>
    </row>
    <row r="193" spans="4:8" x14ac:dyDescent="0.35">
      <c r="D193" s="2"/>
      <c r="E193" s="2"/>
      <c r="F193" s="2"/>
      <c r="G193" s="2"/>
      <c r="H193" s="2"/>
    </row>
    <row r="194" spans="4:8" x14ac:dyDescent="0.35">
      <c r="D194" s="2"/>
      <c r="E194" s="2"/>
      <c r="F194" s="2"/>
      <c r="G194" s="2"/>
      <c r="H194" s="2"/>
    </row>
    <row r="195" spans="4:8" x14ac:dyDescent="0.35">
      <c r="D195" s="2"/>
      <c r="E195" s="2"/>
      <c r="F195" s="2"/>
      <c r="G195" s="2"/>
      <c r="H195" s="2"/>
    </row>
    <row r="196" spans="4:8" x14ac:dyDescent="0.35">
      <c r="D196" s="2"/>
      <c r="E196" s="2"/>
      <c r="F196" s="2"/>
      <c r="G196" s="2"/>
      <c r="H196" s="2"/>
    </row>
    <row r="197" spans="4:8" x14ac:dyDescent="0.35">
      <c r="D197" s="2"/>
      <c r="E197" s="2"/>
      <c r="F197" s="2"/>
      <c r="G197" s="2"/>
      <c r="H197" s="2"/>
    </row>
    <row r="198" spans="4:8" x14ac:dyDescent="0.35">
      <c r="D198" s="2"/>
      <c r="E198" s="2"/>
      <c r="F198" s="2"/>
      <c r="G198" s="2"/>
      <c r="H198" s="2"/>
    </row>
    <row r="199" spans="4:8" x14ac:dyDescent="0.35">
      <c r="D199" s="2"/>
      <c r="E199" s="2"/>
      <c r="F199" s="2"/>
      <c r="G199" s="2"/>
      <c r="H199" s="2"/>
    </row>
    <row r="200" spans="4:8" x14ac:dyDescent="0.35">
      <c r="D200" s="2"/>
      <c r="E200" s="2"/>
      <c r="F200" s="2"/>
      <c r="G200" s="2"/>
      <c r="H200" s="2"/>
    </row>
    <row r="201" spans="4:8" x14ac:dyDescent="0.35">
      <c r="D201" s="2"/>
      <c r="E201" s="2"/>
      <c r="F201" s="2"/>
      <c r="G201" s="2"/>
      <c r="H201" s="2"/>
    </row>
    <row r="202" spans="4:8" x14ac:dyDescent="0.35">
      <c r="D202" s="2"/>
      <c r="E202" s="2"/>
      <c r="F202" s="2"/>
      <c r="G202" s="2"/>
      <c r="H202" s="2"/>
    </row>
    <row r="203" spans="4:8" x14ac:dyDescent="0.35">
      <c r="D203" s="2"/>
      <c r="E203" s="2"/>
      <c r="F203" s="2"/>
      <c r="G203" s="2"/>
      <c r="H203" s="2"/>
    </row>
    <row r="204" spans="4:8" x14ac:dyDescent="0.35">
      <c r="D204" s="2"/>
      <c r="E204" s="2"/>
      <c r="F204" s="2"/>
      <c r="G204" s="2"/>
      <c r="H204" s="2"/>
    </row>
    <row r="205" spans="4:8" x14ac:dyDescent="0.35">
      <c r="D205" s="2"/>
      <c r="E205" s="2"/>
      <c r="F205" s="2"/>
      <c r="G205" s="2"/>
      <c r="H205" s="2"/>
    </row>
    <row r="206" spans="4:8" x14ac:dyDescent="0.35">
      <c r="D206" s="2"/>
      <c r="E206" s="2"/>
      <c r="F206" s="2"/>
      <c r="G206" s="2"/>
      <c r="H206" s="2"/>
    </row>
    <row r="207" spans="4:8" x14ac:dyDescent="0.35">
      <c r="D207" s="2"/>
      <c r="E207" s="2"/>
      <c r="F207" s="2"/>
      <c r="G207" s="2"/>
      <c r="H207" s="2"/>
    </row>
    <row r="208" spans="4:8" x14ac:dyDescent="0.35">
      <c r="D208" s="2"/>
      <c r="E208" s="2"/>
      <c r="F208" s="2"/>
      <c r="G208" s="2"/>
      <c r="H208" s="2"/>
    </row>
    <row r="209" spans="4:8" x14ac:dyDescent="0.35">
      <c r="D209" s="2"/>
      <c r="E209" s="2"/>
      <c r="F209" s="2"/>
      <c r="G209" s="2"/>
      <c r="H209" s="2"/>
    </row>
    <row r="210" spans="4:8" x14ac:dyDescent="0.35">
      <c r="D210" s="2"/>
      <c r="E210" s="2"/>
      <c r="F210" s="2"/>
      <c r="G210" s="2"/>
      <c r="H210" s="2"/>
    </row>
    <row r="211" spans="4:8" x14ac:dyDescent="0.35">
      <c r="D211" s="2"/>
      <c r="E211" s="2"/>
      <c r="F211" s="2"/>
      <c r="G211" s="2"/>
      <c r="H211" s="2"/>
    </row>
    <row r="212" spans="4:8" x14ac:dyDescent="0.35">
      <c r="D212" s="2"/>
      <c r="E212" s="2"/>
      <c r="F212" s="2"/>
      <c r="G212" s="2"/>
      <c r="H212" s="2"/>
    </row>
    <row r="213" spans="4:8" x14ac:dyDescent="0.35">
      <c r="D213" s="2"/>
      <c r="E213" s="2"/>
      <c r="F213" s="2"/>
      <c r="G213" s="2"/>
      <c r="H213" s="2"/>
    </row>
    <row r="214" spans="4:8" x14ac:dyDescent="0.35">
      <c r="D214" s="2"/>
      <c r="E214" s="2"/>
      <c r="F214" s="2"/>
      <c r="G214" s="2"/>
      <c r="H214" s="2"/>
    </row>
    <row r="215" spans="4:8" x14ac:dyDescent="0.35">
      <c r="D215" s="2"/>
      <c r="E215" s="2"/>
      <c r="F215" s="2"/>
      <c r="G215" s="2"/>
      <c r="H215" s="2"/>
    </row>
    <row r="216" spans="4:8" x14ac:dyDescent="0.35">
      <c r="D216" s="2"/>
      <c r="E216" s="2"/>
      <c r="F216" s="2"/>
      <c r="G216" s="2"/>
      <c r="H216" s="2"/>
    </row>
    <row r="217" spans="4:8" x14ac:dyDescent="0.35">
      <c r="D217" s="2"/>
      <c r="E217" s="2"/>
      <c r="F217" s="2"/>
      <c r="G217" s="2"/>
      <c r="H217" s="2"/>
    </row>
    <row r="218" spans="4:8" x14ac:dyDescent="0.35">
      <c r="D218" s="2"/>
      <c r="E218" s="2"/>
      <c r="F218" s="2"/>
      <c r="G218" s="2"/>
      <c r="H218" s="2"/>
    </row>
    <row r="219" spans="4:8" x14ac:dyDescent="0.35">
      <c r="D219" s="2"/>
      <c r="E219" s="2"/>
      <c r="F219" s="2"/>
      <c r="G219" s="2"/>
      <c r="H219" s="2"/>
    </row>
    <row r="220" spans="4:8" x14ac:dyDescent="0.35">
      <c r="D220" s="2"/>
      <c r="E220" s="2"/>
      <c r="F220" s="2"/>
      <c r="G220" s="2"/>
      <c r="H220" s="2"/>
    </row>
    <row r="221" spans="4:8" x14ac:dyDescent="0.35">
      <c r="D221" s="2"/>
      <c r="E221" s="2"/>
      <c r="F221" s="2"/>
      <c r="G221" s="2"/>
      <c r="H221" s="2"/>
    </row>
    <row r="222" spans="4:8" x14ac:dyDescent="0.35">
      <c r="D222" s="2"/>
      <c r="E222" s="2"/>
      <c r="F222" s="2"/>
      <c r="G222" s="2"/>
      <c r="H222" s="2"/>
    </row>
    <row r="223" spans="4:8" x14ac:dyDescent="0.35">
      <c r="D223" s="2"/>
      <c r="E223" s="2"/>
      <c r="F223" s="2"/>
      <c r="G223" s="2"/>
      <c r="H223" s="2"/>
    </row>
    <row r="224" spans="4:8" x14ac:dyDescent="0.35">
      <c r="D224" s="2"/>
      <c r="E224" s="2"/>
      <c r="F224" s="2"/>
      <c r="G224" s="2"/>
      <c r="H224" s="2"/>
    </row>
    <row r="225" spans="4:8" x14ac:dyDescent="0.35">
      <c r="D225" s="2"/>
      <c r="E225" s="2"/>
      <c r="F225" s="2"/>
      <c r="G225" s="2"/>
      <c r="H225" s="2"/>
    </row>
    <row r="226" spans="4:8" x14ac:dyDescent="0.35">
      <c r="D226" s="2"/>
      <c r="E226" s="2"/>
      <c r="F226" s="2"/>
      <c r="G226" s="2"/>
      <c r="H226" s="2"/>
    </row>
    <row r="227" spans="4:8" x14ac:dyDescent="0.35">
      <c r="D227" s="2"/>
      <c r="E227" s="2"/>
      <c r="F227" s="2"/>
      <c r="G227" s="2"/>
      <c r="H227" s="2"/>
    </row>
    <row r="228" spans="4:8" x14ac:dyDescent="0.35">
      <c r="D228" s="2"/>
      <c r="E228" s="2"/>
      <c r="F228" s="2"/>
      <c r="G228" s="2"/>
      <c r="H228" s="2"/>
    </row>
    <row r="229" spans="4:8" x14ac:dyDescent="0.35">
      <c r="D229" s="2"/>
      <c r="E229" s="2"/>
      <c r="F229" s="2"/>
      <c r="G229" s="2"/>
      <c r="H229" s="2"/>
    </row>
    <row r="230" spans="4:8" x14ac:dyDescent="0.35">
      <c r="D230" s="2"/>
      <c r="E230" s="2"/>
      <c r="F230" s="2"/>
      <c r="G230" s="2"/>
      <c r="H230" s="2"/>
    </row>
    <row r="231" spans="4:8" x14ac:dyDescent="0.35">
      <c r="D231" s="2"/>
      <c r="E231" s="2"/>
      <c r="F231" s="2"/>
      <c r="G231" s="2"/>
      <c r="H231" s="2"/>
    </row>
    <row r="232" spans="4:8" x14ac:dyDescent="0.35">
      <c r="D232" s="2"/>
      <c r="E232" s="2"/>
      <c r="F232" s="2"/>
      <c r="G232" s="2"/>
      <c r="H232" s="2"/>
    </row>
    <row r="233" spans="4:8" x14ac:dyDescent="0.35">
      <c r="D233" s="2"/>
      <c r="E233" s="2"/>
      <c r="F233" s="2"/>
      <c r="G233" s="2"/>
      <c r="H233" s="2"/>
    </row>
    <row r="234" spans="4:8" x14ac:dyDescent="0.35">
      <c r="D234" s="2"/>
      <c r="E234" s="2"/>
      <c r="F234" s="2"/>
      <c r="G234" s="2"/>
      <c r="H234" s="2"/>
    </row>
    <row r="235" spans="4:8" x14ac:dyDescent="0.35">
      <c r="D235" s="2"/>
      <c r="E235" s="2"/>
      <c r="F235" s="2"/>
      <c r="G235" s="2"/>
      <c r="H235" s="2"/>
    </row>
    <row r="236" spans="4:8" x14ac:dyDescent="0.35">
      <c r="D236" s="2"/>
      <c r="E236" s="2"/>
      <c r="F236" s="2"/>
      <c r="G236" s="2"/>
      <c r="H236" s="2"/>
    </row>
    <row r="237" spans="4:8" x14ac:dyDescent="0.35">
      <c r="D237" s="2"/>
      <c r="E237" s="2"/>
      <c r="F237" s="2"/>
      <c r="G237" s="2"/>
      <c r="H237" s="2"/>
    </row>
    <row r="238" spans="4:8" x14ac:dyDescent="0.35">
      <c r="D238" s="2"/>
      <c r="E238" s="2"/>
      <c r="F238" s="2"/>
      <c r="G238" s="2"/>
      <c r="H238" s="2"/>
    </row>
    <row r="239" spans="4:8" x14ac:dyDescent="0.35">
      <c r="D239" s="2"/>
      <c r="E239" s="2"/>
      <c r="F239" s="2"/>
      <c r="G239" s="2"/>
      <c r="H239" s="2"/>
    </row>
    <row r="240" spans="4:8" x14ac:dyDescent="0.35">
      <c r="D240" s="2"/>
      <c r="E240" s="2"/>
      <c r="F240" s="2"/>
      <c r="G240" s="2"/>
      <c r="H240" s="2"/>
    </row>
    <row r="241" spans="4:8" x14ac:dyDescent="0.35">
      <c r="D241" s="2"/>
      <c r="E241" s="2"/>
      <c r="F241" s="2"/>
      <c r="G241" s="2"/>
      <c r="H241" s="2"/>
    </row>
    <row r="242" spans="4:8" x14ac:dyDescent="0.35">
      <c r="D242" s="2"/>
      <c r="E242" s="2"/>
      <c r="F242" s="2"/>
      <c r="G242" s="2"/>
      <c r="H242" s="2"/>
    </row>
    <row r="243" spans="4:8" x14ac:dyDescent="0.35">
      <c r="D243" s="2"/>
      <c r="E243" s="2"/>
      <c r="F243" s="2"/>
      <c r="G243" s="2"/>
      <c r="H243" s="2"/>
    </row>
    <row r="244" spans="4:8" x14ac:dyDescent="0.35">
      <c r="D244" s="2"/>
      <c r="E244" s="2"/>
      <c r="F244" s="2"/>
      <c r="G244" s="2"/>
      <c r="H244" s="2"/>
    </row>
    <row r="245" spans="4:8" x14ac:dyDescent="0.35">
      <c r="D245" s="2"/>
      <c r="E245" s="2"/>
      <c r="F245" s="2"/>
      <c r="G245" s="2"/>
      <c r="H245" s="2"/>
    </row>
    <row r="246" spans="4:8" x14ac:dyDescent="0.35">
      <c r="D246" s="2"/>
      <c r="E246" s="2"/>
      <c r="F246" s="2"/>
      <c r="G246" s="2"/>
      <c r="H246" s="2"/>
    </row>
    <row r="247" spans="4:8" x14ac:dyDescent="0.35">
      <c r="D247" s="2"/>
      <c r="E247" s="2"/>
      <c r="F247" s="2"/>
      <c r="G247" s="2"/>
      <c r="H247" s="2"/>
    </row>
    <row r="248" spans="4:8" x14ac:dyDescent="0.35">
      <c r="D248" s="2"/>
      <c r="E248" s="2"/>
      <c r="F248" s="2"/>
      <c r="G248" s="2"/>
      <c r="H248" s="2"/>
    </row>
    <row r="249" spans="4:8" x14ac:dyDescent="0.35">
      <c r="D249" s="2"/>
      <c r="E249" s="2"/>
      <c r="F249" s="2"/>
      <c r="G249" s="2"/>
      <c r="H249" s="2"/>
    </row>
    <row r="250" spans="4:8" x14ac:dyDescent="0.35">
      <c r="D250" s="2"/>
      <c r="E250" s="2"/>
      <c r="F250" s="2"/>
      <c r="G250" s="2"/>
      <c r="H250" s="2"/>
    </row>
    <row r="251" spans="4:8" x14ac:dyDescent="0.35">
      <c r="D251" s="2"/>
      <c r="E251" s="2"/>
      <c r="F251" s="2"/>
      <c r="G251" s="2"/>
      <c r="H251" s="2"/>
    </row>
    <row r="252" spans="4:8" x14ac:dyDescent="0.35">
      <c r="D252" s="2"/>
      <c r="E252" s="2"/>
      <c r="F252" s="2"/>
      <c r="G252" s="2"/>
      <c r="H252" s="2"/>
    </row>
    <row r="253" spans="4:8" x14ac:dyDescent="0.35">
      <c r="D253" s="2"/>
      <c r="E253" s="2"/>
      <c r="F253" s="2"/>
      <c r="G253" s="2"/>
      <c r="H253" s="2"/>
    </row>
    <row r="254" spans="4:8" x14ac:dyDescent="0.35">
      <c r="D254" s="2"/>
      <c r="E254" s="2"/>
      <c r="F254" s="2"/>
      <c r="G254" s="2"/>
      <c r="H254" s="2"/>
    </row>
  </sheetData>
  <mergeCells count="68">
    <mergeCell ref="C136:W144"/>
    <mergeCell ref="V4:W4"/>
    <mergeCell ref="A5:W5"/>
    <mergeCell ref="G6:U6"/>
    <mergeCell ref="C7:U7"/>
    <mergeCell ref="C8:U8"/>
    <mergeCell ref="C9:U9"/>
    <mergeCell ref="C10:U10"/>
    <mergeCell ref="A17:A26"/>
    <mergeCell ref="C36:R36"/>
    <mergeCell ref="C37:S37"/>
    <mergeCell ref="C38:T38"/>
    <mergeCell ref="B28:B38"/>
    <mergeCell ref="A28:A38"/>
    <mergeCell ref="C25:S25"/>
    <mergeCell ref="C26:T26"/>
    <mergeCell ref="B17:B26"/>
    <mergeCell ref="C24:R24"/>
    <mergeCell ref="A1:U1"/>
    <mergeCell ref="A2:U2"/>
    <mergeCell ref="N13:R13"/>
    <mergeCell ref="N14:R14"/>
    <mergeCell ref="C13:C15"/>
    <mergeCell ref="B13:B15"/>
    <mergeCell ref="S13:U14"/>
    <mergeCell ref="J14:K14"/>
    <mergeCell ref="D13:M13"/>
    <mergeCell ref="D14:E14"/>
    <mergeCell ref="F14:G14"/>
    <mergeCell ref="H14:I14"/>
    <mergeCell ref="L14:M14"/>
    <mergeCell ref="C11:U11"/>
    <mergeCell ref="A66:A81"/>
    <mergeCell ref="A40:A52"/>
    <mergeCell ref="C63:S63"/>
    <mergeCell ref="C64:T64"/>
    <mergeCell ref="C51:S51"/>
    <mergeCell ref="C52:T52"/>
    <mergeCell ref="B40:B52"/>
    <mergeCell ref="C80:S80"/>
    <mergeCell ref="B66:B81"/>
    <mergeCell ref="C50:R50"/>
    <mergeCell ref="A54:A64"/>
    <mergeCell ref="B54:B64"/>
    <mergeCell ref="C62:R62"/>
    <mergeCell ref="C79:R79"/>
    <mergeCell ref="C123:S123"/>
    <mergeCell ref="C81:T81"/>
    <mergeCell ref="C94:R94"/>
    <mergeCell ref="C95:S95"/>
    <mergeCell ref="C96:T96"/>
    <mergeCell ref="C109:R109"/>
    <mergeCell ref="C132:U132"/>
    <mergeCell ref="C133:U133"/>
    <mergeCell ref="C134:U134"/>
    <mergeCell ref="A83:A96"/>
    <mergeCell ref="A98:A111"/>
    <mergeCell ref="A113:A124"/>
    <mergeCell ref="C124:T124"/>
    <mergeCell ref="C127:R127"/>
    <mergeCell ref="C128:S128"/>
    <mergeCell ref="C129:T129"/>
    <mergeCell ref="B83:B96"/>
    <mergeCell ref="B98:B111"/>
    <mergeCell ref="B113:B124"/>
    <mergeCell ref="C110:S110"/>
    <mergeCell ref="C111:T111"/>
    <mergeCell ref="C122:R12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3 - cenová ponuka</vt:lpstr>
      <vt:lpstr>'príloha 3 - cenová ponuka'!Oblasť_tlače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Weszelovszky Gabriel, Ing.</dc:creator>
  <cp:lastModifiedBy>Latáková Kristína, Mgr.</cp:lastModifiedBy>
  <cp:lastPrinted>2021-01-27T14:37:33Z</cp:lastPrinted>
  <dcterms:created xsi:type="dcterms:W3CDTF">2019-03-25T09:52:17Z</dcterms:created>
  <dcterms:modified xsi:type="dcterms:W3CDTF">2021-04-28T10:28:25Z</dcterms:modified>
</cp:coreProperties>
</file>