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2 STOLY čistenie\STOLY Josephine 2021 SPOLU 3\STOLY 3 Josephine MOJE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29" i="1"/>
  <c r="H29" i="1" s="1"/>
  <c r="H22" i="1"/>
  <c r="G18" i="1"/>
  <c r="H18" i="1" s="1"/>
  <c r="G19" i="1"/>
  <c r="H19" i="1" s="1"/>
  <c r="G20" i="1"/>
  <c r="H20" i="1" s="1"/>
  <c r="G21" i="1"/>
  <c r="H21" i="1" s="1"/>
  <c r="G22" i="1"/>
  <c r="G23" i="1"/>
  <c r="H23" i="1" s="1"/>
  <c r="G24" i="1"/>
  <c r="H24" i="1" s="1"/>
  <c r="H37" i="1" l="1"/>
  <c r="G37" i="1"/>
  <c r="G17" i="1" l="1"/>
  <c r="H17" i="1" l="1"/>
  <c r="H25" i="1" s="1"/>
  <c r="G25" i="1"/>
  <c r="G39" i="1" s="1"/>
  <c r="G40" i="1" l="1"/>
  <c r="G41" i="1" s="1"/>
</calcChain>
</file>

<file path=xl/sharedStrings.xml><?xml version="1.0" encoding="utf-8"?>
<sst xmlns="http://schemas.openxmlformats.org/spreadsheetml/2006/main" count="87" uniqueCount="66">
  <si>
    <t>P.č</t>
  </si>
  <si>
    <t xml:space="preserve">Predmet obstarávania                  </t>
  </si>
  <si>
    <t xml:space="preserve">Čistiaca tekutina </t>
  </si>
  <si>
    <t>Cena za 1 interval (bez DPH)</t>
  </si>
  <si>
    <t xml:space="preserve">Celková cena za 
24 mesiacov 
bez DPH
</t>
  </si>
  <si>
    <t xml:space="preserve">Celková cena za 
24 mesiacov 
S DPH
</t>
  </si>
  <si>
    <t>1.</t>
  </si>
  <si>
    <t>2.</t>
  </si>
  <si>
    <t>3.</t>
  </si>
  <si>
    <t>4.</t>
  </si>
  <si>
    <t>5.</t>
  </si>
  <si>
    <t>Odmasťovací a umývací stôl  min. rozmery 900x600 mm, nosnosť min. 150 kg                                                                                           (ŤÚ- stykačáreň)</t>
  </si>
  <si>
    <t>6.</t>
  </si>
  <si>
    <t xml:space="preserve">Odmasťovací a umývací stôl ,rozmery od  900 -1200 x 600-750 mm, nosnosť min.150 kg
 (ĽÚ – zámočnícka dielňa)                                                                                      </t>
  </si>
  <si>
    <t>7.</t>
  </si>
  <si>
    <t xml:space="preserve">Odmasťovací a umývací stôl za studena ,rozmery od  900-1200 x 600-750 mm, nosnosť min.150 kg
 (SÚKT) </t>
  </si>
  <si>
    <t>8.</t>
  </si>
  <si>
    <t xml:space="preserve">Odmasťovací stôl v majetku DPMK, len čistiacu tekutinu        
(ŤÚ- hala )           </t>
  </si>
  <si>
    <t>Odmasťovací stôl v majetku DPMK, len čistiacu tekutinu        
(ŤÚ-TM)</t>
  </si>
  <si>
    <t>Podvozkové odmasťovacie zariadenie za studena, nosnosť  min. 150 kg, mobilný    ( SÚKT)</t>
  </si>
  <si>
    <t>Zariadenie  do výbušného prostredia na automatické a manuálne umývanie lakovacích pištolí s odsávaním na báze rozpušťadla
(ŤÚ - lakovači)</t>
  </si>
  <si>
    <r>
      <t xml:space="preserve">Interval výmeny tekutiny </t>
    </r>
    <r>
      <rPr>
        <sz val="8"/>
        <rFont val="Arial"/>
        <family val="2"/>
        <charset val="238"/>
      </rPr>
      <t>(uvedený v týždňoch)</t>
    </r>
  </si>
  <si>
    <t>Počet intervalov výmeny tekutiny za 24 mesiacov SPOLU</t>
  </si>
  <si>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</si>
  <si>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</si>
  <si>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</si>
  <si>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</si>
  <si>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</si>
  <si>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</si>
  <si>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</si>
  <si>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</si>
  <si>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</si>
  <si>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1. Stredisko Bardejovská</t>
  </si>
  <si>
    <t>2. Stredisko Hornádska</t>
  </si>
  <si>
    <r>
      <t xml:space="preserve">   </t>
    </r>
    <r>
      <rPr>
        <b/>
        <sz val="8"/>
        <rFont val="Arial"/>
        <family val="2"/>
        <charset val="238"/>
      </rPr>
      <t xml:space="preserve">       Suma za stredisko Bardejovská celkom:</t>
    </r>
  </si>
  <si>
    <t xml:space="preserve"> 6</t>
  </si>
  <si>
    <t>Odmasťovacia tekutina  za studena.Objem média min. 50 l.</t>
  </si>
  <si>
    <r>
      <rPr>
        <sz val="8"/>
        <rFont val="Arial"/>
        <family val="2"/>
        <charset val="238"/>
      </rPr>
      <t xml:space="preserve">Odmasťovací a umývací stôl  ,rozmery od  900 -1200 x 600-750 mm, nosnosť min.150 kg
</t>
    </r>
    <r>
      <rPr>
        <b/>
        <sz val="9"/>
        <rFont val="Arial"/>
        <family val="2"/>
        <charset val="238"/>
      </rPr>
      <t>(ĽÚ-veľká hala)</t>
    </r>
  </si>
  <si>
    <r>
      <rPr>
        <b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 xml:space="preserve">Odmasťovací a umývací stôl za studena ,rozmery od  900 -1200 x 600-750 mm, nosnosť min. 150 kg
</t>
    </r>
    <r>
      <rPr>
        <b/>
        <sz val="8"/>
        <rFont val="Arial"/>
        <family val="2"/>
        <charset val="1"/>
      </rPr>
      <t xml:space="preserve"> (ĽÚ-malá hala)</t>
    </r>
  </si>
  <si>
    <t>Odmasťovacia tekutina  za studena. Objem média min. 50 l.</t>
  </si>
  <si>
    <r>
      <rPr>
        <b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Odmasťovací a umývací stôl za studena ,rozmery od  900 -1200 x 600-750 mm, nosnosť min. 150 kg</t>
    </r>
    <r>
      <rPr>
        <b/>
        <sz val="8"/>
        <rFont val="Arial"/>
        <family val="2"/>
        <charset val="1"/>
      </rPr>
      <t xml:space="preserve">  
(ŤÚ-malá hala)</t>
    </r>
  </si>
  <si>
    <r>
      <rPr>
        <b/>
        <sz val="12"/>
        <rFont val="Liberation Serif;Times New Roma"/>
        <family val="1"/>
        <charset val="238"/>
      </rPr>
      <t xml:space="preserve"> </t>
    </r>
    <r>
      <rPr>
        <sz val="10"/>
        <rFont val="Liberation Serif;Times New Roma"/>
        <family val="1"/>
        <charset val="238"/>
      </rPr>
      <t>Odmasťovací a umývací stôl za studena, rozmery od  900 -1200 x 600-750</t>
    </r>
    <r>
      <rPr>
        <b/>
        <sz val="10"/>
        <color rgb="FFC9211E"/>
        <rFont val="Liberation Serif;Times New Roma"/>
        <family val="1"/>
        <charset val="238"/>
      </rPr>
      <t xml:space="preserve"> </t>
    </r>
    <r>
      <rPr>
        <sz val="10"/>
        <rFont val="Liberation Serif;Times New Roma"/>
        <family val="1"/>
        <charset val="238"/>
      </rPr>
      <t>mm, nosnosť min.150 kg</t>
    </r>
    <r>
      <rPr>
        <b/>
        <sz val="10"/>
        <rFont val="Liberation Serif;Times New Roma"/>
        <family val="1"/>
        <charset val="238"/>
      </rPr>
      <t xml:space="preserve">  
 (ŤÚ-regenerácia)</t>
    </r>
  </si>
  <si>
    <t>Príloha č. 1 - Návrh na plnenie kritérií</t>
  </si>
  <si>
    <t>Celková suma zákazky za obe strediská SPOLU bez DPH</t>
  </si>
  <si>
    <t>Uchádzač zároveň prehlasuje, že porozumel týmto súťažným podkladom a že súhlasí s podmienkami určenými obstarávateľom v tejto výzve. Uchádzač podaním svojej ponuky čestne prehlasuje, že spĺňa podmienky účasti podľa výzvy na predloženie cenovej ponuky na tento predmet zákazky.</t>
  </si>
  <si>
    <t>––––––––––––––––––––––––––––––––––––––––––––––––</t>
  </si>
  <si>
    <t>Meno, priezvisko, podpis a pečiatka oprávneného zástupcu uchádzača</t>
  </si>
  <si>
    <t>V ....................................                   dňa   ...................   2021</t>
  </si>
  <si>
    <r>
      <t xml:space="preserve">Cena predmetu zákazky sa uvedie na základe vlastných výpočtov, pričom </t>
    </r>
    <r>
      <rPr>
        <b/>
        <sz val="10"/>
        <color theme="1"/>
        <rFont val="Arial"/>
        <family val="2"/>
        <charset val="238"/>
      </rPr>
      <t xml:space="preserve">cena musí zahŕňať </t>
    </r>
    <r>
      <rPr>
        <b/>
        <u/>
        <sz val="10"/>
        <color theme="1"/>
        <rFont val="Arial"/>
        <family val="2"/>
        <charset val="238"/>
      </rPr>
      <t>všetky náklady</t>
    </r>
    <r>
      <rPr>
        <sz val="10"/>
        <color theme="1"/>
        <rFont val="Arial"/>
        <family val="2"/>
        <charset val="238"/>
      </rPr>
      <t xml:space="preserve"> spojené s požadovaným predmetom zákazky.</t>
    </r>
  </si>
  <si>
    <t>DPH 20%</t>
  </si>
  <si>
    <t>Celková suma zákazky za obe strediská SPOLU s DPH</t>
  </si>
  <si>
    <r>
      <t xml:space="preserve">Ostrekové odmasťovacie zariadenie s odlučovačom oleja a ohrevom  - priemer koša min. </t>
    </r>
    <r>
      <rPr>
        <sz val="10"/>
        <color rgb="FF000000"/>
        <rFont val="Liberation Serif;Times New Roma"/>
        <family val="1"/>
        <charset val="238"/>
      </rPr>
      <t>1100</t>
    </r>
    <r>
      <rPr>
        <sz val="8"/>
        <rFont val="Arial"/>
        <family val="2"/>
        <charset val="238"/>
      </rPr>
      <t xml:space="preserve"> mm, nosnosť koša             min 250 kg. 
Ohrev min. 50 °C.
</t>
    </r>
    <r>
      <rPr>
        <b/>
        <sz val="12"/>
        <rFont val="Liberation Serif;Times New Roma"/>
        <family val="1"/>
        <charset val="238"/>
      </rPr>
      <t xml:space="preserve">  </t>
    </r>
    <r>
      <rPr>
        <b/>
        <sz val="10"/>
        <rFont val="Liberation Serif;Times New Roma"/>
        <family val="1"/>
        <charset val="238"/>
      </rPr>
      <t>(ŤÚ-motoráreň)</t>
    </r>
  </si>
  <si>
    <r>
      <t xml:space="preserve">Ostrekové odmasťovacie zariadenie s odlučovačom oleja a ohrevom  - priemer koša    min. </t>
    </r>
    <r>
      <rPr>
        <sz val="10"/>
        <color rgb="FF000000"/>
        <rFont val="Liberation Serif;Times New Roma"/>
        <family val="1"/>
        <charset val="238"/>
      </rPr>
      <t>1100</t>
    </r>
    <r>
      <rPr>
        <sz val="8"/>
        <rFont val="Arial"/>
        <family val="2"/>
        <charset val="238"/>
      </rPr>
      <t xml:space="preserve"> mm
</t>
    </r>
    <r>
      <rPr>
        <sz val="12"/>
        <rFont val="Liberation Serif;Times New Roma"/>
        <family val="1"/>
        <charset val="238"/>
      </rPr>
      <t xml:space="preserve"> </t>
    </r>
    <r>
      <rPr>
        <sz val="10"/>
        <rFont val="Liberation Serif;Times New Roma"/>
        <family val="1"/>
        <charset val="238"/>
      </rPr>
      <t xml:space="preserve">nosnosť min 250 kg. 
</t>
    </r>
    <r>
      <rPr>
        <sz val="8"/>
        <rFont val="Arial"/>
        <family val="2"/>
        <charset val="238"/>
      </rPr>
      <t>Ohrev min. 50 °C</t>
    </r>
    <r>
      <rPr>
        <b/>
        <sz val="10"/>
        <rFont val="Liberation Serif;Times New Roma"/>
        <family val="1"/>
        <charset val="238"/>
      </rPr>
      <t xml:space="preserve"> (ŤÚ)</t>
    </r>
  </si>
  <si>
    <r>
      <t xml:space="preserve">Zariadenie  do výbušného prostredia na automatické a manuálne umývanie lakovacích pištolí s odsávaním na báze rozpušťadla
</t>
    </r>
    <r>
      <rPr>
        <b/>
        <sz val="12"/>
        <rFont val="Liberation Serif;Times New Roma"/>
        <family val="1"/>
        <charset val="238"/>
      </rPr>
      <t xml:space="preserve"> </t>
    </r>
    <r>
      <rPr>
        <b/>
        <sz val="10"/>
        <rFont val="Liberation Serif;Times New Roma"/>
        <family val="1"/>
        <charset val="238"/>
      </rPr>
      <t>(lakovňa)</t>
    </r>
  </si>
  <si>
    <r>
      <t xml:space="preserve">Odmasťovací stôl v majetku DPMK, len čistiacu tekutinu 
</t>
    </r>
    <r>
      <rPr>
        <b/>
        <sz val="9"/>
        <rFont val="Arial"/>
        <family val="2"/>
        <charset val="238"/>
      </rPr>
      <t xml:space="preserve">(ŤÚ-čerpadláreň)
</t>
    </r>
  </si>
  <si>
    <t>Alkalický roztok s pasívnym účinkom
200l/ výmena</t>
  </si>
  <si>
    <t>Špeciálny čistič na odstránenie konvenčných farieb    
25 l/ výmena</t>
  </si>
  <si>
    <t>Alkalický roztok s pasívnym účinkom 
200l/ výmena</t>
  </si>
  <si>
    <t>Špeciálny čistič na odstránenie konvenčných farieb
25 l/ výmena</t>
  </si>
  <si>
    <t>Odmasťovacia tekutina za studena, min.  50 l / výmena</t>
  </si>
  <si>
    <t xml:space="preserve">Špec. odmasťovacia tekutina za studena určená pre elektrotechniku    
min 50 l/ výmena </t>
  </si>
  <si>
    <t xml:space="preserve">Špec. odmasťovacia tekutina za studena určená pre elektrotechniku min. 50 l /výmena </t>
  </si>
  <si>
    <t>Odmasťovacia  tekutina za studena  min. 50 l/ výmena</t>
  </si>
  <si>
    <t xml:space="preserve"> Odmasťovacia tekutina za studena, min. 20 l 
</t>
  </si>
  <si>
    <t>Ostrekové odmasťovacie zariadenie s odlučovačom oleja a ohrevom  - priemer koša min. 680-920 mm, nosnosť koša min. 250 kg. 
Ohrev min. 50 °C. 
(ŤÚ - hala)</t>
  </si>
  <si>
    <t xml:space="preserve">Predmet obstarávania / Umiestnenie zariadenia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</si>
</sst>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€-41B];[Red]\-#,##0.00\ [$€-41B]"/>
    <numFmt numFmtId="165" formatCode="#,##0.00\ [$€];[Red]\-#,##0.00\ [$€]"/>
    <numFmt numFmtId="166" formatCode="#,##0.00\ [$€-41B];[Red]#,##0.00\ [$€-41B]"/>
    <numFmt numFmtId="167" formatCode="#,##0.00\ [$€-803];[Red]\-#,##0.00\ [$€-803]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1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Liberation Serif;Times New Roma"/>
      <family val="1"/>
      <charset val="238"/>
    </font>
    <font>
      <b/>
      <sz val="10"/>
      <name val="Liberation Serif;Times New Roma"/>
      <family val="1"/>
      <charset val="238"/>
    </font>
    <font>
      <sz val="12"/>
      <name val="Liberation Serif;Times New Roma"/>
      <family val="1"/>
      <charset val="238"/>
    </font>
    <font>
      <sz val="10"/>
      <name val="Liberation Serif;Times New Roma"/>
      <family val="1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1"/>
    </font>
    <font>
      <sz val="10"/>
      <color rgb="FF000000"/>
      <name val="Liberation Serif;Times New Roma"/>
      <family val="1"/>
      <charset val="238"/>
    </font>
    <font>
      <sz val="8"/>
      <color rgb="FF00000A"/>
      <name val="Arial"/>
      <family val="2"/>
      <charset val="238"/>
    </font>
    <font>
      <b/>
      <sz val="10"/>
      <color rgb="FFC9211E"/>
      <name val="Liberation Serif;Times New Roma"/>
      <family val="1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6">
    <xf numFmtId="0" fontId="0" fillId="0" borderId="0" xfId="0"/>
    <xf numFmtId="164" fontId="4" fillId="0" borderId="2" xfId="0" applyNumberFormat="1" applyFont="1" applyBorder="1" applyAlignment="1" applyProtection="1">
      <alignment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wrapText="1"/>
      <protection locked="0"/>
    </xf>
    <xf numFmtId="164" fontId="4" fillId="0" borderId="2" xfId="0" applyNumberFormat="1" applyFont="1" applyBorder="1" applyAlignment="1" applyProtection="1">
      <alignment horizontal="center" vertical="top" wrapText="1"/>
      <protection locked="0"/>
    </xf>
    <xf numFmtId="164" fontId="4" fillId="0" borderId="2" xfId="0" applyNumberFormat="1" applyFont="1" applyBorder="1" applyAlignment="1" applyProtection="1">
      <alignment vertical="top" wrapText="1"/>
      <protection locked="0"/>
    </xf>
    <xf numFmtId="164" fontId="4" fillId="0" borderId="2" xfId="0" applyNumberFormat="1" applyFont="1" applyBorder="1" applyAlignment="1" applyProtection="1">
      <alignment horizontal="center" wrapText="1"/>
      <protection locked="0"/>
    </xf>
    <xf numFmtId="164" fontId="4" fillId="0" borderId="2" xfId="0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64" fontId="3" fillId="0" borderId="0" xfId="0" applyNumberFormat="1" applyFont="1" applyBorder="1" applyProtection="1"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3" fillId="0" borderId="2" xfId="0" applyNumberFormat="1" applyFont="1" applyBorder="1" applyAlignment="1" applyProtection="1">
      <alignment horizontal="center" vertical="center"/>
    </xf>
    <xf numFmtId="166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0" fontId="17" fillId="0" borderId="0" xfId="0" applyFont="1"/>
    <xf numFmtId="0" fontId="5" fillId="0" borderId="9" xfId="0" applyFont="1" applyBorder="1"/>
    <xf numFmtId="164" fontId="2" fillId="0" borderId="8" xfId="0" applyNumberFormat="1" applyFont="1" applyBorder="1" applyProtection="1">
      <protection locked="0"/>
    </xf>
    <xf numFmtId="164" fontId="3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wrapText="1"/>
    </xf>
    <xf numFmtId="0" fontId="4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wrapText="1"/>
    </xf>
    <xf numFmtId="0" fontId="13" fillId="0" borderId="8" xfId="0" applyFont="1" applyFill="1" applyBorder="1" applyAlignment="1">
      <alignment wrapText="1"/>
    </xf>
    <xf numFmtId="0" fontId="18" fillId="0" borderId="0" xfId="0" applyFont="1"/>
    <xf numFmtId="0" fontId="22" fillId="0" borderId="0" xfId="0" applyFont="1"/>
    <xf numFmtId="0" fontId="23" fillId="0" borderId="0" xfId="0" applyFont="1"/>
    <xf numFmtId="0" fontId="23" fillId="0" borderId="8" xfId="0" applyFont="1" applyBorder="1"/>
    <xf numFmtId="165" fontId="21" fillId="3" borderId="10" xfId="0" applyNumberFormat="1" applyFont="1" applyFill="1" applyBorder="1" applyAlignment="1" applyProtection="1">
      <alignment horizontal="center" vertical="center"/>
    </xf>
    <xf numFmtId="0" fontId="18" fillId="3" borderId="7" xfId="0" applyFont="1" applyFill="1" applyBorder="1"/>
    <xf numFmtId="0" fontId="18" fillId="3" borderId="5" xfId="0" applyFont="1" applyFill="1" applyBorder="1"/>
    <xf numFmtId="0" fontId="18" fillId="3" borderId="6" xfId="0" applyFont="1" applyFill="1" applyBorder="1"/>
    <xf numFmtId="0" fontId="18" fillId="2" borderId="8" xfId="1" applyFont="1" applyBorder="1"/>
    <xf numFmtId="164" fontId="4" fillId="0" borderId="0" xfId="0" applyNumberFormat="1" applyFont="1" applyBorder="1" applyProtection="1">
      <protection locked="0"/>
    </xf>
    <xf numFmtId="165" fontId="3" fillId="0" borderId="0" xfId="0" applyNumberFormat="1" applyFont="1" applyBorder="1" applyAlignment="1" applyProtection="1">
      <alignment horizontal="center" vertical="center"/>
    </xf>
    <xf numFmtId="165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Border="1" applyAlignment="1" applyProtection="1">
      <alignment horizontal="center" vertical="center"/>
    </xf>
    <xf numFmtId="165" fontId="26" fillId="0" borderId="2" xfId="0" applyNumberFormat="1" applyFont="1" applyBorder="1" applyAlignment="1" applyProtection="1">
      <alignment horizontal="center" vertical="center"/>
    </xf>
    <xf numFmtId="0" fontId="19" fillId="0" borderId="0" xfId="0" applyFont="1"/>
    <xf numFmtId="0" fontId="20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65" fontId="28" fillId="0" borderId="0" xfId="0" applyNumberFormat="1" applyFont="1" applyBorder="1" applyAlignment="1" applyProtection="1">
      <alignment horizontal="center" vertical="center"/>
    </xf>
    <xf numFmtId="167" fontId="20" fillId="0" borderId="0" xfId="0" applyNumberFormat="1" applyFont="1" applyAlignment="1">
      <alignment horizont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 applyProtection="1">
      <alignment vertical="center"/>
      <protection locked="0"/>
    </xf>
    <xf numFmtId="0" fontId="23" fillId="0" borderId="8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/>
    <xf numFmtId="0" fontId="7" fillId="0" borderId="0" xfId="0" applyFont="1" applyAlignment="1">
      <alignment horizontal="justify" vertical="center" wrapText="1" shrinkToFit="1"/>
    </xf>
  </cellXfs>
  <cellStyles count="2">
    <cellStyle name="Normálne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Layout" topLeftCell="A28" zoomScaleNormal="100" workbookViewId="0">
      <selection activeCell="D3" sqref="D3"/>
    </sheetView>
  </sheetViews>
  <sheetFormatPr defaultRowHeight="15"/>
  <cols>
    <col min="1" max="1" width="3.28515625" customWidth="1"/>
    <col min="2" max="2" width="45.42578125" customWidth="1"/>
    <col min="3" max="3" width="21" customWidth="1"/>
    <col min="4" max="4" width="11.5703125" customWidth="1"/>
    <col min="5" max="5" width="10.28515625" customWidth="1"/>
    <col min="6" max="6" width="10.7109375" customWidth="1"/>
    <col min="7" max="7" width="14.85546875" customWidth="1"/>
    <col min="8" max="8" width="13.42578125" customWidth="1"/>
  </cols>
  <sheetData>
    <row r="1" spans="1:8" ht="15.75">
      <c r="A1" s="44" t="s">
        <v>42</v>
      </c>
    </row>
    <row r="3" spans="1:8">
      <c r="A3" s="30" t="s">
        <v>23</v>
      </c>
      <c r="B3" s="30"/>
      <c r="C3" s="31"/>
      <c r="D3" s="31"/>
      <c r="E3" s="31"/>
      <c r="F3" s="31"/>
      <c r="G3" s="31"/>
    </row>
    <row r="4" spans="1:8" ht="17.100000000000001" customHeight="1">
      <c r="A4" s="32" t="s">
        <v>24</v>
      </c>
      <c r="B4" s="32"/>
      <c r="C4" s="52"/>
      <c r="D4" s="52"/>
      <c r="E4" s="52"/>
      <c r="F4" s="52"/>
      <c r="G4" s="52"/>
    </row>
    <row r="5" spans="1:8" ht="17.100000000000001" customHeight="1">
      <c r="A5" s="32" t="s">
        <v>25</v>
      </c>
      <c r="B5" s="32"/>
      <c r="C5" s="52"/>
      <c r="D5" s="52"/>
      <c r="E5" s="52"/>
      <c r="F5" s="52"/>
      <c r="G5" s="52"/>
    </row>
    <row r="6" spans="1:8" ht="17.100000000000001" customHeight="1">
      <c r="A6" s="32" t="s">
        <v>26</v>
      </c>
      <c r="B6" s="32"/>
      <c r="C6" s="52"/>
      <c r="D6" s="52"/>
      <c r="E6" s="52"/>
      <c r="F6" s="52"/>
      <c r="G6" s="52"/>
    </row>
    <row r="7" spans="1:8" ht="17.100000000000001" customHeight="1">
      <c r="A7" s="32" t="s">
        <v>27</v>
      </c>
      <c r="B7" s="32"/>
      <c r="C7" s="52"/>
      <c r="D7" s="52"/>
      <c r="E7" s="52"/>
      <c r="F7" s="52"/>
      <c r="G7" s="52"/>
    </row>
    <row r="8" spans="1:8" ht="17.100000000000001" customHeight="1">
      <c r="A8" s="32" t="s">
        <v>28</v>
      </c>
      <c r="B8" s="32"/>
      <c r="C8" s="52"/>
      <c r="D8" s="52"/>
      <c r="E8" s="52"/>
      <c r="F8" s="52"/>
      <c r="G8" s="52"/>
    </row>
    <row r="9" spans="1:8" ht="17.100000000000001" customHeight="1">
      <c r="A9" s="32" t="s">
        <v>29</v>
      </c>
      <c r="B9" s="32"/>
      <c r="C9" s="52"/>
      <c r="D9" s="52"/>
      <c r="E9" s="52"/>
      <c r="F9" s="52"/>
      <c r="G9" s="52"/>
    </row>
    <row r="10" spans="1:8" ht="17.100000000000001" customHeight="1">
      <c r="A10" s="32" t="s">
        <v>30</v>
      </c>
      <c r="B10" s="32"/>
      <c r="C10" s="52"/>
      <c r="D10" s="52"/>
      <c r="E10" s="52"/>
      <c r="F10" s="52"/>
      <c r="G10" s="52"/>
    </row>
    <row r="11" spans="1:8">
      <c r="A11" s="31" t="s">
        <v>31</v>
      </c>
      <c r="B11" s="31"/>
      <c r="C11" s="31"/>
      <c r="D11" s="31"/>
      <c r="E11" s="31"/>
      <c r="F11" s="31"/>
      <c r="G11" s="31"/>
    </row>
    <row r="12" spans="1:8">
      <c r="A12" s="31"/>
      <c r="B12" s="31"/>
      <c r="C12" s="31"/>
      <c r="D12" s="31"/>
      <c r="E12" s="31"/>
      <c r="F12" s="31"/>
      <c r="G12" s="31"/>
    </row>
    <row r="13" spans="1:8" ht="36" customHeight="1">
      <c r="A13" s="53" t="s">
        <v>48</v>
      </c>
      <c r="B13" s="53"/>
      <c r="C13" s="53"/>
      <c r="D13" s="53"/>
      <c r="E13" s="53"/>
      <c r="F13" s="53"/>
      <c r="G13" s="54"/>
    </row>
    <row r="14" spans="1:8" ht="15.75" customHeight="1"/>
    <row r="15" spans="1:8" ht="18">
      <c r="A15" s="16"/>
      <c r="B15" s="37" t="s">
        <v>32</v>
      </c>
      <c r="C15" s="14"/>
      <c r="D15" s="14"/>
      <c r="E15" s="14"/>
      <c r="F15" s="14"/>
      <c r="G15" s="14"/>
      <c r="H15" s="15"/>
    </row>
    <row r="16" spans="1:8" ht="67.5">
      <c r="A16" s="51" t="s">
        <v>0</v>
      </c>
      <c r="B16" s="11" t="s">
        <v>65</v>
      </c>
      <c r="C16" s="12" t="s">
        <v>2</v>
      </c>
      <c r="D16" s="12" t="s">
        <v>21</v>
      </c>
      <c r="E16" s="12" t="s">
        <v>3</v>
      </c>
      <c r="F16" s="12" t="s">
        <v>22</v>
      </c>
      <c r="G16" s="12" t="s">
        <v>4</v>
      </c>
      <c r="H16" s="12" t="s">
        <v>5</v>
      </c>
    </row>
    <row r="17" spans="1:8" ht="56.25">
      <c r="A17" s="49" t="s">
        <v>6</v>
      </c>
      <c r="B17" s="1" t="s">
        <v>64</v>
      </c>
      <c r="C17" s="2" t="s">
        <v>57</v>
      </c>
      <c r="D17" s="3">
        <v>6</v>
      </c>
      <c r="E17" s="18">
        <v>0</v>
      </c>
      <c r="F17" s="3">
        <v>17</v>
      </c>
      <c r="G17" s="19">
        <f>E17*F17</f>
        <v>0</v>
      </c>
      <c r="H17" s="19">
        <f>(G17*20%)+G17</f>
        <v>0</v>
      </c>
    </row>
    <row r="18" spans="1:8" ht="45.75">
      <c r="A18" s="49" t="s">
        <v>7</v>
      </c>
      <c r="B18" s="4" t="s">
        <v>20</v>
      </c>
      <c r="C18" s="2" t="s">
        <v>58</v>
      </c>
      <c r="D18" s="3">
        <v>4</v>
      </c>
      <c r="E18" s="18">
        <v>0</v>
      </c>
      <c r="F18" s="3">
        <v>24</v>
      </c>
      <c r="G18" s="19">
        <f t="shared" ref="G18:G24" si="0">E18*F18</f>
        <v>0</v>
      </c>
      <c r="H18" s="19">
        <f t="shared" ref="H18:H24" si="1">(G18*20%)+G18</f>
        <v>0</v>
      </c>
    </row>
    <row r="19" spans="1:8" ht="34.5">
      <c r="A19" s="49" t="s">
        <v>8</v>
      </c>
      <c r="B19" s="4" t="s">
        <v>17</v>
      </c>
      <c r="C19" s="2" t="s">
        <v>59</v>
      </c>
      <c r="D19" s="3">
        <v>6</v>
      </c>
      <c r="E19" s="18">
        <v>0</v>
      </c>
      <c r="F19" s="3">
        <v>17</v>
      </c>
      <c r="G19" s="19">
        <f t="shared" si="0"/>
        <v>0</v>
      </c>
      <c r="H19" s="19">
        <f t="shared" si="1"/>
        <v>0</v>
      </c>
    </row>
    <row r="20" spans="1:8" ht="45">
      <c r="A20" s="49" t="s">
        <v>9</v>
      </c>
      <c r="B20" s="1" t="s">
        <v>18</v>
      </c>
      <c r="C20" s="5" t="s">
        <v>60</v>
      </c>
      <c r="D20" s="3">
        <v>12</v>
      </c>
      <c r="E20" s="18">
        <v>0</v>
      </c>
      <c r="F20" s="3">
        <v>8</v>
      </c>
      <c r="G20" s="19">
        <f t="shared" si="0"/>
        <v>0</v>
      </c>
      <c r="H20" s="19">
        <f t="shared" si="1"/>
        <v>0</v>
      </c>
    </row>
    <row r="21" spans="1:8" ht="45">
      <c r="A21" s="49" t="s">
        <v>10</v>
      </c>
      <c r="B21" s="1" t="s">
        <v>11</v>
      </c>
      <c r="C21" s="2" t="s">
        <v>61</v>
      </c>
      <c r="D21" s="3">
        <v>12</v>
      </c>
      <c r="E21" s="18">
        <v>0</v>
      </c>
      <c r="F21" s="3">
        <v>8</v>
      </c>
      <c r="G21" s="19">
        <f t="shared" si="0"/>
        <v>0</v>
      </c>
      <c r="H21" s="19">
        <f t="shared" si="1"/>
        <v>0</v>
      </c>
    </row>
    <row r="22" spans="1:8" ht="33.75">
      <c r="A22" s="49" t="s">
        <v>12</v>
      </c>
      <c r="B22" s="6" t="s">
        <v>13</v>
      </c>
      <c r="C22" s="2" t="s">
        <v>62</v>
      </c>
      <c r="D22" s="3">
        <v>8</v>
      </c>
      <c r="E22" s="18">
        <v>0</v>
      </c>
      <c r="F22" s="3">
        <v>13</v>
      </c>
      <c r="G22" s="19">
        <f t="shared" si="0"/>
        <v>0</v>
      </c>
      <c r="H22" s="19">
        <f t="shared" si="1"/>
        <v>0</v>
      </c>
    </row>
    <row r="23" spans="1:8" ht="33.75">
      <c r="A23" s="49" t="s">
        <v>14</v>
      </c>
      <c r="B23" s="1" t="s">
        <v>15</v>
      </c>
      <c r="C23" s="5" t="s">
        <v>62</v>
      </c>
      <c r="D23" s="3">
        <v>12</v>
      </c>
      <c r="E23" s="18">
        <v>0</v>
      </c>
      <c r="F23" s="3">
        <v>8</v>
      </c>
      <c r="G23" s="19">
        <f t="shared" si="0"/>
        <v>0</v>
      </c>
      <c r="H23" s="19">
        <f t="shared" si="1"/>
        <v>0</v>
      </c>
    </row>
    <row r="24" spans="1:8" ht="34.5">
      <c r="A24" s="49" t="s">
        <v>16</v>
      </c>
      <c r="B24" s="1" t="s">
        <v>19</v>
      </c>
      <c r="C24" s="7" t="s">
        <v>63</v>
      </c>
      <c r="D24" s="3">
        <v>12</v>
      </c>
      <c r="E24" s="18">
        <v>0</v>
      </c>
      <c r="F24" s="3">
        <v>8</v>
      </c>
      <c r="G24" s="19">
        <f t="shared" si="0"/>
        <v>0</v>
      </c>
      <c r="H24" s="19">
        <f t="shared" si="1"/>
        <v>0</v>
      </c>
    </row>
    <row r="25" spans="1:8" ht="27" customHeight="1">
      <c r="A25" s="8" t="s">
        <v>34</v>
      </c>
      <c r="B25" s="9"/>
      <c r="C25" s="10"/>
      <c r="D25" s="10"/>
      <c r="E25" s="10"/>
      <c r="F25" s="10"/>
      <c r="G25" s="43">
        <f>SUM(G17:G24)</f>
        <v>0</v>
      </c>
      <c r="H25" s="42">
        <f>SUM(H17:H24)</f>
        <v>0</v>
      </c>
    </row>
    <row r="26" spans="1:8" ht="17.25" customHeight="1">
      <c r="A26" s="38"/>
      <c r="B26" s="10"/>
      <c r="C26" s="10"/>
      <c r="D26" s="10"/>
      <c r="E26" s="10"/>
      <c r="F26" s="10"/>
      <c r="G26" s="39"/>
      <c r="H26" s="40"/>
    </row>
    <row r="27" spans="1:8" ht="18">
      <c r="A27" s="22"/>
      <c r="B27" s="37" t="s">
        <v>33</v>
      </c>
      <c r="C27" s="13"/>
      <c r="D27" s="13"/>
      <c r="E27" s="13"/>
      <c r="F27" s="13"/>
      <c r="G27" s="13"/>
      <c r="H27" s="13"/>
    </row>
    <row r="28" spans="1:8" ht="78" customHeight="1">
      <c r="A28" s="23" t="s">
        <v>0</v>
      </c>
      <c r="B28" s="24" t="s">
        <v>1</v>
      </c>
      <c r="C28" s="41" t="s">
        <v>2</v>
      </c>
      <c r="D28" s="41" t="s">
        <v>21</v>
      </c>
      <c r="E28" s="41" t="s">
        <v>3</v>
      </c>
      <c r="F28" s="41" t="s">
        <v>22</v>
      </c>
      <c r="G28" s="41" t="s">
        <v>4</v>
      </c>
      <c r="H28" s="41" t="s">
        <v>5</v>
      </c>
    </row>
    <row r="29" spans="1:8" ht="62.25">
      <c r="A29" s="50" t="s">
        <v>6</v>
      </c>
      <c r="B29" s="25" t="s">
        <v>51</v>
      </c>
      <c r="C29" s="25" t="s">
        <v>55</v>
      </c>
      <c r="D29" s="26" t="s">
        <v>35</v>
      </c>
      <c r="E29" s="18">
        <v>0</v>
      </c>
      <c r="F29" s="45">
        <v>17</v>
      </c>
      <c r="G29" s="19">
        <f>E29*F29</f>
        <v>0</v>
      </c>
      <c r="H29" s="19">
        <f>(G29*20%)+G29</f>
        <v>0</v>
      </c>
    </row>
    <row r="30" spans="1:8" ht="53.25">
      <c r="A30" s="50" t="s">
        <v>7</v>
      </c>
      <c r="B30" s="25" t="s">
        <v>52</v>
      </c>
      <c r="C30" s="25" t="s">
        <v>55</v>
      </c>
      <c r="D30" s="26">
        <v>6</v>
      </c>
      <c r="E30" s="18">
        <v>0</v>
      </c>
      <c r="F30" s="46">
        <v>17</v>
      </c>
      <c r="G30" s="19">
        <f t="shared" ref="G30:G36" si="2">E30*F30</f>
        <v>0</v>
      </c>
      <c r="H30" s="19">
        <f t="shared" ref="H30:H36" si="3">(G30*20%)+G30</f>
        <v>0</v>
      </c>
    </row>
    <row r="31" spans="1:8" ht="49.5">
      <c r="A31" s="50" t="s">
        <v>8</v>
      </c>
      <c r="B31" s="25" t="s">
        <v>53</v>
      </c>
      <c r="C31" s="25" t="s">
        <v>56</v>
      </c>
      <c r="D31" s="26">
        <v>4</v>
      </c>
      <c r="E31" s="18">
        <v>0</v>
      </c>
      <c r="F31" s="46">
        <v>24</v>
      </c>
      <c r="G31" s="19">
        <f t="shared" si="2"/>
        <v>0</v>
      </c>
      <c r="H31" s="19">
        <f t="shared" si="3"/>
        <v>0</v>
      </c>
    </row>
    <row r="32" spans="1:8" ht="36">
      <c r="A32" s="50" t="s">
        <v>9</v>
      </c>
      <c r="B32" s="25" t="s">
        <v>54</v>
      </c>
      <c r="C32" s="27" t="s">
        <v>36</v>
      </c>
      <c r="D32" s="26">
        <v>16</v>
      </c>
      <c r="E32" s="18">
        <v>0</v>
      </c>
      <c r="F32" s="46">
        <v>6</v>
      </c>
      <c r="G32" s="19">
        <f t="shared" si="2"/>
        <v>0</v>
      </c>
      <c r="H32" s="19">
        <f t="shared" si="3"/>
        <v>0</v>
      </c>
    </row>
    <row r="33" spans="1:8" ht="35.25">
      <c r="A33" s="50" t="s">
        <v>10</v>
      </c>
      <c r="B33" s="25" t="s">
        <v>37</v>
      </c>
      <c r="C33" s="27" t="s">
        <v>36</v>
      </c>
      <c r="D33" s="26">
        <v>8</v>
      </c>
      <c r="E33" s="18">
        <v>0</v>
      </c>
      <c r="F33" s="46">
        <v>13</v>
      </c>
      <c r="G33" s="19">
        <f t="shared" si="2"/>
        <v>0</v>
      </c>
      <c r="H33" s="19">
        <f t="shared" si="3"/>
        <v>0</v>
      </c>
    </row>
    <row r="34" spans="1:8" ht="34.5">
      <c r="A34" s="50" t="s">
        <v>12</v>
      </c>
      <c r="B34" s="28" t="s">
        <v>38</v>
      </c>
      <c r="C34" s="27" t="s">
        <v>39</v>
      </c>
      <c r="D34" s="26">
        <v>16</v>
      </c>
      <c r="E34" s="18">
        <v>0</v>
      </c>
      <c r="F34" s="46">
        <v>6</v>
      </c>
      <c r="G34" s="19">
        <f t="shared" si="2"/>
        <v>0</v>
      </c>
      <c r="H34" s="19">
        <f t="shared" si="3"/>
        <v>0</v>
      </c>
    </row>
    <row r="35" spans="1:8" ht="34.5">
      <c r="A35" s="50" t="s">
        <v>14</v>
      </c>
      <c r="B35" s="28" t="s">
        <v>40</v>
      </c>
      <c r="C35" s="27" t="s">
        <v>36</v>
      </c>
      <c r="D35" s="26">
        <v>16</v>
      </c>
      <c r="E35" s="18">
        <v>0</v>
      </c>
      <c r="F35" s="46">
        <v>6</v>
      </c>
      <c r="G35" s="19">
        <f t="shared" si="2"/>
        <v>0</v>
      </c>
      <c r="H35" s="19">
        <f t="shared" si="3"/>
        <v>0</v>
      </c>
    </row>
    <row r="36" spans="1:8" ht="42">
      <c r="A36" s="50" t="s">
        <v>16</v>
      </c>
      <c r="B36" s="28" t="s">
        <v>41</v>
      </c>
      <c r="C36" s="27" t="s">
        <v>39</v>
      </c>
      <c r="D36" s="26">
        <v>16</v>
      </c>
      <c r="E36" s="18">
        <v>0</v>
      </c>
      <c r="F36" s="46">
        <v>6</v>
      </c>
      <c r="G36" s="19">
        <f t="shared" si="2"/>
        <v>0</v>
      </c>
      <c r="H36" s="19">
        <f t="shared" si="3"/>
        <v>0</v>
      </c>
    </row>
    <row r="37" spans="1:8" ht="27" customHeight="1">
      <c r="A37" s="8" t="s">
        <v>34</v>
      </c>
      <c r="B37" s="9"/>
      <c r="C37" s="10"/>
      <c r="D37" s="10"/>
      <c r="E37" s="10"/>
      <c r="F37" s="10"/>
      <c r="G37" s="43">
        <f>SUM(G29:G36)</f>
        <v>0</v>
      </c>
      <c r="H37" s="17">
        <f>SUM(H29:H36)</f>
        <v>0</v>
      </c>
    </row>
    <row r="39" spans="1:8" ht="30" customHeight="1">
      <c r="B39" s="34" t="s">
        <v>43</v>
      </c>
      <c r="C39" s="35"/>
      <c r="D39" s="35"/>
      <c r="E39" s="35"/>
      <c r="F39" s="36"/>
      <c r="G39" s="33">
        <f>G25+G37</f>
        <v>0</v>
      </c>
    </row>
    <row r="40" spans="1:8" ht="20.25" customHeight="1">
      <c r="B40" s="31" t="s">
        <v>49</v>
      </c>
      <c r="C40" s="29"/>
      <c r="D40" s="29"/>
      <c r="E40" s="29"/>
      <c r="F40" s="29"/>
      <c r="G40" s="47">
        <f>G39*20%</f>
        <v>0</v>
      </c>
    </row>
    <row r="41" spans="1:8" ht="21" customHeight="1">
      <c r="B41" s="31" t="s">
        <v>50</v>
      </c>
      <c r="G41" s="48">
        <f>G39+G40</f>
        <v>0</v>
      </c>
    </row>
    <row r="42" spans="1:8" ht="59.25" customHeight="1">
      <c r="B42" s="55" t="s">
        <v>44</v>
      </c>
      <c r="C42" s="55"/>
      <c r="D42" s="55"/>
      <c r="E42" s="55"/>
      <c r="F42" s="55"/>
      <c r="G42" s="55"/>
      <c r="H42" s="55"/>
    </row>
    <row r="44" spans="1:8" ht="15.75">
      <c r="B44" s="21" t="s">
        <v>47</v>
      </c>
      <c r="C44" s="20"/>
      <c r="D44" s="20"/>
      <c r="E44" s="20"/>
    </row>
    <row r="49" spans="2:5">
      <c r="B49" t="s">
        <v>45</v>
      </c>
    </row>
    <row r="50" spans="2:5" ht="15.75">
      <c r="B50" s="21" t="s">
        <v>46</v>
      </c>
      <c r="C50" s="20"/>
      <c r="D50" s="20"/>
      <c r="E50" s="20"/>
    </row>
  </sheetData>
  <mergeCells count="9">
    <mergeCell ref="C10:G10"/>
    <mergeCell ref="A13:G13"/>
    <mergeCell ref="B42:H42"/>
    <mergeCell ref="C4:G4"/>
    <mergeCell ref="C5:G5"/>
    <mergeCell ref="C6:G6"/>
    <mergeCell ref="C7:G7"/>
    <mergeCell ref="C8:G8"/>
    <mergeCell ref="C9:G9"/>
  </mergeCells>
  <pageMargins left="0.7" right="0.7" top="0.75" bottom="0.75" header="0.3" footer="0.3"/>
  <pageSetup paperSize="9" orientation="landscape" r:id="rId1"/>
  <headerFooter>
    <oddHeader>&amp;L „Prenájom a servis čistiacich a odmasťovacích zariadení pre   strediská  SŤÚ a SÚATaTV“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2021-04-22T12:42:56Z</cp:lastPrinted>
  <dcterms:created xsi:type="dcterms:W3CDTF">2021-04-22T11:01:51Z</dcterms:created>
  <dcterms:modified xsi:type="dcterms:W3CDTF">2021-04-23T11:45:56Z</dcterms:modified>
</cp:coreProperties>
</file>