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mir/Documents/VO SK Zákazníci/Mesto Pezinok/32. VO_EE na 2018_2017-09/04. Vyhlásenie/"/>
    </mc:Choice>
  </mc:AlternateContent>
  <xr:revisionPtr revIDLastSave="0" documentId="13_ncr:1_{964DD0CD-7D3F-8645-8053-BFCC91BA2D5C}" xr6:coauthVersionLast="36" xr6:coauthVersionMax="36" xr10:uidLastSave="{00000000-0000-0000-0000-000000000000}"/>
  <bookViews>
    <workbookView xWindow="0" yWindow="740" windowWidth="25400" windowHeight="16160" xr2:uid="{00000000-000D-0000-FFFF-FFFF00000000}"/>
  </bookViews>
  <sheets>
    <sheet name="Plyn" sheetId="1" r:id="rId1"/>
    <sheet name="odbery S tarifa" sheetId="2" r:id="rId2"/>
  </sheets>
  <calcPr calcId="162913"/>
</workbook>
</file>

<file path=xl/calcChain.xml><?xml version="1.0" encoding="utf-8"?>
<calcChain xmlns="http://schemas.openxmlformats.org/spreadsheetml/2006/main">
  <c r="H100" i="1" l="1"/>
  <c r="H96" i="1"/>
  <c r="H99" i="1"/>
  <c r="H98" i="1"/>
  <c r="H95" i="1"/>
  <c r="H94" i="1"/>
  <c r="H91" i="1"/>
  <c r="G91" i="1"/>
  <c r="B39" i="2"/>
  <c r="B38" i="2"/>
  <c r="B18" i="2" l="1"/>
  <c r="B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</author>
  </authors>
  <commentList>
    <comment ref="C19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 xml:space="preserve">
Údaj zistíte z vyúčtovacej alebo 
preddavkovej faktúry :</t>
        </r>
        <r>
          <rPr>
            <b/>
            <sz val="9"/>
            <color indexed="81"/>
            <rFont val="Tahoma"/>
            <family val="2"/>
            <charset val="238"/>
          </rPr>
          <t xml:space="preserve">
ČOM : 4101466172 - 10 mieste číslo
POD kod : SKSPPDIS000430022681 - 20 mieste číslo</t>
        </r>
      </text>
    </comment>
  </commentList>
</comments>
</file>

<file path=xl/sharedStrings.xml><?xml version="1.0" encoding="utf-8"?>
<sst xmlns="http://schemas.openxmlformats.org/spreadsheetml/2006/main" count="395" uniqueCount="209">
  <si>
    <t>Celkom spotreba</t>
  </si>
  <si>
    <t>príklad</t>
  </si>
  <si>
    <t>ODBERATEĽ</t>
  </si>
  <si>
    <t>Dôležité skutočnosti o odbere, príp. pripravované zmeny</t>
  </si>
  <si>
    <t>Poznámky :</t>
  </si>
  <si>
    <t>SKSPPDIS0109255322</t>
  </si>
  <si>
    <t>m3</t>
  </si>
  <si>
    <t>kWh</t>
  </si>
  <si>
    <t>Tarifa dodávky</t>
  </si>
  <si>
    <t>Mesto</t>
  </si>
  <si>
    <t>PSČ</t>
  </si>
  <si>
    <t>Kontaktná osoba</t>
  </si>
  <si>
    <t>Súčasný dodávateľ</t>
  </si>
  <si>
    <t>E-mail</t>
  </si>
  <si>
    <t>Pevná linka / Mobil</t>
  </si>
  <si>
    <t>Platnosť zmluvy</t>
  </si>
  <si>
    <t>doba určitá do</t>
  </si>
  <si>
    <t>výpovedná lehota</t>
  </si>
  <si>
    <t>1 mesiac</t>
  </si>
  <si>
    <t>2 mesiace</t>
  </si>
  <si>
    <t>3 mesiace</t>
  </si>
  <si>
    <t>D1</t>
  </si>
  <si>
    <t>D2</t>
  </si>
  <si>
    <t>D3</t>
  </si>
  <si>
    <t>D4</t>
  </si>
  <si>
    <t>Číslo miesta dodávky  alebo POD kod</t>
  </si>
  <si>
    <t>doba určitá - DU</t>
  </si>
  <si>
    <t>doba neurčitá - DN</t>
  </si>
  <si>
    <t>DN podla zakona 1 mesiac</t>
  </si>
  <si>
    <t>Zmluva o dodávke - aktuálna</t>
  </si>
  <si>
    <t>ODBERNÉ MIESTO - OM</t>
  </si>
  <si>
    <t>Por.číslo OM</t>
  </si>
  <si>
    <t>Meno a priezvisko / Firma</t>
  </si>
  <si>
    <t>Ulica / Sídlo</t>
  </si>
  <si>
    <t>Adresa OM</t>
  </si>
  <si>
    <t>Jantárová 8, Vzorovo</t>
  </si>
  <si>
    <t>IČO:</t>
  </si>
  <si>
    <t>DIČ:</t>
  </si>
  <si>
    <t>IČ DPH:</t>
  </si>
  <si>
    <t>M4</t>
  </si>
  <si>
    <t>M3</t>
  </si>
  <si>
    <t>Záhradnícka 151</t>
  </si>
  <si>
    <t>821 08 Bratislava</t>
  </si>
  <si>
    <t>www.vosk.sk</t>
  </si>
  <si>
    <t>info@vosk.sk</t>
  </si>
  <si>
    <t xml:space="preserve"> HOTLINE :</t>
  </si>
  <si>
    <t>+421 902 774 777</t>
  </si>
  <si>
    <t>Údaje vyplňte podľa poslednej dostupnej vyúčtovacej faktúry a platnej Zmluvy o dodávke plynu</t>
  </si>
  <si>
    <t>Plyn</t>
  </si>
  <si>
    <t>SKSPPDIS020119000263</t>
  </si>
  <si>
    <t>SKSPPDIS000110109560</t>
  </si>
  <si>
    <t>SKSPPDIS010110008833</t>
  </si>
  <si>
    <t>SKSPPDIS000110112277</t>
  </si>
  <si>
    <t>SKSPPDIS010110008976</t>
  </si>
  <si>
    <t>SKSPPDIS010110017301</t>
  </si>
  <si>
    <t>SKSPPDIS020119000352</t>
  </si>
  <si>
    <t>SKSPPDIS000110114074</t>
  </si>
  <si>
    <t>SKSPPDIS000110113645</t>
  </si>
  <si>
    <t>SKSPPDIS010110008164</t>
  </si>
  <si>
    <t>SKSPPDIS010110011630</t>
  </si>
  <si>
    <t>SKSPPDIS010110011631</t>
  </si>
  <si>
    <t>SKSPPDIS010110013876</t>
  </si>
  <si>
    <t>SKSPPDIS010110008350</t>
  </si>
  <si>
    <t>SKSPPDIS000110109001</t>
  </si>
  <si>
    <t>SKSPPDIS010110015893</t>
  </si>
  <si>
    <t>SKSPPDIS000110110042</t>
  </si>
  <si>
    <t>SKSPPDIS000130021149</t>
  </si>
  <si>
    <t>SKSPPDIS000110114491</t>
  </si>
  <si>
    <t>SKSPPDIS000110103063</t>
  </si>
  <si>
    <t>Trnavská  10, Pezinok</t>
  </si>
  <si>
    <t xml:space="preserve">Zumberská   1, Pezinok   </t>
  </si>
  <si>
    <t>Komenského  30, Pezinok</t>
  </si>
  <si>
    <t>Silvánová   7-21, Pezinok</t>
  </si>
  <si>
    <t>Orešie  34, Pezinok</t>
  </si>
  <si>
    <t>Trnavská 22, Pezinok</t>
  </si>
  <si>
    <t>Veltlínska 3, Pezinok</t>
  </si>
  <si>
    <t>Hroznova 13, Pezinok</t>
  </si>
  <si>
    <t>Hroznova 9, Pezinok</t>
  </si>
  <si>
    <t>Hroznova 11, Pezinok</t>
  </si>
  <si>
    <t>Školská 6-5, Pezinok</t>
  </si>
  <si>
    <t>K.Franklovej 1, Pezinok</t>
  </si>
  <si>
    <t>K.Franklovej 3, Pezinok</t>
  </si>
  <si>
    <t>K.Franklovej 5, Pezinok</t>
  </si>
  <si>
    <t>Holubyho 16, Pezinok</t>
  </si>
  <si>
    <t>Hroznova 3, Pezinok</t>
  </si>
  <si>
    <t>E.Suchoňa 1, Pezinok</t>
  </si>
  <si>
    <t>Šenkvická 9, Pezinok</t>
  </si>
  <si>
    <t>Moyzesova 26-30, Pezinok</t>
  </si>
  <si>
    <t>Hroznova 5, Pezinok</t>
  </si>
  <si>
    <t>Muškátová 14-16, Pezinok</t>
  </si>
  <si>
    <t>Spotreba za 2017</t>
  </si>
  <si>
    <t>Energie2, Lazaretská 3a, 811 08 Bratislava</t>
  </si>
  <si>
    <t>Mestský podnik služieb, Trnavská 10, 902 01 Pezinok, IČO: 30853362, štatutárny orgán - riaditeľ: Ing. Miroslav Lošonský, 0905222096</t>
  </si>
  <si>
    <t>MT7</t>
  </si>
  <si>
    <t>MT6</t>
  </si>
  <si>
    <t>MT5</t>
  </si>
  <si>
    <t>Materská škola, Za hradbami 1, 902 01 Pezinok, IČO: 42355486, štatutárny orgán - riaditeľka: Mária Nogová, 033/6901950</t>
  </si>
  <si>
    <t>Za hradbami 2/2</t>
  </si>
  <si>
    <t>Za hradbami 1</t>
  </si>
  <si>
    <t>Holubyho 49</t>
  </si>
  <si>
    <t>SKSPPDIS000110107574</t>
  </si>
  <si>
    <t>SKSPPDIS000110107575</t>
  </si>
  <si>
    <t>SKSPPDIS000110107576</t>
  </si>
  <si>
    <t>MT4</t>
  </si>
  <si>
    <t>Základná škola s materskou školou, Orešie 3, 902 01 Pezinok, IČO: 36063924, štatutárny orgán - riaditeľ: Mgr. Gabriela Fornerová, 033/6400688</t>
  </si>
  <si>
    <t xml:space="preserve">Orešie  4  (ŠKOLSKÉ BYTY)    </t>
  </si>
  <si>
    <t>SKSPPDIS000110112390</t>
  </si>
  <si>
    <t>SKSPPDIS000110106932</t>
  </si>
  <si>
    <t>SKSPPDIS000110113821</t>
  </si>
  <si>
    <t>Základná škola, Na bielenisku 2, 902 01 Pezinok, IČO: 36062162, štatutárny orgán - riaditeľka: Mgr. Ingrid Jurčová, 033/6404729</t>
  </si>
  <si>
    <t xml:space="preserve">Na bielenisku   2 </t>
  </si>
  <si>
    <t>SKSPPDIS000110106707</t>
  </si>
  <si>
    <t>Pezinská mestská spoločnosť, s.r.o., Hollého 2, 902 01 Pezinok, IČO: 36366277, štatuárny orgán: Mgr. Oliver Solga, Ing. Juraj Pátek, 0903724542</t>
  </si>
  <si>
    <t>SKSPPDIS000130020122</t>
  </si>
  <si>
    <t>Hollého  2</t>
  </si>
  <si>
    <t>Základná umelecká škola Eugena Suchoňa v Pezinku, M.R.Štefánika 9, 902 01 Pezinok, IČO: 30792746, štatutárny orgán - riaditeľka: Mária Neuszerová, 033/6412256</t>
  </si>
  <si>
    <t>SKSPPDIS000110108975</t>
  </si>
  <si>
    <t>M.R.Štefánika 9</t>
  </si>
  <si>
    <t>Mesto Pezinok, Radničné námestie 7, 902 14 Pezinok, IČO: 00305022, štatutárny orgán - primátor: Mgr. Oliver Solga, 033/6901209</t>
  </si>
  <si>
    <t xml:space="preserve">Bratislavská  22 </t>
  </si>
  <si>
    <t xml:space="preserve">Cajlanská  95 </t>
  </si>
  <si>
    <t>Hrnčiarska  44</t>
  </si>
  <si>
    <t xml:space="preserve">Kollárova   1 </t>
  </si>
  <si>
    <t xml:space="preserve">Kollárova   1/A </t>
  </si>
  <si>
    <t>Radničné námestie 7</t>
  </si>
  <si>
    <t>Komenského  23</t>
  </si>
  <si>
    <t xml:space="preserve">Cajlanská  88 </t>
  </si>
  <si>
    <t xml:space="preserve">Holubyho  22 </t>
  </si>
  <si>
    <t xml:space="preserve">M.R.Štefánika  10 </t>
  </si>
  <si>
    <t xml:space="preserve">M.R.Štefánika   1   </t>
  </si>
  <si>
    <t xml:space="preserve">Radničné námestie   9 </t>
  </si>
  <si>
    <t>SKSPPDIS000110107595</t>
  </si>
  <si>
    <t>SKSPPDIS000110113855</t>
  </si>
  <si>
    <t>SKSPPDIS000110113856</t>
  </si>
  <si>
    <t>SKSPPDIS000110106580</t>
  </si>
  <si>
    <t>SKSPPDIS000110106581</t>
  </si>
  <si>
    <t>SKSPPDIS000110102853</t>
  </si>
  <si>
    <t>SKSPPDIS000110109959</t>
  </si>
  <si>
    <t>SKSPPDIS000110109960</t>
  </si>
  <si>
    <t>SKSPPDIS000110109961</t>
  </si>
  <si>
    <t>SKSPPDIS000110106190</t>
  </si>
  <si>
    <t>SKSPPDIS010110003134</t>
  </si>
  <si>
    <t>SKSPPDIS010110003546</t>
  </si>
  <si>
    <t>Centrum voľného času, Mladoboleslavská 3, 902 01 Pezinok, IČO: 42355508, štatutárny orgán - riaditeľka: Mgr. Zuzana Majerníková, 033/6901990</t>
  </si>
  <si>
    <t>SKSPPDIS000110107580</t>
  </si>
  <si>
    <t>Mladoboleslavská  3</t>
  </si>
  <si>
    <t>Materská škola, Vajanského 16, 902 01 Pezinok, IČO: 42355478, štatutárny orgán - riaditeľka: Mgr. Jana Luzová, 033/6901940</t>
  </si>
  <si>
    <t>SKSPPDIS000110107579</t>
  </si>
  <si>
    <t xml:space="preserve">Vajanského  16 </t>
  </si>
  <si>
    <t>Materská škola, Svätoplukova 51, 902 01 Pezinok, IČO: 42355460, štatutárny orgán - riaditeľka: Lýdia Babalová, 033/6901930</t>
  </si>
  <si>
    <t>SKSPPDIS000110107578</t>
  </si>
  <si>
    <t xml:space="preserve">Svätoplukova  51 </t>
  </si>
  <si>
    <t>Materská škola, Záhradná 34, 902 01 Pezinok, IČO: 42355494, štatutárny orgán - riaditeľka: Jarmila Stražayová, 033/6901960</t>
  </si>
  <si>
    <t>SKSPPDIS000110107577</t>
  </si>
  <si>
    <t>Záhradná 34</t>
  </si>
  <si>
    <t>Materská škola, gen. Pekníka 2, 902 01 Pezinok, IČO: 42355451, štatutárny orgán - riaditeľka: Bc. Edita Varechová, 033/6901920</t>
  </si>
  <si>
    <t xml:space="preserve">gen. Pekníka 2 </t>
  </si>
  <si>
    <t xml:space="preserve">Cajlanská   7 </t>
  </si>
  <si>
    <t>SKSPPDIS000110107573</t>
  </si>
  <si>
    <t>SKSPPDIS000110114287</t>
  </si>
  <si>
    <t>SKSPPDIS000128685560</t>
  </si>
  <si>
    <t>Materská škola, Bystrická 1, 902 01 Pezinok, IČO: 42355443, štatutárny orgán - riaditeľka: Mgr. Andrea Hájičková, 033/6901910</t>
  </si>
  <si>
    <t>SKSPPDIS000110107572</t>
  </si>
  <si>
    <t>Bystrická 1</t>
  </si>
  <si>
    <t>Pezinské kultúrne centrum, Holubyho 42, 902 01 Pezinok, IČO: 42129168, štatutárny orgán - riaditeľka: Ing. Ingrida Noskovičová, 033/6413949</t>
  </si>
  <si>
    <t>S</t>
  </si>
  <si>
    <t>Holubyho 42</t>
  </si>
  <si>
    <t>SKSPPDIS000130020163</t>
  </si>
  <si>
    <t>Fándlyho 11</t>
  </si>
  <si>
    <t>SKSPPDIS000110106665</t>
  </si>
  <si>
    <t>Základná škola, Kupeckého 74, 902 01 Pezinok, IČO: 36062171, štatutárny orgán - riaditeľka: Mgr. Katarína Volánková, 033/6403768</t>
  </si>
  <si>
    <t>SKSPPDIS000110106575</t>
  </si>
  <si>
    <t>SKSPPDIS030110022020</t>
  </si>
  <si>
    <t>Kupeckého 74</t>
  </si>
  <si>
    <t>MT2</t>
  </si>
  <si>
    <t>MT3</t>
  </si>
  <si>
    <t>MT8</t>
  </si>
  <si>
    <t>Štúrova  32 (Materská škola)</t>
  </si>
  <si>
    <t>Orešie   4  (Základná škola)</t>
  </si>
  <si>
    <t>MT1</t>
  </si>
  <si>
    <t>Základná škola, Fándlyho 11, 902 01 Pezinok, IČO: 36002201, štatutárny orgán - riaditeľ: Ing. Monika Hlúšková, 033/6412253</t>
  </si>
  <si>
    <t>Spoločenstvo vlastníkov MUŠKÁT 14-16, Muškátová 16,  902 01 Pezinok, IČO:  31755909, zast. Ing. Marek Duffala, 0903327789</t>
  </si>
  <si>
    <t>Mesačné odbery pri tarife S</t>
  </si>
  <si>
    <t>Pezinské kultúrne centrum</t>
  </si>
  <si>
    <t>Mesiac:</t>
  </si>
  <si>
    <t>spotreba v MWh</t>
  </si>
  <si>
    <t>Základná škola Kupeckého 74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</si>
  <si>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</si>
  <si>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</si>
  <si>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</si>
  <si>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</si>
  <si>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</si>
  <si>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</si>
  <si>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</si>
  <si>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</si>
  <si>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</si>
  <si>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</si>
  <si>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</si>
  <si>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</si>
  <si>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vyplenené jednotlivo pri OM</t>
  </si>
  <si>
    <t>S spolu/rok</t>
  </si>
  <si>
    <t>S spolu/22 mes.</t>
  </si>
  <si>
    <t>Celkom spotreba Maloodber</t>
  </si>
  <si>
    <t>ROK</t>
  </si>
  <si>
    <t>22 mesiacov</t>
  </si>
  <si>
    <t>Celkom spotreba Strednoodber</t>
  </si>
  <si>
    <t>MWh</t>
  </si>
  <si>
    <t>SKSPPDIS000110109384</t>
  </si>
  <si>
    <t>Denné maximálne množstvo (DMM) v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</si>
</sst>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)\ _€_ ;_ * \(#,##0.00\)\ _€_ ;_ * &quot;-&quot;??_)\ _€_ ;_ @_ "/>
    <numFmt numFmtId="164" formatCode="000\ 00"/>
    <numFmt numFmtId="165" formatCode="[&lt;=9999999]###\ ##\ ##;##\ ##\ ##\ ##"/>
    <numFmt numFmtId="166" formatCode="[$-41B]General"/>
    <numFmt numFmtId="167" formatCode="[$-41B]d&quot;.&quot;m&quot;.&quot;yyyy"/>
    <numFmt numFmtId="168" formatCode="[$-41B]#,##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i/>
      <sz val="16"/>
      <color rgb="FFFF000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26"/>
      <color rgb="FFFFC000"/>
      <name val="Calibri"/>
      <family val="2"/>
      <charset val="238"/>
      <scheme val="minor"/>
    </font>
    <font>
      <b/>
      <i/>
      <sz val="16"/>
      <color rgb="FF002060"/>
      <name val="Calibri"/>
      <family val="2"/>
      <charset val="238"/>
      <scheme val="minor"/>
    </font>
    <font>
      <b/>
      <sz val="18"/>
      <color theme="0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Verdana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rgb="FFDEA900"/>
        <bgColor rgb="FF95B3D7"/>
      </patternFill>
    </fill>
    <fill>
      <patternFill patternType="solid">
        <fgColor rgb="FFDEA900"/>
        <bgColor rgb="FFB8CCE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166" fontId="21" fillId="0" borderId="0" applyBorder="0" applyProtection="0"/>
    <xf numFmtId="43" fontId="9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4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4" fontId="0" fillId="0" borderId="0" xfId="0" applyNumberFormat="1" applyAlignment="1" applyProtection="1">
      <alignment horizontal="right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top" wrapText="1"/>
      <protection locked="0" hidden="1"/>
    </xf>
    <xf numFmtId="0" fontId="0" fillId="0" borderId="0" xfId="0" applyBorder="1" applyAlignment="1" applyProtection="1">
      <alignment vertical="top" wrapText="1"/>
      <protection locked="0" hidden="1"/>
    </xf>
    <xf numFmtId="0" fontId="0" fillId="0" borderId="8" xfId="0" applyBorder="1" applyAlignment="1" applyProtection="1">
      <alignment vertical="top" wrapText="1"/>
      <protection locked="0" hidden="1"/>
    </xf>
    <xf numFmtId="0" fontId="0" fillId="0" borderId="9" xfId="0" applyBorder="1" applyAlignment="1" applyProtection="1">
      <alignment vertical="top" wrapText="1"/>
      <protection locked="0" hidden="1"/>
    </xf>
    <xf numFmtId="0" fontId="0" fillId="0" borderId="4" xfId="0" applyBorder="1" applyAlignment="1" applyProtection="1">
      <alignment vertical="top" wrapText="1"/>
      <protection locked="0" hidden="1"/>
    </xf>
    <xf numFmtId="0" fontId="0" fillId="0" borderId="10" xfId="0" applyBorder="1" applyAlignment="1" applyProtection="1">
      <alignment vertical="top" wrapText="1"/>
      <protection locked="0" hidden="1"/>
    </xf>
    <xf numFmtId="0" fontId="15" fillId="6" borderId="11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14" fontId="11" fillId="0" borderId="13" xfId="0" applyNumberFormat="1" applyFont="1" applyFill="1" applyBorder="1" applyAlignment="1" applyProtection="1">
      <alignment horizontal="center"/>
      <protection hidden="1"/>
    </xf>
    <xf numFmtId="0" fontId="20" fillId="0" borderId="2" xfId="0" applyFont="1" applyFill="1" applyBorder="1" applyProtection="1">
      <protection hidden="1"/>
    </xf>
    <xf numFmtId="0" fontId="20" fillId="0" borderId="2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4" fillId="7" borderId="2" xfId="0" applyFont="1" applyFill="1" applyBorder="1" applyAlignment="1" applyProtection="1">
      <alignment horizontal="center"/>
      <protection hidden="1"/>
    </xf>
    <xf numFmtId="0" fontId="20" fillId="0" borderId="2" xfId="0" applyFont="1" applyFill="1" applyBorder="1" applyAlignment="1" applyProtection="1">
      <alignment horizontal="center"/>
      <protection hidden="1"/>
    </xf>
    <xf numFmtId="0" fontId="1" fillId="7" borderId="12" xfId="0" applyFont="1" applyFill="1" applyBorder="1" applyAlignment="1">
      <alignment horizontal="left"/>
    </xf>
    <xf numFmtId="0" fontId="14" fillId="7" borderId="14" xfId="0" applyFont="1" applyFill="1" applyBorder="1" applyAlignment="1" applyProtection="1">
      <alignment horizontal="center"/>
      <protection hidden="1"/>
    </xf>
    <xf numFmtId="14" fontId="14" fillId="7" borderId="14" xfId="0" applyNumberFormat="1" applyFont="1" applyFill="1" applyBorder="1" applyAlignment="1" applyProtection="1">
      <alignment horizontal="center"/>
      <protection hidden="1"/>
    </xf>
    <xf numFmtId="0" fontId="14" fillId="7" borderId="13" xfId="0" applyFont="1" applyFill="1" applyBorder="1" applyAlignment="1" applyProtection="1">
      <alignment horizontal="center"/>
      <protection hidden="1"/>
    </xf>
    <xf numFmtId="0" fontId="15" fillId="6" borderId="2" xfId="0" applyFont="1" applyFill="1" applyBorder="1" applyAlignment="1" applyProtection="1">
      <alignment horizontal="center"/>
      <protection hidden="1"/>
    </xf>
    <xf numFmtId="0" fontId="14" fillId="4" borderId="15" xfId="0" applyFont="1" applyFill="1" applyBorder="1" applyAlignment="1" applyProtection="1">
      <alignment horizontal="center"/>
      <protection hidden="1"/>
    </xf>
    <xf numFmtId="14" fontId="14" fillId="4" borderId="15" xfId="0" applyNumberFormat="1" applyFont="1" applyFill="1" applyBorder="1" applyAlignment="1" applyProtection="1">
      <alignment horizontal="center"/>
      <protection hidden="1"/>
    </xf>
    <xf numFmtId="0" fontId="0" fillId="0" borderId="3" xfId="0" applyFont="1" applyBorder="1"/>
    <xf numFmtId="0" fontId="20" fillId="0" borderId="15" xfId="0" applyFont="1" applyBorder="1" applyProtection="1">
      <protection hidden="1"/>
    </xf>
    <xf numFmtId="14" fontId="11" fillId="0" borderId="7" xfId="0" applyNumberFormat="1" applyFont="1" applyFill="1" applyBorder="1" applyAlignment="1" applyProtection="1">
      <alignment horizontal="center"/>
      <protection hidden="1"/>
    </xf>
    <xf numFmtId="14" fontId="11" fillId="0" borderId="10" xfId="0" applyNumberFormat="1" applyFont="1" applyFill="1" applyBorder="1" applyAlignment="1" applyProtection="1">
      <alignment horizontal="center"/>
      <protection hidden="1"/>
    </xf>
    <xf numFmtId="14" fontId="11" fillId="0" borderId="8" xfId="0" applyNumberFormat="1" applyFont="1" applyFill="1" applyBorder="1" applyAlignment="1" applyProtection="1">
      <alignment horizontal="center"/>
      <protection hidden="1"/>
    </xf>
    <xf numFmtId="0" fontId="11" fillId="7" borderId="12" xfId="0" applyFont="1" applyFill="1" applyBorder="1" applyAlignment="1">
      <alignment horizontal="left"/>
    </xf>
    <xf numFmtId="0" fontId="20" fillId="7" borderId="14" xfId="0" applyFont="1" applyFill="1" applyBorder="1" applyProtection="1">
      <protection hidden="1"/>
    </xf>
    <xf numFmtId="14" fontId="11" fillId="7" borderId="14" xfId="0" applyNumberFormat="1" applyFont="1" applyFill="1" applyBorder="1" applyAlignment="1" applyProtection="1">
      <alignment horizontal="center"/>
      <protection hidden="1"/>
    </xf>
    <xf numFmtId="0" fontId="20" fillId="7" borderId="13" xfId="0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49" fontId="11" fillId="7" borderId="12" xfId="0" applyNumberFormat="1" applyFont="1" applyFill="1" applyBorder="1" applyAlignment="1">
      <alignment horizontal="left" vertical="center"/>
    </xf>
    <xf numFmtId="0" fontId="20" fillId="4" borderId="15" xfId="0" applyFont="1" applyFill="1" applyBorder="1" applyAlignment="1" applyProtection="1">
      <alignment horizontal="center"/>
      <protection hidden="1"/>
    </xf>
    <xf numFmtId="0" fontId="20" fillId="0" borderId="9" xfId="0" applyFont="1" applyFill="1" applyBorder="1" applyAlignment="1" applyProtection="1">
      <alignment horizontal="center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" xfId="0" applyFont="1" applyFill="1" applyBorder="1" applyAlignment="1" applyProtection="1">
      <alignment horizontal="center"/>
      <protection hidden="1"/>
    </xf>
    <xf numFmtId="0" fontId="20" fillId="0" borderId="6" xfId="0" applyFont="1" applyFill="1" applyBorder="1" applyAlignment="1" applyProtection="1">
      <alignment horizontal="center"/>
      <protection hidden="1"/>
    </xf>
    <xf numFmtId="0" fontId="20" fillId="6" borderId="11" xfId="0" applyFont="1" applyFill="1" applyBorder="1" applyAlignment="1" applyProtection="1">
      <alignment horizontal="center"/>
      <protection hidden="1"/>
    </xf>
    <xf numFmtId="3" fontId="20" fillId="0" borderId="2" xfId="0" applyNumberFormat="1" applyFont="1" applyFill="1" applyBorder="1" applyAlignment="1" applyProtection="1">
      <alignment horizontal="center"/>
      <protection hidden="1"/>
    </xf>
    <xf numFmtId="0" fontId="22" fillId="5" borderId="0" xfId="0" applyFont="1" applyFill="1" applyAlignment="1" applyProtection="1">
      <alignment horizontal="right" vertical="center" wrapText="1"/>
      <protection locked="0" hidden="1"/>
    </xf>
    <xf numFmtId="3" fontId="20" fillId="4" borderId="15" xfId="0" applyNumberFormat="1" applyFont="1" applyFill="1" applyBorder="1" applyAlignment="1" applyProtection="1">
      <alignment horizontal="center"/>
      <protection hidden="1"/>
    </xf>
    <xf numFmtId="3" fontId="20" fillId="7" borderId="14" xfId="0" applyNumberFormat="1" applyFont="1" applyFill="1" applyBorder="1" applyAlignment="1" applyProtection="1">
      <alignment horizontal="center"/>
      <protection hidden="1"/>
    </xf>
    <xf numFmtId="3" fontId="20" fillId="0" borderId="11" xfId="0" applyNumberFormat="1" applyFont="1" applyFill="1" applyBorder="1" applyAlignment="1" applyProtection="1">
      <alignment horizontal="center"/>
      <protection hidden="1"/>
    </xf>
    <xf numFmtId="3" fontId="20" fillId="0" borderId="15" xfId="0" applyNumberFormat="1" applyFont="1" applyFill="1" applyBorder="1" applyAlignment="1" applyProtection="1">
      <alignment horizontal="center"/>
      <protection hidden="1"/>
    </xf>
    <xf numFmtId="3" fontId="20" fillId="0" borderId="3" xfId="0" applyNumberFormat="1" applyFont="1" applyFill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0" fillId="0" borderId="3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20" fillId="0" borderId="15" xfId="0" applyFont="1" applyFill="1" applyBorder="1" applyProtection="1"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11" xfId="0" applyFont="1" applyFill="1" applyBorder="1" applyAlignment="1" applyProtection="1">
      <alignment horizontal="center"/>
      <protection hidden="1"/>
    </xf>
    <xf numFmtId="0" fontId="20" fillId="7" borderId="14" xfId="0" applyFont="1" applyFill="1" applyBorder="1" applyAlignment="1" applyProtection="1">
      <alignment horizontal="center"/>
      <protection hidden="1"/>
    </xf>
    <xf numFmtId="0" fontId="20" fillId="0" borderId="3" xfId="0" applyFont="1" applyFill="1" applyBorder="1" applyAlignment="1" applyProtection="1">
      <alignment horizontal="center"/>
      <protection hidden="1"/>
    </xf>
    <xf numFmtId="0" fontId="20" fillId="6" borderId="9" xfId="0" applyFont="1" applyFill="1" applyBorder="1" applyAlignment="1" applyProtection="1">
      <alignment horizontal="center"/>
      <protection hidden="1"/>
    </xf>
    <xf numFmtId="0" fontId="20" fillId="0" borderId="3" xfId="0" applyFont="1" applyFill="1" applyBorder="1" applyProtection="1">
      <protection hidden="1"/>
    </xf>
    <xf numFmtId="0" fontId="20" fillId="0" borderId="11" xfId="0" applyFont="1" applyFill="1" applyBorder="1" applyProtection="1">
      <protection hidden="1"/>
    </xf>
    <xf numFmtId="3" fontId="20" fillId="0" borderId="11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20" fillId="0" borderId="15" xfId="0" applyNumberFormat="1" applyFont="1" applyFill="1" applyBorder="1" applyAlignment="1">
      <alignment horizontal="center"/>
    </xf>
    <xf numFmtId="0" fontId="20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167" fontId="23" fillId="0" borderId="18" xfId="3" applyNumberFormat="1" applyFont="1" applyFill="1" applyBorder="1" applyAlignment="1" applyProtection="1">
      <alignment horizontal="center"/>
      <protection hidden="1"/>
    </xf>
    <xf numFmtId="167" fontId="23" fillId="0" borderId="17" xfId="3" applyNumberFormat="1" applyFont="1" applyFill="1" applyBorder="1" applyAlignment="1" applyProtection="1">
      <alignment horizontal="center"/>
      <protection hidden="1"/>
    </xf>
    <xf numFmtId="0" fontId="0" fillId="0" borderId="12" xfId="0" applyFont="1" applyBorder="1" applyProtection="1">
      <protection hidden="1"/>
    </xf>
    <xf numFmtId="167" fontId="23" fillId="0" borderId="21" xfId="3" applyNumberFormat="1" applyFont="1" applyFill="1" applyBorder="1" applyAlignment="1" applyProtection="1">
      <alignment horizontal="center"/>
      <protection hidden="1"/>
    </xf>
    <xf numFmtId="167" fontId="23" fillId="0" borderId="19" xfId="3" applyNumberFormat="1" applyFont="1" applyFill="1" applyBorder="1" applyAlignment="1" applyProtection="1">
      <alignment horizontal="center"/>
      <protection hidden="1"/>
    </xf>
    <xf numFmtId="0" fontId="0" fillId="0" borderId="6" xfId="0" applyFont="1" applyBorder="1" applyProtection="1">
      <protection hidden="1"/>
    </xf>
    <xf numFmtId="0" fontId="0" fillId="0" borderId="6" xfId="0" applyFont="1" applyFill="1" applyBorder="1" applyProtection="1">
      <protection hidden="1"/>
    </xf>
    <xf numFmtId="167" fontId="23" fillId="0" borderId="2" xfId="3" applyNumberFormat="1" applyFont="1" applyFill="1" applyBorder="1" applyAlignment="1" applyProtection="1">
      <alignment horizontal="center"/>
      <protection hidden="1"/>
    </xf>
    <xf numFmtId="0" fontId="0" fillId="0" borderId="2" xfId="0" applyFont="1" applyFill="1" applyBorder="1" applyProtection="1">
      <protection hidden="1"/>
    </xf>
    <xf numFmtId="0" fontId="0" fillId="0" borderId="12" xfId="0" applyFont="1" applyFill="1" applyBorder="1" applyProtection="1">
      <protection hidden="1"/>
    </xf>
    <xf numFmtId="0" fontId="0" fillId="0" borderId="15" xfId="0" applyFont="1" applyFill="1" applyBorder="1" applyProtection="1">
      <protection hidden="1"/>
    </xf>
    <xf numFmtId="167" fontId="23" fillId="0" borderId="26" xfId="3" applyNumberFormat="1" applyFont="1" applyFill="1" applyBorder="1" applyAlignment="1" applyProtection="1">
      <alignment horizontal="center"/>
      <protection hidden="1"/>
    </xf>
    <xf numFmtId="0" fontId="0" fillId="0" borderId="3" xfId="0" applyFont="1" applyFill="1" applyBorder="1" applyProtection="1">
      <protection hidden="1"/>
    </xf>
    <xf numFmtId="167" fontId="23" fillId="0" borderId="23" xfId="3" applyNumberFormat="1" applyFont="1" applyFill="1" applyBorder="1" applyAlignment="1" applyProtection="1">
      <alignment horizontal="center"/>
      <protection hidden="1"/>
    </xf>
    <xf numFmtId="167" fontId="23" fillId="7" borderId="14" xfId="3" applyNumberFormat="1" applyFont="1" applyFill="1" applyBorder="1" applyAlignment="1" applyProtection="1">
      <alignment horizontal="center"/>
      <protection hidden="1"/>
    </xf>
    <xf numFmtId="0" fontId="0" fillId="7" borderId="14" xfId="0" applyFont="1" applyFill="1" applyBorder="1" applyProtection="1">
      <protection hidden="1"/>
    </xf>
    <xf numFmtId="167" fontId="23" fillId="0" borderId="16" xfId="3" applyNumberFormat="1" applyFont="1" applyFill="1" applyBorder="1" applyAlignment="1" applyProtection="1">
      <alignment horizontal="center"/>
      <protection hidden="1"/>
    </xf>
    <xf numFmtId="167" fontId="23" fillId="0" borderId="22" xfId="3" applyNumberFormat="1" applyFont="1" applyFill="1" applyBorder="1" applyAlignment="1" applyProtection="1">
      <alignment horizontal="center"/>
      <protection hidden="1"/>
    </xf>
    <xf numFmtId="0" fontId="0" fillId="0" borderId="11" xfId="0" applyFont="1" applyFill="1" applyBorder="1" applyProtection="1">
      <protection hidden="1"/>
    </xf>
    <xf numFmtId="166" fontId="20" fillId="0" borderId="24" xfId="3" applyFont="1" applyFill="1" applyBorder="1" applyAlignment="1" applyProtection="1">
      <alignment horizontal="center"/>
      <protection hidden="1"/>
    </xf>
    <xf numFmtId="166" fontId="24" fillId="0" borderId="23" xfId="3" applyFont="1" applyFill="1" applyBorder="1" applyAlignment="1" applyProtection="1">
      <protection hidden="1"/>
    </xf>
    <xf numFmtId="167" fontId="23" fillId="0" borderId="25" xfId="3" applyNumberFormat="1" applyFont="1" applyFill="1" applyBorder="1" applyAlignment="1" applyProtection="1">
      <alignment horizontal="center"/>
      <protection hidden="1"/>
    </xf>
    <xf numFmtId="168" fontId="20" fillId="0" borderId="23" xfId="3" applyNumberFormat="1" applyFont="1" applyFill="1" applyBorder="1" applyAlignment="1" applyProtection="1">
      <alignment horizontal="center"/>
      <protection locked="0" hidden="1"/>
    </xf>
    <xf numFmtId="166" fontId="24" fillId="0" borderId="11" xfId="3" applyFont="1" applyFill="1" applyBorder="1" applyAlignment="1" applyProtection="1">
      <protection hidden="1"/>
    </xf>
    <xf numFmtId="166" fontId="20" fillId="0" borderId="16" xfId="3" applyFont="1" applyFill="1" applyBorder="1" applyAlignment="1" applyProtection="1">
      <alignment horizontal="center"/>
      <protection hidden="1"/>
    </xf>
    <xf numFmtId="166" fontId="24" fillId="0" borderId="17" xfId="3" applyFont="1" applyFill="1" applyBorder="1" applyAlignment="1" applyProtection="1">
      <protection hidden="1"/>
    </xf>
    <xf numFmtId="168" fontId="20" fillId="0" borderId="17" xfId="3" applyNumberFormat="1" applyFont="1" applyFill="1" applyBorder="1" applyAlignment="1" applyProtection="1">
      <alignment horizontal="center"/>
      <protection locked="0" hidden="1"/>
    </xf>
    <xf numFmtId="166" fontId="24" fillId="0" borderId="2" xfId="3" applyFont="1" applyFill="1" applyBorder="1" applyAlignment="1" applyProtection="1">
      <protection hidden="1"/>
    </xf>
    <xf numFmtId="166" fontId="20" fillId="0" borderId="22" xfId="3" applyFont="1" applyFill="1" applyBorder="1" applyAlignment="1" applyProtection="1">
      <alignment horizontal="center"/>
      <protection hidden="1"/>
    </xf>
    <xf numFmtId="168" fontId="20" fillId="0" borderId="16" xfId="3" applyNumberFormat="1" applyFont="1" applyFill="1" applyBorder="1" applyAlignment="1" applyProtection="1">
      <alignment horizontal="center"/>
      <protection locked="0" hidden="1"/>
    </xf>
    <xf numFmtId="166" fontId="20" fillId="0" borderId="16" xfId="3" applyFont="1" applyFill="1" applyBorder="1" applyAlignment="1" applyProtection="1">
      <alignment horizontal="center" vertical="top" wrapText="1"/>
      <protection locked="0" hidden="1"/>
    </xf>
    <xf numFmtId="166" fontId="24" fillId="0" borderId="19" xfId="3" applyFont="1" applyFill="1" applyBorder="1" applyAlignment="1"/>
    <xf numFmtId="168" fontId="20" fillId="0" borderId="19" xfId="3" applyNumberFormat="1" applyFont="1" applyFill="1" applyBorder="1" applyAlignment="1" applyProtection="1">
      <alignment horizontal="center"/>
      <protection locked="0" hidden="1"/>
    </xf>
    <xf numFmtId="168" fontId="20" fillId="0" borderId="22" xfId="3" applyNumberFormat="1" applyFont="1" applyFill="1" applyBorder="1" applyAlignment="1" applyProtection="1">
      <alignment horizontal="center"/>
      <protection locked="0" hidden="1"/>
    </xf>
    <xf numFmtId="166" fontId="20" fillId="0" borderId="22" xfId="3" applyFont="1" applyFill="1" applyBorder="1" applyAlignment="1" applyProtection="1">
      <alignment horizontal="center" vertical="top" wrapText="1"/>
      <protection locked="0" hidden="1"/>
    </xf>
    <xf numFmtId="166" fontId="23" fillId="9" borderId="12" xfId="3" applyFont="1" applyFill="1" applyBorder="1" applyAlignment="1"/>
    <xf numFmtId="166" fontId="24" fillId="8" borderId="14" xfId="3" applyFont="1" applyFill="1" applyBorder="1" applyAlignment="1" applyProtection="1">
      <protection hidden="1"/>
    </xf>
    <xf numFmtId="167" fontId="23" fillId="8" borderId="14" xfId="3" applyNumberFormat="1" applyFont="1" applyFill="1" applyBorder="1" applyAlignment="1" applyProtection="1">
      <alignment horizontal="center"/>
      <protection hidden="1"/>
    </xf>
    <xf numFmtId="168" fontId="20" fillId="8" borderId="14" xfId="3" applyNumberFormat="1" applyFont="1" applyFill="1" applyBorder="1" applyAlignment="1" applyProtection="1">
      <alignment horizontal="center"/>
      <protection locked="0" hidden="1"/>
    </xf>
    <xf numFmtId="166" fontId="20" fillId="8" borderId="14" xfId="3" applyFont="1" applyFill="1" applyBorder="1" applyAlignment="1" applyProtection="1">
      <alignment horizontal="center"/>
      <protection hidden="1"/>
    </xf>
    <xf numFmtId="166" fontId="24" fillId="8" borderId="13" xfId="3" applyFont="1" applyFill="1" applyBorder="1" applyAlignment="1" applyProtection="1">
      <alignment horizontal="center"/>
      <protection hidden="1"/>
    </xf>
    <xf numFmtId="166" fontId="20" fillId="0" borderId="20" xfId="3" applyFont="1" applyFill="1" applyBorder="1" applyAlignment="1" applyProtection="1">
      <alignment horizontal="center" vertical="top" wrapText="1"/>
      <protection locked="0" hidden="1"/>
    </xf>
    <xf numFmtId="0" fontId="0" fillId="0" borderId="0" xfId="0" applyFont="1" applyAlignment="1" applyProtection="1">
      <alignment horizontal="center"/>
      <protection hidden="1"/>
    </xf>
    <xf numFmtId="166" fontId="24" fillId="0" borderId="15" xfId="3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25" fillId="0" borderId="15" xfId="0" applyFont="1" applyBorder="1" applyAlignment="1"/>
    <xf numFmtId="0" fontId="0" fillId="0" borderId="2" xfId="0" applyBorder="1" applyAlignment="1" applyProtection="1">
      <alignment horizontal="center"/>
      <protection hidden="1"/>
    </xf>
    <xf numFmtId="49" fontId="0" fillId="0" borderId="2" xfId="0" applyNumberFormat="1" applyBorder="1"/>
    <xf numFmtId="4" fontId="0" fillId="0" borderId="2" xfId="0" applyNumberFormat="1" applyBorder="1" applyAlignment="1" applyProtection="1">
      <alignment horizontal="center"/>
      <protection hidden="1"/>
    </xf>
    <xf numFmtId="49" fontId="0" fillId="0" borderId="0" xfId="0" applyNumberFormat="1"/>
    <xf numFmtId="4" fontId="0" fillId="0" borderId="2" xfId="0" applyNumberFormat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Fill="1" applyBorder="1"/>
    <xf numFmtId="4" fontId="0" fillId="0" borderId="0" xfId="0" applyNumberFormat="1" applyAlignment="1">
      <alignment horizontal="center"/>
    </xf>
    <xf numFmtId="49" fontId="26" fillId="0" borderId="0" xfId="0" applyNumberFormat="1" applyFont="1" applyFill="1" applyBorder="1"/>
    <xf numFmtId="2" fontId="26" fillId="0" borderId="0" xfId="0" applyNumberFormat="1" applyFont="1" applyAlignment="1">
      <alignment horizontal="center"/>
    </xf>
    <xf numFmtId="3" fontId="27" fillId="0" borderId="15" xfId="0" applyNumberFormat="1" applyFont="1" applyFill="1" applyBorder="1" applyAlignment="1" applyProtection="1">
      <alignment horizontal="center"/>
      <protection hidden="1"/>
    </xf>
    <xf numFmtId="0" fontId="27" fillId="0" borderId="15" xfId="0" applyFont="1" applyFill="1" applyBorder="1" applyAlignment="1" applyProtection="1">
      <alignment horizontal="center"/>
      <protection hidden="1"/>
    </xf>
    <xf numFmtId="3" fontId="27" fillId="0" borderId="2" xfId="0" applyNumberFormat="1" applyFont="1" applyFill="1" applyBorder="1" applyAlignment="1" applyProtection="1">
      <alignment horizontal="center"/>
      <protection hidden="1"/>
    </xf>
    <xf numFmtId="0" fontId="27" fillId="0" borderId="2" xfId="0" applyFont="1" applyFill="1" applyBorder="1" applyAlignment="1" applyProtection="1">
      <alignment horizontal="center"/>
      <protection hidden="1"/>
    </xf>
    <xf numFmtId="3" fontId="28" fillId="6" borderId="11" xfId="0" applyNumberFormat="1" applyFont="1" applyFill="1" applyBorder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/>
      <protection hidden="1"/>
    </xf>
    <xf numFmtId="43" fontId="29" fillId="0" borderId="0" xfId="4" applyFont="1" applyAlignment="1" applyProtection="1">
      <alignment horizontal="center"/>
      <protection hidden="1"/>
    </xf>
    <xf numFmtId="4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/>
      <protection hidden="1"/>
    </xf>
    <xf numFmtId="166" fontId="24" fillId="4" borderId="23" xfId="3" applyFont="1" applyFill="1" applyBorder="1" applyAlignment="1" applyProtection="1">
      <protection hidden="1"/>
    </xf>
    <xf numFmtId="0" fontId="4" fillId="5" borderId="0" xfId="0" applyFont="1" applyFill="1" applyAlignment="1" applyProtection="1">
      <alignment horizontal="left" vertical="center" wrapText="1"/>
      <protection locked="0" hidden="1"/>
    </xf>
    <xf numFmtId="165" fontId="4" fillId="5" borderId="0" xfId="0" applyNumberFormat="1" applyFont="1" applyFill="1" applyAlignment="1" applyProtection="1">
      <alignment horizontal="left" vertical="center" wrapText="1"/>
      <protection locked="0" hidden="1"/>
    </xf>
    <xf numFmtId="0" fontId="6" fillId="5" borderId="0" xfId="1" applyFill="1" applyAlignment="1" applyProtection="1">
      <alignment horizontal="left" vertical="center" wrapText="1"/>
      <protection locked="0" hidden="1"/>
    </xf>
    <xf numFmtId="0" fontId="4" fillId="5" borderId="4" xfId="0" applyFont="1" applyFill="1" applyBorder="1" applyAlignment="1" applyProtection="1">
      <alignment horizontal="left" vertical="center" wrapText="1"/>
      <protection locked="0" hidden="1"/>
    </xf>
    <xf numFmtId="164" fontId="4" fillId="5" borderId="0" xfId="0" applyNumberFormat="1" applyFont="1" applyFill="1" applyAlignment="1" applyProtection="1">
      <alignment horizontal="left" vertical="center" wrapText="1"/>
      <protection locked="0"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9" fillId="6" borderId="0" xfId="0" applyFont="1" applyFill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20" fillId="3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0" fillId="0" borderId="0" xfId="0" applyFont="1" applyAlignment="1" applyProtection="1">
      <alignment horizontal="right" vertical="center" wrapText="1"/>
      <protection hidden="1"/>
    </xf>
    <xf numFmtId="0" fontId="4" fillId="2" borderId="5" xfId="0" applyFont="1" applyFill="1" applyBorder="1" applyAlignment="1" applyProtection="1">
      <alignment horizontal="left" vertical="top" wrapText="1" indent="1"/>
      <protection locked="0" hidden="1"/>
    </xf>
    <xf numFmtId="0" fontId="4" fillId="2" borderId="0" xfId="0" applyFont="1" applyFill="1" applyAlignment="1" applyProtection="1">
      <alignment horizontal="left" vertical="top" wrapText="1" indent="1"/>
      <protection locked="0" hidden="1"/>
    </xf>
    <xf numFmtId="0" fontId="17" fillId="0" borderId="0" xfId="0" applyFont="1" applyAlignment="1" applyProtection="1">
      <alignment horizontal="left" vertical="top"/>
      <protection hidden="1"/>
    </xf>
    <xf numFmtId="0" fontId="16" fillId="6" borderId="0" xfId="0" applyFont="1" applyFill="1" applyAlignment="1" applyProtection="1">
      <alignment horizontal="center"/>
      <protection hidden="1"/>
    </xf>
    <xf numFmtId="0" fontId="10" fillId="5" borderId="0" xfId="0" applyFont="1" applyFill="1" applyAlignment="1" applyProtection="1">
      <alignment horizontal="left" vertical="center" wrapText="1"/>
      <protection locked="0" hidden="1"/>
    </xf>
    <xf numFmtId="0" fontId="1" fillId="0" borderId="12" xfId="0" applyFont="1" applyBorder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left"/>
      <protection hidden="1"/>
    </xf>
    <xf numFmtId="0" fontId="20" fillId="0" borderId="12" xfId="0" applyFont="1" applyBorder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</cellXfs>
  <cellStyles count="5">
    <cellStyle name="Čiarka" xfId="4" builtinId="3"/>
    <cellStyle name="Excel Built-in Normal 2" xfId="3" xr:uid="{00000000-0005-0000-0000-000000000000}"/>
    <cellStyle name="Hypertextové prepojenie" xfId="1" builtinId="8"/>
    <cellStyle name="Normal 2 2" xfId="2" xr:uid="{00000000-0005-0000-0000-000002000000}"/>
    <cellStyle name="Normálna" xfId="0" builtinId="0"/>
  </cellStyles>
  <dxfs count="0"/>
  <tableStyles count="0" defaultTableStyle="TableStyleMedium9" defaultPivotStyle="PivotStyleLight16"/>
  <colors>
    <mruColors>
      <color rgb="FFDEA900"/>
      <color rgb="FFFF99CC"/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209550</xdr:rowOff>
    </xdr:from>
    <xdr:to>
      <xdr:col>12</xdr:col>
      <xdr:colOff>387509</xdr:colOff>
      <xdr:row>1</xdr:row>
      <xdr:rowOff>239487</xdr:rowOff>
    </xdr:to>
    <xdr:pic>
      <xdr:nvPicPr>
        <xdr:cNvPr id="2" name="Obrázek 1" descr="EAM.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3725" y="209550"/>
          <a:ext cx="949484" cy="468087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11</xdr:col>
      <xdr:colOff>15875</xdr:colOff>
      <xdr:row>0</xdr:row>
      <xdr:rowOff>0</xdr:rowOff>
    </xdr:from>
    <xdr:to>
      <xdr:col>13</xdr:col>
      <xdr:colOff>438150</xdr:colOff>
      <xdr:row>2</xdr:row>
      <xdr:rowOff>41275</xdr:rowOff>
    </xdr:to>
    <xdr:pic>
      <xdr:nvPicPr>
        <xdr:cNvPr id="3" name="Obrázok 2" descr="Popis: cid:image001.jpg@01CCBBDE.110A8E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1975" y="0"/>
          <a:ext cx="16414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vosk.sk" TargetMode="External"/><Relationship Id="rId1" Type="http://schemas.openxmlformats.org/officeDocument/2006/relationships/hyperlink" Target="http://www.vosk.sk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3"/>
  <sheetViews>
    <sheetView showGridLines="0" tabSelected="1" topLeftCell="A53" zoomScale="160" zoomScaleNormal="100" workbookViewId="0">
      <selection activeCell="C69" sqref="C69"/>
    </sheetView>
  </sheetViews>
  <sheetFormatPr baseColWidth="10" defaultColWidth="9.1640625" defaultRowHeight="15" x14ac:dyDescent="0.2"/>
  <cols>
    <col min="1" max="1" width="0.83203125" style="1" customWidth="1"/>
    <col min="2" max="2" width="14" style="45" customWidth="1"/>
    <col min="3" max="3" width="23.33203125" style="1" customWidth="1"/>
    <col min="4" max="4" width="20.33203125" style="1" bestFit="1" customWidth="1"/>
    <col min="5" max="5" width="15.6640625" style="1" customWidth="1"/>
    <col min="6" max="6" width="24.1640625" style="1" bestFit="1" customWidth="1"/>
    <col min="7" max="7" width="11.1640625" style="45" customWidth="1"/>
    <col min="8" max="8" width="14.5" style="45" bestFit="1" customWidth="1"/>
    <col min="9" max="9" width="10.83203125" style="45" customWidth="1"/>
    <col min="10" max="10" width="43.83203125" style="1" customWidth="1"/>
    <col min="11" max="11" width="1.5" style="1" customWidth="1"/>
    <col min="12" max="12" width="9.1640625" style="2"/>
    <col min="13" max="15" width="9.1640625" style="1"/>
    <col min="16" max="19" width="18.33203125" style="6" hidden="1" customWidth="1"/>
    <col min="20" max="22" width="9.1640625" style="1" customWidth="1"/>
    <col min="23" max="16384" width="9.1640625" style="1"/>
  </cols>
  <sheetData>
    <row r="1" spans="2:14" ht="34.5" customHeight="1" x14ac:dyDescent="0.25">
      <c r="B1" s="155" t="s">
        <v>48</v>
      </c>
      <c r="C1" s="155"/>
      <c r="D1" s="155"/>
      <c r="E1" s="155"/>
      <c r="F1" s="155"/>
      <c r="G1" s="155"/>
      <c r="H1" s="155"/>
      <c r="I1" s="155"/>
      <c r="J1" s="155"/>
      <c r="K1" s="9"/>
      <c r="L1" s="165"/>
      <c r="M1" s="165"/>
      <c r="N1" s="165"/>
    </row>
    <row r="2" spans="2:14" ht="27" customHeight="1" x14ac:dyDescent="0.2">
      <c r="B2" s="153" t="s">
        <v>47</v>
      </c>
      <c r="C2" s="154"/>
      <c r="D2" s="154"/>
      <c r="E2" s="154"/>
      <c r="F2" s="154"/>
      <c r="G2" s="154"/>
      <c r="H2" s="154"/>
      <c r="I2" s="154"/>
      <c r="J2" s="154"/>
      <c r="K2" s="10"/>
      <c r="L2" s="165"/>
      <c r="M2" s="165"/>
      <c r="N2" s="165"/>
    </row>
    <row r="3" spans="2:14" x14ac:dyDescent="0.2">
      <c r="B3" s="166" t="s">
        <v>2</v>
      </c>
      <c r="C3" s="166"/>
      <c r="D3" s="166"/>
      <c r="E3" s="166"/>
      <c r="F3" s="166"/>
      <c r="G3" s="166"/>
      <c r="H3" s="166"/>
      <c r="I3" s="166"/>
      <c r="J3" s="166"/>
      <c r="L3" s="18" t="s">
        <v>41</v>
      </c>
      <c r="M3" s="19"/>
      <c r="N3" s="19"/>
    </row>
    <row r="4" spans="2:14" x14ac:dyDescent="0.2">
      <c r="C4" s="3" t="s">
        <v>32</v>
      </c>
      <c r="D4" s="167" t="s">
        <v>199</v>
      </c>
      <c r="E4" s="167"/>
      <c r="F4" s="167"/>
      <c r="G4" s="55" t="s">
        <v>36</v>
      </c>
      <c r="H4" s="167"/>
      <c r="I4" s="167"/>
      <c r="J4" s="167"/>
      <c r="K4" s="167"/>
      <c r="L4" s="18" t="s">
        <v>42</v>
      </c>
      <c r="M4" s="19"/>
      <c r="N4" s="19"/>
    </row>
    <row r="5" spans="2:14" x14ac:dyDescent="0.2">
      <c r="C5" s="4" t="s">
        <v>33</v>
      </c>
      <c r="D5" s="145"/>
      <c r="E5" s="145"/>
      <c r="F5" s="145"/>
      <c r="G5" s="55" t="s">
        <v>37</v>
      </c>
      <c r="H5" s="145"/>
      <c r="I5" s="145"/>
      <c r="J5" s="145"/>
      <c r="K5" s="145"/>
      <c r="L5" s="20" t="s">
        <v>43</v>
      </c>
      <c r="M5" s="19"/>
      <c r="N5" s="19"/>
    </row>
    <row r="6" spans="2:14" x14ac:dyDescent="0.2">
      <c r="C6" s="4" t="s">
        <v>9</v>
      </c>
      <c r="D6" s="145"/>
      <c r="E6" s="145"/>
      <c r="F6" s="145"/>
      <c r="G6" s="55" t="s">
        <v>38</v>
      </c>
      <c r="H6" s="145"/>
      <c r="I6" s="145"/>
      <c r="J6" s="145"/>
      <c r="K6" s="145"/>
      <c r="L6" s="20" t="s">
        <v>44</v>
      </c>
      <c r="M6" s="19"/>
      <c r="N6" s="19"/>
    </row>
    <row r="7" spans="2:14" x14ac:dyDescent="0.2">
      <c r="C7" s="4" t="s">
        <v>10</v>
      </c>
      <c r="D7" s="149"/>
      <c r="E7" s="149"/>
      <c r="F7" s="149"/>
      <c r="G7" s="149"/>
      <c r="H7" s="149"/>
      <c r="I7" s="149"/>
      <c r="J7" s="149"/>
      <c r="K7" s="149"/>
      <c r="L7" s="21" t="s">
        <v>45</v>
      </c>
      <c r="M7" s="19"/>
      <c r="N7" s="19"/>
    </row>
    <row r="8" spans="2:14" x14ac:dyDescent="0.2">
      <c r="C8" s="4" t="s">
        <v>11</v>
      </c>
      <c r="D8" s="145"/>
      <c r="E8" s="145"/>
      <c r="F8" s="145"/>
      <c r="G8" s="145"/>
      <c r="H8" s="145"/>
      <c r="I8" s="145"/>
      <c r="J8" s="145"/>
      <c r="K8" s="145"/>
      <c r="L8" s="22" t="s">
        <v>46</v>
      </c>
      <c r="M8" s="19"/>
      <c r="N8" s="19"/>
    </row>
    <row r="9" spans="2:14" ht="15" customHeight="1" x14ac:dyDescent="0.2">
      <c r="C9" s="4" t="s">
        <v>14</v>
      </c>
      <c r="D9" s="146"/>
      <c r="E9" s="146"/>
      <c r="F9" s="146"/>
      <c r="G9" s="146"/>
      <c r="H9" s="146"/>
      <c r="I9" s="146"/>
      <c r="J9" s="146"/>
      <c r="K9" s="146"/>
      <c r="L9" s="150" t="s">
        <v>4</v>
      </c>
      <c r="M9" s="151"/>
      <c r="N9" s="152"/>
    </row>
    <row r="10" spans="2:14" ht="15" customHeight="1" x14ac:dyDescent="0.2">
      <c r="C10" s="4" t="s">
        <v>13</v>
      </c>
      <c r="D10" s="147"/>
      <c r="E10" s="147"/>
      <c r="F10" s="147"/>
      <c r="G10" s="147"/>
      <c r="H10" s="147"/>
      <c r="I10" s="147"/>
      <c r="J10" s="147"/>
      <c r="K10" s="147"/>
      <c r="L10" s="11"/>
      <c r="M10" s="12"/>
      <c r="N10" s="13"/>
    </row>
    <row r="11" spans="2:14" x14ac:dyDescent="0.2">
      <c r="B11" s="46"/>
      <c r="C11" s="5" t="s">
        <v>12</v>
      </c>
      <c r="D11" s="148" t="s">
        <v>91</v>
      </c>
      <c r="E11" s="148"/>
      <c r="F11" s="148"/>
      <c r="G11" s="148"/>
      <c r="H11" s="148"/>
      <c r="I11" s="148"/>
      <c r="J11" s="148"/>
      <c r="K11" s="148"/>
      <c r="L11" s="11"/>
      <c r="M11" s="12"/>
      <c r="N11" s="13"/>
    </row>
    <row r="12" spans="2:14" ht="15" customHeight="1" x14ac:dyDescent="0.2">
      <c r="B12" s="161" t="s">
        <v>3</v>
      </c>
      <c r="C12" s="162"/>
      <c r="D12" s="163"/>
      <c r="E12" s="163"/>
      <c r="F12" s="163"/>
      <c r="G12" s="163"/>
      <c r="H12" s="163"/>
      <c r="I12" s="163"/>
      <c r="L12" s="11"/>
      <c r="M12" s="12"/>
      <c r="N12" s="13"/>
    </row>
    <row r="13" spans="2:14" x14ac:dyDescent="0.2">
      <c r="B13" s="162"/>
      <c r="C13" s="162"/>
      <c r="D13" s="164"/>
      <c r="E13" s="164"/>
      <c r="F13" s="164"/>
      <c r="G13" s="164"/>
      <c r="H13" s="164"/>
      <c r="I13" s="164"/>
      <c r="L13" s="11"/>
      <c r="M13" s="12"/>
      <c r="N13" s="13"/>
    </row>
    <row r="14" spans="2:14" x14ac:dyDescent="0.2">
      <c r="B14" s="162"/>
      <c r="C14" s="162"/>
      <c r="D14" s="164"/>
      <c r="E14" s="164"/>
      <c r="F14" s="164"/>
      <c r="G14" s="164"/>
      <c r="H14" s="164"/>
      <c r="I14" s="164"/>
      <c r="L14" s="11"/>
      <c r="M14" s="12"/>
      <c r="N14" s="13"/>
    </row>
    <row r="15" spans="2:14" ht="33" customHeight="1" x14ac:dyDescent="0.2">
      <c r="B15" s="162"/>
      <c r="C15" s="162"/>
      <c r="D15" s="164"/>
      <c r="E15" s="164"/>
      <c r="F15" s="164"/>
      <c r="G15" s="164"/>
      <c r="H15" s="164"/>
      <c r="I15" s="164"/>
      <c r="L15" s="11"/>
      <c r="M15" s="12"/>
      <c r="N15" s="13"/>
    </row>
    <row r="16" spans="2:14" x14ac:dyDescent="0.2">
      <c r="B16" s="166" t="s">
        <v>30</v>
      </c>
      <c r="C16" s="166"/>
      <c r="D16" s="166"/>
      <c r="E16" s="166"/>
      <c r="F16" s="166"/>
      <c r="G16" s="166"/>
      <c r="H16" s="166"/>
      <c r="I16" s="166"/>
      <c r="J16" s="166"/>
      <c r="L16" s="11"/>
      <c r="M16" s="12"/>
      <c r="N16" s="13"/>
    </row>
    <row r="17" spans="2:19" ht="15" customHeight="1" x14ac:dyDescent="0.2">
      <c r="B17" s="160" t="s">
        <v>31</v>
      </c>
      <c r="C17" s="159" t="s">
        <v>25</v>
      </c>
      <c r="D17" s="156" t="s">
        <v>29</v>
      </c>
      <c r="E17" s="157"/>
      <c r="F17" s="158"/>
      <c r="G17" s="160" t="s">
        <v>90</v>
      </c>
      <c r="H17" s="160"/>
      <c r="I17" s="160" t="s">
        <v>8</v>
      </c>
      <c r="J17" s="159" t="s">
        <v>34</v>
      </c>
      <c r="L17" s="11"/>
      <c r="M17" s="12"/>
      <c r="N17" s="13"/>
    </row>
    <row r="18" spans="2:19" ht="16" x14ac:dyDescent="0.2">
      <c r="B18" s="160"/>
      <c r="C18" s="159"/>
      <c r="D18" s="76" t="s">
        <v>15</v>
      </c>
      <c r="E18" s="8" t="s">
        <v>16</v>
      </c>
      <c r="F18" s="8" t="s">
        <v>17</v>
      </c>
      <c r="G18" s="75" t="s">
        <v>6</v>
      </c>
      <c r="H18" s="75" t="s">
        <v>7</v>
      </c>
      <c r="I18" s="160"/>
      <c r="J18" s="159"/>
      <c r="L18" s="11"/>
      <c r="M18" s="12"/>
      <c r="N18" s="13"/>
      <c r="P18" s="1"/>
      <c r="Q18" s="6" t="s">
        <v>26</v>
      </c>
      <c r="R18" s="7">
        <v>41275</v>
      </c>
      <c r="S18" s="6" t="s">
        <v>18</v>
      </c>
    </row>
    <row r="19" spans="2:19" hidden="1" x14ac:dyDescent="0.2">
      <c r="B19" s="48" t="s">
        <v>1</v>
      </c>
      <c r="C19" s="34" t="s">
        <v>5</v>
      </c>
      <c r="D19" s="35" t="s">
        <v>27</v>
      </c>
      <c r="E19" s="35"/>
      <c r="F19" s="35" t="s">
        <v>28</v>
      </c>
      <c r="G19" s="56">
        <v>1453</v>
      </c>
      <c r="H19" s="56">
        <v>24827</v>
      </c>
      <c r="I19" s="48" t="s">
        <v>22</v>
      </c>
      <c r="J19" s="34" t="s">
        <v>35</v>
      </c>
      <c r="L19" s="11"/>
      <c r="M19" s="12"/>
      <c r="N19" s="13"/>
      <c r="P19" s="6" t="s">
        <v>21</v>
      </c>
      <c r="Q19" s="6" t="s">
        <v>27</v>
      </c>
      <c r="S19" s="6" t="s">
        <v>19</v>
      </c>
    </row>
    <row r="20" spans="2:19" x14ac:dyDescent="0.2">
      <c r="B20" s="41" t="s">
        <v>118</v>
      </c>
      <c r="C20" s="30"/>
      <c r="D20" s="31"/>
      <c r="E20" s="31"/>
      <c r="F20" s="31"/>
      <c r="G20" s="57"/>
      <c r="H20" s="57"/>
      <c r="I20" s="67"/>
      <c r="J20" s="32"/>
      <c r="L20" s="11"/>
      <c r="M20" s="12"/>
      <c r="N20" s="13"/>
    </row>
    <row r="21" spans="2:19" x14ac:dyDescent="0.2">
      <c r="B21" s="49">
        <v>1</v>
      </c>
      <c r="C21" s="25" t="s">
        <v>131</v>
      </c>
      <c r="D21" s="77" t="s">
        <v>26</v>
      </c>
      <c r="E21" s="78">
        <v>43524</v>
      </c>
      <c r="F21" s="78" t="s">
        <v>20</v>
      </c>
      <c r="G21" s="58">
        <v>6158</v>
      </c>
      <c r="H21" s="58">
        <v>66572</v>
      </c>
      <c r="I21" s="66" t="s">
        <v>95</v>
      </c>
      <c r="J21" s="79" t="s">
        <v>119</v>
      </c>
      <c r="L21" s="11"/>
      <c r="M21" s="12"/>
      <c r="N21" s="13"/>
    </row>
    <row r="22" spans="2:19" x14ac:dyDescent="0.2">
      <c r="B22" s="50">
        <v>2</v>
      </c>
      <c r="C22" s="25" t="s">
        <v>132</v>
      </c>
      <c r="D22" s="77" t="s">
        <v>26</v>
      </c>
      <c r="E22" s="78">
        <v>43524</v>
      </c>
      <c r="F22" s="78" t="s">
        <v>20</v>
      </c>
      <c r="G22" s="54">
        <v>6099</v>
      </c>
      <c r="H22" s="54">
        <v>65910</v>
      </c>
      <c r="I22" s="28" t="s">
        <v>103</v>
      </c>
      <c r="J22" s="79" t="s">
        <v>120</v>
      </c>
      <c r="L22" s="11"/>
      <c r="M22" s="12"/>
      <c r="N22" s="13"/>
    </row>
    <row r="23" spans="2:19" x14ac:dyDescent="0.2">
      <c r="B23" s="49">
        <v>3</v>
      </c>
      <c r="C23" s="25" t="s">
        <v>133</v>
      </c>
      <c r="D23" s="77" t="s">
        <v>26</v>
      </c>
      <c r="E23" s="78">
        <v>43524</v>
      </c>
      <c r="F23" s="78" t="s">
        <v>20</v>
      </c>
      <c r="G23" s="54">
        <v>5612</v>
      </c>
      <c r="H23" s="54">
        <v>60612</v>
      </c>
      <c r="I23" s="28" t="s">
        <v>103</v>
      </c>
      <c r="J23" s="79" t="s">
        <v>121</v>
      </c>
      <c r="L23" s="11"/>
      <c r="M23" s="12"/>
      <c r="N23" s="13"/>
    </row>
    <row r="24" spans="2:19" x14ac:dyDescent="0.2">
      <c r="B24" s="50">
        <v>4</v>
      </c>
      <c r="C24" s="25" t="s">
        <v>134</v>
      </c>
      <c r="D24" s="77" t="s">
        <v>26</v>
      </c>
      <c r="E24" s="78">
        <v>43524</v>
      </c>
      <c r="F24" s="78" t="s">
        <v>20</v>
      </c>
      <c r="G24" s="54">
        <v>12093</v>
      </c>
      <c r="H24" s="54">
        <v>130617</v>
      </c>
      <c r="I24" s="28" t="s">
        <v>93</v>
      </c>
      <c r="J24" s="79" t="s">
        <v>122</v>
      </c>
      <c r="L24" s="11"/>
      <c r="M24" s="12"/>
      <c r="N24" s="13"/>
    </row>
    <row r="25" spans="2:19" x14ac:dyDescent="0.2">
      <c r="B25" s="49">
        <v>5</v>
      </c>
      <c r="C25" s="25" t="s">
        <v>135</v>
      </c>
      <c r="D25" s="77" t="s">
        <v>26</v>
      </c>
      <c r="E25" s="78">
        <v>43524</v>
      </c>
      <c r="F25" s="78" t="s">
        <v>20</v>
      </c>
      <c r="G25" s="54">
        <v>8437</v>
      </c>
      <c r="H25" s="54">
        <v>91131</v>
      </c>
      <c r="I25" s="28" t="s">
        <v>103</v>
      </c>
      <c r="J25" s="79" t="s">
        <v>123</v>
      </c>
      <c r="L25" s="11"/>
      <c r="M25" s="12"/>
      <c r="N25" s="13"/>
    </row>
    <row r="26" spans="2:19" x14ac:dyDescent="0.2">
      <c r="B26" s="50">
        <v>6</v>
      </c>
      <c r="C26" s="25" t="s">
        <v>136</v>
      </c>
      <c r="D26" s="77" t="s">
        <v>26</v>
      </c>
      <c r="E26" s="78">
        <v>43524</v>
      </c>
      <c r="F26" s="78" t="s">
        <v>20</v>
      </c>
      <c r="G26" s="54">
        <v>41381</v>
      </c>
      <c r="H26" s="54">
        <v>446860</v>
      </c>
      <c r="I26" s="28" t="s">
        <v>176</v>
      </c>
      <c r="J26" s="79" t="s">
        <v>124</v>
      </c>
      <c r="L26" s="11"/>
      <c r="M26" s="12"/>
      <c r="N26" s="13"/>
    </row>
    <row r="27" spans="2:19" x14ac:dyDescent="0.2">
      <c r="B27" s="49">
        <v>7</v>
      </c>
      <c r="C27" s="25" t="s">
        <v>137</v>
      </c>
      <c r="D27" s="77" t="s">
        <v>26</v>
      </c>
      <c r="E27" s="78">
        <v>43524</v>
      </c>
      <c r="F27" s="78" t="s">
        <v>20</v>
      </c>
      <c r="G27" s="54">
        <v>6755</v>
      </c>
      <c r="H27" s="54">
        <v>73038</v>
      </c>
      <c r="I27" s="28" t="s">
        <v>94</v>
      </c>
      <c r="J27" s="79" t="s">
        <v>125</v>
      </c>
      <c r="L27" s="11"/>
      <c r="M27" s="12"/>
      <c r="N27" s="13"/>
    </row>
    <row r="28" spans="2:19" x14ac:dyDescent="0.2">
      <c r="B28" s="50">
        <v>8</v>
      </c>
      <c r="C28" s="25" t="s">
        <v>138</v>
      </c>
      <c r="D28" s="77" t="s">
        <v>26</v>
      </c>
      <c r="E28" s="78">
        <v>43524</v>
      </c>
      <c r="F28" s="78" t="s">
        <v>20</v>
      </c>
      <c r="G28" s="54">
        <v>1606</v>
      </c>
      <c r="H28" s="54">
        <v>17354</v>
      </c>
      <c r="I28" s="28" t="s">
        <v>175</v>
      </c>
      <c r="J28" s="26" t="s">
        <v>126</v>
      </c>
      <c r="L28" s="11"/>
      <c r="M28" s="12"/>
      <c r="N28" s="13"/>
    </row>
    <row r="29" spans="2:19" x14ac:dyDescent="0.2">
      <c r="B29" s="49">
        <v>9</v>
      </c>
      <c r="C29" s="25" t="s">
        <v>139</v>
      </c>
      <c r="D29" s="77" t="s">
        <v>26</v>
      </c>
      <c r="E29" s="78">
        <v>43524</v>
      </c>
      <c r="F29" s="78" t="s">
        <v>20</v>
      </c>
      <c r="G29" s="54">
        <v>2147</v>
      </c>
      <c r="H29" s="54">
        <v>23185</v>
      </c>
      <c r="I29" s="28" t="s">
        <v>179</v>
      </c>
      <c r="J29" s="79" t="s">
        <v>127</v>
      </c>
      <c r="L29" s="11"/>
      <c r="M29" s="12"/>
      <c r="N29" s="13"/>
    </row>
    <row r="30" spans="2:19" x14ac:dyDescent="0.2">
      <c r="B30" s="50">
        <v>10</v>
      </c>
      <c r="C30" s="25" t="s">
        <v>140</v>
      </c>
      <c r="D30" s="77" t="s">
        <v>26</v>
      </c>
      <c r="E30" s="78">
        <v>43524</v>
      </c>
      <c r="F30" s="78" t="s">
        <v>20</v>
      </c>
      <c r="G30" s="54">
        <v>33017</v>
      </c>
      <c r="H30" s="54">
        <v>356501</v>
      </c>
      <c r="I30" s="28" t="s">
        <v>93</v>
      </c>
      <c r="J30" s="79" t="s">
        <v>128</v>
      </c>
      <c r="L30" s="11"/>
      <c r="M30" s="12"/>
      <c r="N30" s="13"/>
    </row>
    <row r="31" spans="2:19" x14ac:dyDescent="0.2">
      <c r="B31" s="49">
        <v>11</v>
      </c>
      <c r="C31" s="36" t="s">
        <v>141</v>
      </c>
      <c r="D31" s="77" t="s">
        <v>26</v>
      </c>
      <c r="E31" s="78">
        <v>43524</v>
      </c>
      <c r="F31" s="78" t="s">
        <v>20</v>
      </c>
      <c r="G31" s="54">
        <v>1578</v>
      </c>
      <c r="H31" s="54">
        <v>17056</v>
      </c>
      <c r="I31" s="28" t="s">
        <v>175</v>
      </c>
      <c r="J31" s="79" t="s">
        <v>129</v>
      </c>
      <c r="L31" s="11"/>
      <c r="M31" s="12"/>
      <c r="N31" s="13"/>
    </row>
    <row r="32" spans="2:19" x14ac:dyDescent="0.2">
      <c r="B32" s="50">
        <v>12</v>
      </c>
      <c r="C32" s="37" t="s">
        <v>142</v>
      </c>
      <c r="D32" s="80" t="s">
        <v>26</v>
      </c>
      <c r="E32" s="81">
        <v>43524</v>
      </c>
      <c r="F32" s="81" t="s">
        <v>20</v>
      </c>
      <c r="G32" s="59">
        <v>17322</v>
      </c>
      <c r="H32" s="59">
        <v>187029</v>
      </c>
      <c r="I32" s="65" t="s">
        <v>93</v>
      </c>
      <c r="J32" s="82" t="s">
        <v>130</v>
      </c>
      <c r="L32" s="11"/>
      <c r="M32" s="12"/>
      <c r="N32" s="13"/>
    </row>
    <row r="33" spans="1:14" x14ac:dyDescent="0.2">
      <c r="B33" s="47" t="s">
        <v>143</v>
      </c>
      <c r="C33" s="30"/>
      <c r="D33" s="31"/>
      <c r="E33" s="31"/>
      <c r="F33" s="31"/>
      <c r="G33" s="57"/>
      <c r="H33" s="57"/>
      <c r="I33" s="67"/>
      <c r="J33" s="32"/>
      <c r="L33" s="11"/>
      <c r="M33" s="12"/>
      <c r="N33" s="13"/>
    </row>
    <row r="34" spans="1:14" x14ac:dyDescent="0.2">
      <c r="A34" s="1">
        <v>7</v>
      </c>
      <c r="B34" s="51">
        <v>13</v>
      </c>
      <c r="C34" s="64" t="s">
        <v>144</v>
      </c>
      <c r="D34" s="80" t="s">
        <v>26</v>
      </c>
      <c r="E34" s="81">
        <v>43524</v>
      </c>
      <c r="F34" s="81" t="s">
        <v>20</v>
      </c>
      <c r="G34" s="60">
        <v>13136</v>
      </c>
      <c r="H34" s="60">
        <v>141837</v>
      </c>
      <c r="I34" s="68" t="s">
        <v>93</v>
      </c>
      <c r="J34" s="83" t="s">
        <v>145</v>
      </c>
      <c r="L34" s="11"/>
      <c r="M34" s="12"/>
      <c r="N34" s="13"/>
    </row>
    <row r="35" spans="1:14" x14ac:dyDescent="0.2">
      <c r="B35" s="47" t="s">
        <v>146</v>
      </c>
      <c r="C35" s="30"/>
      <c r="D35" s="31"/>
      <c r="E35" s="31"/>
      <c r="F35" s="31"/>
      <c r="G35" s="57"/>
      <c r="H35" s="57"/>
      <c r="I35" s="67"/>
      <c r="J35" s="32"/>
      <c r="L35" s="11"/>
      <c r="M35" s="12"/>
      <c r="N35" s="13"/>
    </row>
    <row r="36" spans="1:14" x14ac:dyDescent="0.2">
      <c r="B36" s="51">
        <v>14</v>
      </c>
      <c r="C36" s="64" t="s">
        <v>147</v>
      </c>
      <c r="D36" s="80" t="s">
        <v>26</v>
      </c>
      <c r="E36" s="81">
        <v>43524</v>
      </c>
      <c r="F36" s="81" t="s">
        <v>20</v>
      </c>
      <c r="G36" s="60">
        <v>16156</v>
      </c>
      <c r="H36" s="60">
        <v>170450</v>
      </c>
      <c r="I36" s="68" t="s">
        <v>93</v>
      </c>
      <c r="J36" s="83" t="s">
        <v>148</v>
      </c>
      <c r="L36" s="11"/>
      <c r="M36" s="12"/>
      <c r="N36" s="13"/>
    </row>
    <row r="37" spans="1:14" x14ac:dyDescent="0.2">
      <c r="B37" s="47" t="s">
        <v>149</v>
      </c>
      <c r="C37" s="30"/>
      <c r="D37" s="31"/>
      <c r="E37" s="31"/>
      <c r="F37" s="31"/>
      <c r="G37" s="57"/>
      <c r="H37" s="57"/>
      <c r="I37" s="67"/>
      <c r="J37" s="32"/>
      <c r="L37" s="11"/>
      <c r="M37" s="12"/>
      <c r="N37" s="13"/>
    </row>
    <row r="38" spans="1:14" x14ac:dyDescent="0.2">
      <c r="B38" s="51">
        <v>15</v>
      </c>
      <c r="C38" s="64" t="s">
        <v>150</v>
      </c>
      <c r="D38" s="80" t="s">
        <v>26</v>
      </c>
      <c r="E38" s="81">
        <v>43524</v>
      </c>
      <c r="F38" s="81" t="s">
        <v>20</v>
      </c>
      <c r="G38" s="60">
        <v>1523</v>
      </c>
      <c r="H38" s="60">
        <v>16070</v>
      </c>
      <c r="I38" s="68" t="s">
        <v>174</v>
      </c>
      <c r="J38" s="83" t="s">
        <v>151</v>
      </c>
      <c r="L38" s="11"/>
      <c r="M38" s="12"/>
      <c r="N38" s="13"/>
    </row>
    <row r="39" spans="1:14" x14ac:dyDescent="0.2">
      <c r="B39" s="47" t="s">
        <v>152</v>
      </c>
      <c r="C39" s="30"/>
      <c r="D39" s="31"/>
      <c r="E39" s="31"/>
      <c r="F39" s="31"/>
      <c r="G39" s="57"/>
      <c r="H39" s="57"/>
      <c r="I39" s="67"/>
      <c r="J39" s="32"/>
      <c r="L39" s="11"/>
      <c r="M39" s="12"/>
      <c r="N39" s="13"/>
    </row>
    <row r="40" spans="1:14" x14ac:dyDescent="0.2">
      <c r="B40" s="28">
        <v>16</v>
      </c>
      <c r="C40" s="24" t="s">
        <v>153</v>
      </c>
      <c r="D40" s="84" t="s">
        <v>26</v>
      </c>
      <c r="E40" s="84">
        <v>43524</v>
      </c>
      <c r="F40" s="84" t="s">
        <v>20</v>
      </c>
      <c r="G40" s="54">
        <v>1488</v>
      </c>
      <c r="H40" s="54">
        <v>15700</v>
      </c>
      <c r="I40" s="28" t="s">
        <v>174</v>
      </c>
      <c r="J40" s="85" t="s">
        <v>154</v>
      </c>
      <c r="L40" s="11"/>
      <c r="M40" s="12"/>
      <c r="N40" s="13"/>
    </row>
    <row r="41" spans="1:14" x14ac:dyDescent="0.2">
      <c r="B41" s="47" t="s">
        <v>155</v>
      </c>
      <c r="C41" s="30"/>
      <c r="D41" s="31"/>
      <c r="E41" s="31"/>
      <c r="F41" s="31"/>
      <c r="G41" s="57"/>
      <c r="H41" s="57"/>
      <c r="I41" s="67"/>
      <c r="J41" s="32"/>
      <c r="L41" s="11"/>
      <c r="M41" s="12"/>
      <c r="N41" s="13"/>
    </row>
    <row r="42" spans="1:14" x14ac:dyDescent="0.2">
      <c r="B42" s="49">
        <v>17</v>
      </c>
      <c r="C42" s="24" t="s">
        <v>158</v>
      </c>
      <c r="D42" s="77" t="s">
        <v>26</v>
      </c>
      <c r="E42" s="78">
        <v>43524</v>
      </c>
      <c r="F42" s="78" t="s">
        <v>20</v>
      </c>
      <c r="G42" s="58">
        <v>14660</v>
      </c>
      <c r="H42" s="58">
        <v>154670</v>
      </c>
      <c r="I42" s="66" t="s">
        <v>93</v>
      </c>
      <c r="J42" s="86" t="s">
        <v>156</v>
      </c>
      <c r="L42" s="11"/>
      <c r="M42" s="12"/>
      <c r="N42" s="13"/>
    </row>
    <row r="43" spans="1:14" x14ac:dyDescent="0.2">
      <c r="B43" s="49">
        <v>18</v>
      </c>
      <c r="C43" s="24" t="s">
        <v>159</v>
      </c>
      <c r="D43" s="77" t="s">
        <v>26</v>
      </c>
      <c r="E43" s="78">
        <v>43524</v>
      </c>
      <c r="F43" s="78" t="s">
        <v>20</v>
      </c>
      <c r="G43" s="58">
        <v>6159</v>
      </c>
      <c r="H43" s="58">
        <v>64980</v>
      </c>
      <c r="I43" s="66" t="s">
        <v>103</v>
      </c>
      <c r="J43" s="86" t="s">
        <v>157</v>
      </c>
      <c r="L43" s="11"/>
      <c r="M43" s="12"/>
      <c r="N43" s="13"/>
    </row>
    <row r="44" spans="1:14" x14ac:dyDescent="0.2">
      <c r="B44" s="51">
        <v>19</v>
      </c>
      <c r="C44" s="64" t="s">
        <v>160</v>
      </c>
      <c r="D44" s="80" t="s">
        <v>26</v>
      </c>
      <c r="E44" s="81">
        <v>43524</v>
      </c>
      <c r="F44" s="81" t="s">
        <v>20</v>
      </c>
      <c r="G44" s="60">
        <v>2697</v>
      </c>
      <c r="H44" s="60">
        <v>28460</v>
      </c>
      <c r="I44" s="68" t="s">
        <v>175</v>
      </c>
      <c r="J44" s="83" t="s">
        <v>157</v>
      </c>
      <c r="L44" s="11"/>
      <c r="M44" s="12"/>
      <c r="N44" s="13"/>
    </row>
    <row r="45" spans="1:14" x14ac:dyDescent="0.2">
      <c r="B45" s="47" t="s">
        <v>161</v>
      </c>
      <c r="C45" s="30"/>
      <c r="D45" s="31"/>
      <c r="E45" s="31"/>
      <c r="F45" s="31"/>
      <c r="G45" s="57"/>
      <c r="H45" s="57"/>
      <c r="I45" s="67"/>
      <c r="J45" s="32"/>
      <c r="L45" s="11"/>
      <c r="M45" s="12"/>
      <c r="N45" s="13"/>
    </row>
    <row r="46" spans="1:14" x14ac:dyDescent="0.2">
      <c r="B46" s="49">
        <v>20</v>
      </c>
      <c r="C46" s="24" t="s">
        <v>162</v>
      </c>
      <c r="D46" s="80" t="s">
        <v>26</v>
      </c>
      <c r="E46" s="81">
        <v>43524</v>
      </c>
      <c r="F46" s="81" t="s">
        <v>20</v>
      </c>
      <c r="G46" s="58">
        <v>17500</v>
      </c>
      <c r="H46" s="58">
        <v>189887</v>
      </c>
      <c r="I46" s="66" t="s">
        <v>93</v>
      </c>
      <c r="J46" s="86" t="s">
        <v>163</v>
      </c>
      <c r="L46" s="11"/>
      <c r="M46" s="12"/>
      <c r="N46" s="13"/>
    </row>
    <row r="47" spans="1:14" x14ac:dyDescent="0.2">
      <c r="B47" s="41" t="s">
        <v>115</v>
      </c>
      <c r="C47" s="30"/>
      <c r="D47" s="31"/>
      <c r="E47" s="31"/>
      <c r="F47" s="31"/>
      <c r="G47" s="57"/>
      <c r="H47" s="57"/>
      <c r="I47" s="67"/>
      <c r="J47" s="27"/>
      <c r="L47" s="11"/>
      <c r="M47" s="12"/>
      <c r="N47" s="13"/>
    </row>
    <row r="48" spans="1:14" x14ac:dyDescent="0.2">
      <c r="B48" s="51">
        <v>21</v>
      </c>
      <c r="C48" s="64" t="s">
        <v>116</v>
      </c>
      <c r="D48" s="38" t="s">
        <v>26</v>
      </c>
      <c r="E48" s="81">
        <v>43524</v>
      </c>
      <c r="F48" s="81" t="s">
        <v>20</v>
      </c>
      <c r="G48" s="60">
        <v>24670</v>
      </c>
      <c r="H48" s="60">
        <v>266467</v>
      </c>
      <c r="I48" s="51" t="s">
        <v>176</v>
      </c>
      <c r="J48" s="87" t="s">
        <v>117</v>
      </c>
      <c r="L48" s="11"/>
      <c r="M48" s="12"/>
      <c r="N48" s="13"/>
    </row>
    <row r="49" spans="2:14" x14ac:dyDescent="0.2">
      <c r="B49" s="41" t="s">
        <v>112</v>
      </c>
      <c r="C49" s="30"/>
      <c r="D49" s="31"/>
      <c r="E49" s="31"/>
      <c r="F49" s="31"/>
      <c r="G49" s="57"/>
      <c r="H49" s="57"/>
      <c r="I49" s="67"/>
      <c r="J49" s="32"/>
      <c r="L49" s="11"/>
      <c r="M49" s="12"/>
      <c r="N49" s="13"/>
    </row>
    <row r="50" spans="2:14" x14ac:dyDescent="0.2">
      <c r="B50" s="52">
        <v>22</v>
      </c>
      <c r="C50" s="64" t="s">
        <v>113</v>
      </c>
      <c r="D50" s="38" t="s">
        <v>26</v>
      </c>
      <c r="E50" s="81">
        <v>43524</v>
      </c>
      <c r="F50" s="81" t="s">
        <v>20</v>
      </c>
      <c r="G50" s="59">
        <v>36112</v>
      </c>
      <c r="H50" s="59">
        <v>388022</v>
      </c>
      <c r="I50" s="52" t="s">
        <v>176</v>
      </c>
      <c r="J50" s="87" t="s">
        <v>114</v>
      </c>
      <c r="L50" s="11"/>
      <c r="M50" s="12"/>
      <c r="N50" s="13"/>
    </row>
    <row r="51" spans="2:14" x14ac:dyDescent="0.2">
      <c r="B51" s="41" t="s">
        <v>109</v>
      </c>
      <c r="C51" s="30"/>
      <c r="D51" s="31"/>
      <c r="E51" s="31"/>
      <c r="F51" s="31"/>
      <c r="G51" s="57"/>
      <c r="H51" s="57"/>
      <c r="I51" s="67"/>
      <c r="J51" s="32"/>
      <c r="L51" s="11"/>
      <c r="M51" s="12"/>
      <c r="N51" s="13"/>
    </row>
    <row r="52" spans="2:14" x14ac:dyDescent="0.2">
      <c r="B52" s="51">
        <v>23</v>
      </c>
      <c r="C52" s="70" t="s">
        <v>111</v>
      </c>
      <c r="D52" s="40" t="s">
        <v>26</v>
      </c>
      <c r="E52" s="88">
        <v>43524</v>
      </c>
      <c r="F52" s="88" t="s">
        <v>20</v>
      </c>
      <c r="G52" s="60">
        <v>2843</v>
      </c>
      <c r="H52" s="60">
        <v>30000</v>
      </c>
      <c r="I52" s="51" t="s">
        <v>175</v>
      </c>
      <c r="J52" s="89" t="s">
        <v>110</v>
      </c>
      <c r="L52" s="11"/>
      <c r="M52" s="12"/>
      <c r="N52" s="13"/>
    </row>
    <row r="53" spans="2:14" x14ac:dyDescent="0.2">
      <c r="B53" s="41" t="s">
        <v>104</v>
      </c>
      <c r="C53" s="30"/>
      <c r="D53" s="31"/>
      <c r="E53" s="31"/>
      <c r="F53" s="31"/>
      <c r="G53" s="57"/>
      <c r="H53" s="57"/>
      <c r="I53" s="67"/>
      <c r="J53" s="32"/>
      <c r="L53" s="11"/>
      <c r="M53" s="12"/>
      <c r="N53" s="13"/>
    </row>
    <row r="54" spans="2:14" x14ac:dyDescent="0.2">
      <c r="B54" s="49">
        <v>24</v>
      </c>
      <c r="C54" s="71" t="s">
        <v>106</v>
      </c>
      <c r="D54" s="39" t="s">
        <v>26</v>
      </c>
      <c r="E54" s="90">
        <v>43524</v>
      </c>
      <c r="F54" s="90" t="s">
        <v>20</v>
      </c>
      <c r="G54" s="58">
        <v>14239</v>
      </c>
      <c r="H54" s="58">
        <v>154505</v>
      </c>
      <c r="I54" s="49" t="s">
        <v>93</v>
      </c>
      <c r="J54" s="71" t="s">
        <v>177</v>
      </c>
      <c r="L54" s="11"/>
      <c r="M54" s="12"/>
      <c r="N54" s="13"/>
    </row>
    <row r="55" spans="2:14" x14ac:dyDescent="0.2">
      <c r="B55" s="50">
        <v>25</v>
      </c>
      <c r="C55" s="24" t="s">
        <v>107</v>
      </c>
      <c r="D55" s="23" t="s">
        <v>26</v>
      </c>
      <c r="E55" s="78">
        <v>43524</v>
      </c>
      <c r="F55" s="78" t="s">
        <v>20</v>
      </c>
      <c r="G55" s="54">
        <v>33646</v>
      </c>
      <c r="H55" s="54">
        <v>365100</v>
      </c>
      <c r="I55" s="50" t="s">
        <v>176</v>
      </c>
      <c r="J55" s="24" t="s">
        <v>178</v>
      </c>
      <c r="L55" s="11"/>
      <c r="M55" s="12"/>
      <c r="N55" s="13"/>
    </row>
    <row r="56" spans="2:14" x14ac:dyDescent="0.2">
      <c r="B56" s="52">
        <v>26</v>
      </c>
      <c r="C56" s="64" t="s">
        <v>108</v>
      </c>
      <c r="D56" s="38" t="s">
        <v>26</v>
      </c>
      <c r="E56" s="81">
        <v>43524</v>
      </c>
      <c r="F56" s="81" t="s">
        <v>20</v>
      </c>
      <c r="G56" s="59">
        <v>2349</v>
      </c>
      <c r="H56" s="59">
        <v>25491</v>
      </c>
      <c r="I56" s="52" t="s">
        <v>174</v>
      </c>
      <c r="J56" s="64" t="s">
        <v>105</v>
      </c>
      <c r="L56" s="11"/>
      <c r="M56" s="12"/>
      <c r="N56" s="13"/>
    </row>
    <row r="57" spans="2:14" x14ac:dyDescent="0.2">
      <c r="B57" s="41" t="s">
        <v>164</v>
      </c>
      <c r="C57" s="42"/>
      <c r="D57" s="43"/>
      <c r="E57" s="91"/>
      <c r="F57" s="91"/>
      <c r="G57" s="57"/>
      <c r="H57" s="57"/>
      <c r="I57" s="67"/>
      <c r="J57" s="44"/>
      <c r="L57" s="11"/>
      <c r="M57" s="12"/>
      <c r="N57" s="13"/>
    </row>
    <row r="58" spans="2:14" x14ac:dyDescent="0.2">
      <c r="B58" s="52">
        <v>27</v>
      </c>
      <c r="C58" s="64" t="s">
        <v>167</v>
      </c>
      <c r="D58" s="38" t="s">
        <v>26</v>
      </c>
      <c r="E58" s="81">
        <v>43524</v>
      </c>
      <c r="F58" s="81" t="s">
        <v>20</v>
      </c>
      <c r="G58" s="59">
        <v>84045</v>
      </c>
      <c r="H58" s="135">
        <v>902822</v>
      </c>
      <c r="I58" s="136" t="s">
        <v>165</v>
      </c>
      <c r="J58" s="64" t="s">
        <v>166</v>
      </c>
      <c r="L58" s="11"/>
      <c r="M58" s="12"/>
      <c r="N58" s="13"/>
    </row>
    <row r="59" spans="2:14" x14ac:dyDescent="0.2">
      <c r="B59" s="29" t="s">
        <v>180</v>
      </c>
      <c r="C59" s="42"/>
      <c r="D59" s="43"/>
      <c r="E59" s="91"/>
      <c r="F59" s="91"/>
      <c r="G59" s="57"/>
      <c r="H59" s="57"/>
      <c r="I59" s="67"/>
      <c r="J59" s="44"/>
      <c r="L59" s="11"/>
      <c r="M59" s="12"/>
      <c r="N59" s="13"/>
    </row>
    <row r="60" spans="2:14" x14ac:dyDescent="0.2">
      <c r="B60" s="51">
        <v>28</v>
      </c>
      <c r="C60" s="87" t="s">
        <v>169</v>
      </c>
      <c r="D60" s="38" t="s">
        <v>26</v>
      </c>
      <c r="E60" s="81">
        <v>43524</v>
      </c>
      <c r="F60" s="81" t="s">
        <v>20</v>
      </c>
      <c r="G60" s="60">
        <v>4797</v>
      </c>
      <c r="H60" s="60">
        <v>52052</v>
      </c>
      <c r="I60" s="68" t="s">
        <v>103</v>
      </c>
      <c r="J60" s="70" t="s">
        <v>168</v>
      </c>
      <c r="L60" s="11"/>
      <c r="M60" s="12"/>
      <c r="N60" s="13"/>
    </row>
    <row r="61" spans="2:14" x14ac:dyDescent="0.2">
      <c r="B61" s="29" t="s">
        <v>170</v>
      </c>
      <c r="C61" s="92"/>
      <c r="D61" s="43"/>
      <c r="E61" s="91"/>
      <c r="F61" s="91"/>
      <c r="G61" s="57"/>
      <c r="H61" s="57"/>
      <c r="I61" s="67"/>
      <c r="J61" s="44"/>
      <c r="L61" s="11"/>
      <c r="M61" s="12"/>
      <c r="N61" s="13"/>
    </row>
    <row r="62" spans="2:14" x14ac:dyDescent="0.2">
      <c r="B62" s="49">
        <v>29</v>
      </c>
      <c r="C62" s="24" t="s">
        <v>171</v>
      </c>
      <c r="D62" s="23" t="s">
        <v>26</v>
      </c>
      <c r="E62" s="78">
        <v>43524</v>
      </c>
      <c r="F62" s="93" t="s">
        <v>20</v>
      </c>
      <c r="G62" s="54">
        <v>2279</v>
      </c>
      <c r="H62" s="54">
        <v>24657</v>
      </c>
      <c r="I62" s="28" t="s">
        <v>175</v>
      </c>
      <c r="J62" s="24" t="s">
        <v>173</v>
      </c>
      <c r="L62" s="11"/>
      <c r="M62" s="12"/>
      <c r="N62" s="13"/>
    </row>
    <row r="63" spans="2:14" x14ac:dyDescent="0.2">
      <c r="B63" s="49">
        <v>30</v>
      </c>
      <c r="C63" s="24" t="s">
        <v>172</v>
      </c>
      <c r="D63" s="38" t="s">
        <v>26</v>
      </c>
      <c r="E63" s="81">
        <v>43524</v>
      </c>
      <c r="F63" s="94" t="s">
        <v>20</v>
      </c>
      <c r="G63" s="54">
        <v>61728</v>
      </c>
      <c r="H63" s="137">
        <v>663476</v>
      </c>
      <c r="I63" s="138" t="s">
        <v>165</v>
      </c>
      <c r="J63" s="24" t="s">
        <v>173</v>
      </c>
      <c r="L63" s="11"/>
      <c r="M63" s="12"/>
      <c r="N63" s="13"/>
    </row>
    <row r="64" spans="2:14" x14ac:dyDescent="0.2">
      <c r="B64" s="47" t="s">
        <v>96</v>
      </c>
      <c r="C64" s="30"/>
      <c r="D64" s="31"/>
      <c r="E64" s="31"/>
      <c r="F64" s="31"/>
      <c r="G64" s="57"/>
      <c r="H64" s="57"/>
      <c r="I64" s="67"/>
      <c r="J64" s="32"/>
      <c r="L64" s="11"/>
      <c r="M64" s="12"/>
      <c r="N64" s="13"/>
    </row>
    <row r="65" spans="2:19" x14ac:dyDescent="0.2">
      <c r="B65" s="49">
        <v>31</v>
      </c>
      <c r="C65" s="71" t="s">
        <v>100</v>
      </c>
      <c r="D65" s="39" t="s">
        <v>26</v>
      </c>
      <c r="E65" s="90">
        <v>43524</v>
      </c>
      <c r="F65" s="90" t="s">
        <v>20</v>
      </c>
      <c r="G65" s="58">
        <v>483.79</v>
      </c>
      <c r="H65" s="72">
        <v>5104</v>
      </c>
      <c r="I65" s="49" t="s">
        <v>103</v>
      </c>
      <c r="J65" s="95" t="s">
        <v>97</v>
      </c>
      <c r="L65" s="11"/>
      <c r="M65" s="12"/>
      <c r="N65" s="13"/>
    </row>
    <row r="66" spans="2:19" x14ac:dyDescent="0.2">
      <c r="B66" s="50">
        <v>32</v>
      </c>
      <c r="C66" s="24" t="s">
        <v>101</v>
      </c>
      <c r="D66" s="23" t="s">
        <v>26</v>
      </c>
      <c r="E66" s="78">
        <v>43524</v>
      </c>
      <c r="F66" s="78" t="s">
        <v>20</v>
      </c>
      <c r="G66" s="54">
        <v>1571.28</v>
      </c>
      <c r="H66" s="73">
        <v>16577</v>
      </c>
      <c r="I66" s="50" t="s">
        <v>103</v>
      </c>
      <c r="J66" s="85" t="s">
        <v>98</v>
      </c>
      <c r="L66" s="11"/>
      <c r="M66" s="12"/>
      <c r="N66" s="13"/>
    </row>
    <row r="67" spans="2:19" x14ac:dyDescent="0.2">
      <c r="B67" s="52">
        <v>33</v>
      </c>
      <c r="C67" s="64" t="s">
        <v>102</v>
      </c>
      <c r="D67" s="38" t="s">
        <v>26</v>
      </c>
      <c r="E67" s="81">
        <v>43524</v>
      </c>
      <c r="F67" s="81" t="s">
        <v>20</v>
      </c>
      <c r="G67" s="59">
        <v>4388.34</v>
      </c>
      <c r="H67" s="74">
        <v>46297</v>
      </c>
      <c r="I67" s="52" t="s">
        <v>103</v>
      </c>
      <c r="J67" s="87" t="s">
        <v>99</v>
      </c>
      <c r="L67" s="11"/>
      <c r="M67" s="12"/>
      <c r="N67" s="13"/>
    </row>
    <row r="68" spans="2:19" x14ac:dyDescent="0.2">
      <c r="B68" s="41" t="s">
        <v>92</v>
      </c>
      <c r="C68" s="30"/>
      <c r="D68" s="31"/>
      <c r="E68" s="31"/>
      <c r="F68" s="31"/>
      <c r="G68" s="57"/>
      <c r="H68" s="57"/>
      <c r="I68" s="67"/>
      <c r="J68" s="32"/>
      <c r="L68" s="11"/>
      <c r="M68" s="12"/>
      <c r="N68" s="13"/>
    </row>
    <row r="69" spans="2:19" x14ac:dyDescent="0.2">
      <c r="B69" s="96">
        <v>34</v>
      </c>
      <c r="C69" s="144" t="s">
        <v>207</v>
      </c>
      <c r="D69" s="98" t="s">
        <v>26</v>
      </c>
      <c r="E69" s="90">
        <v>43524</v>
      </c>
      <c r="F69" s="90" t="s">
        <v>20</v>
      </c>
      <c r="G69" s="99">
        <v>6440.95</v>
      </c>
      <c r="H69" s="58">
        <v>67952</v>
      </c>
      <c r="I69" s="96" t="s">
        <v>103</v>
      </c>
      <c r="J69" s="100" t="s">
        <v>69</v>
      </c>
      <c r="L69" s="11"/>
      <c r="M69" s="12"/>
      <c r="N69" s="13"/>
      <c r="P69" s="6" t="s">
        <v>22</v>
      </c>
      <c r="S69" s="6" t="s">
        <v>20</v>
      </c>
    </row>
    <row r="70" spans="2:19" x14ac:dyDescent="0.2">
      <c r="B70" s="101">
        <v>35</v>
      </c>
      <c r="C70" s="102" t="s">
        <v>49</v>
      </c>
      <c r="D70" s="77" t="s">
        <v>26</v>
      </c>
      <c r="E70" s="78">
        <v>43524</v>
      </c>
      <c r="F70" s="78" t="s">
        <v>20</v>
      </c>
      <c r="G70" s="103">
        <v>26852</v>
      </c>
      <c r="H70" s="103">
        <v>290117</v>
      </c>
      <c r="I70" s="101" t="s">
        <v>93</v>
      </c>
      <c r="J70" s="104" t="s">
        <v>70</v>
      </c>
      <c r="L70" s="11"/>
      <c r="M70" s="12"/>
      <c r="N70" s="13"/>
      <c r="P70" s="6" t="s">
        <v>23</v>
      </c>
      <c r="S70" s="6" t="s">
        <v>28</v>
      </c>
    </row>
    <row r="71" spans="2:19" x14ac:dyDescent="0.2">
      <c r="B71" s="96">
        <v>36</v>
      </c>
      <c r="C71" s="102" t="s">
        <v>50</v>
      </c>
      <c r="D71" s="77" t="s">
        <v>26</v>
      </c>
      <c r="E71" s="78">
        <v>43524</v>
      </c>
      <c r="F71" s="78" t="s">
        <v>20</v>
      </c>
      <c r="G71" s="103">
        <v>7911.47</v>
      </c>
      <c r="H71" s="103">
        <v>83466</v>
      </c>
      <c r="I71" s="105" t="s">
        <v>103</v>
      </c>
      <c r="J71" s="104" t="s">
        <v>71</v>
      </c>
      <c r="L71" s="11"/>
      <c r="M71" s="12"/>
      <c r="N71" s="13"/>
      <c r="P71" s="6" t="s">
        <v>24</v>
      </c>
    </row>
    <row r="72" spans="2:19" ht="16" x14ac:dyDescent="0.2">
      <c r="B72" s="101">
        <v>37</v>
      </c>
      <c r="C72" s="102" t="s">
        <v>51</v>
      </c>
      <c r="D72" s="77" t="s">
        <v>26</v>
      </c>
      <c r="E72" s="78">
        <v>43524</v>
      </c>
      <c r="F72" s="78" t="s">
        <v>20</v>
      </c>
      <c r="G72" s="103">
        <v>17329</v>
      </c>
      <c r="H72" s="106">
        <v>187845</v>
      </c>
      <c r="I72" s="107" t="s">
        <v>94</v>
      </c>
      <c r="J72" s="104" t="s">
        <v>72</v>
      </c>
      <c r="L72" s="11"/>
      <c r="M72" s="12"/>
      <c r="N72" s="13"/>
    </row>
    <row r="73" spans="2:19" ht="16" x14ac:dyDescent="0.2">
      <c r="B73" s="96">
        <v>38</v>
      </c>
      <c r="C73" s="102" t="s">
        <v>52</v>
      </c>
      <c r="D73" s="77" t="s">
        <v>26</v>
      </c>
      <c r="E73" s="78">
        <v>43524</v>
      </c>
      <c r="F73" s="78" t="s">
        <v>20</v>
      </c>
      <c r="G73" s="103">
        <v>11181</v>
      </c>
      <c r="H73" s="106">
        <v>122931</v>
      </c>
      <c r="I73" s="107" t="s">
        <v>94</v>
      </c>
      <c r="J73" s="104" t="s">
        <v>73</v>
      </c>
      <c r="L73" s="11"/>
      <c r="M73" s="12"/>
      <c r="N73" s="13"/>
    </row>
    <row r="74" spans="2:19" ht="16" x14ac:dyDescent="0.2">
      <c r="B74" s="101">
        <v>39</v>
      </c>
      <c r="C74" s="102" t="s">
        <v>53</v>
      </c>
      <c r="D74" s="77" t="s">
        <v>26</v>
      </c>
      <c r="E74" s="78">
        <v>43524</v>
      </c>
      <c r="F74" s="78" t="s">
        <v>20</v>
      </c>
      <c r="G74" s="103">
        <v>28225</v>
      </c>
      <c r="H74" s="106">
        <v>304940</v>
      </c>
      <c r="I74" s="107" t="s">
        <v>93</v>
      </c>
      <c r="J74" s="104" t="s">
        <v>74</v>
      </c>
      <c r="L74" s="11"/>
      <c r="M74" s="12"/>
      <c r="N74" s="13"/>
    </row>
    <row r="75" spans="2:19" ht="16" x14ac:dyDescent="0.2">
      <c r="B75" s="96">
        <v>40</v>
      </c>
      <c r="C75" s="102" t="s">
        <v>54</v>
      </c>
      <c r="D75" s="77" t="s">
        <v>26</v>
      </c>
      <c r="E75" s="78">
        <v>43524</v>
      </c>
      <c r="F75" s="78" t="s">
        <v>20</v>
      </c>
      <c r="G75" s="103">
        <v>8467</v>
      </c>
      <c r="H75" s="106">
        <v>91523</v>
      </c>
      <c r="I75" s="107" t="s">
        <v>94</v>
      </c>
      <c r="J75" s="104" t="s">
        <v>75</v>
      </c>
      <c r="L75" s="11"/>
      <c r="M75" s="12"/>
      <c r="N75" s="13"/>
    </row>
    <row r="76" spans="2:19" ht="16" x14ac:dyDescent="0.2">
      <c r="B76" s="101">
        <v>41</v>
      </c>
      <c r="C76" s="102" t="s">
        <v>55</v>
      </c>
      <c r="D76" s="77" t="s">
        <v>26</v>
      </c>
      <c r="E76" s="78">
        <v>43524</v>
      </c>
      <c r="F76" s="78" t="s">
        <v>20</v>
      </c>
      <c r="G76" s="103">
        <v>14107</v>
      </c>
      <c r="H76" s="106">
        <v>152475</v>
      </c>
      <c r="I76" s="107" t="s">
        <v>93</v>
      </c>
      <c r="J76" s="104" t="s">
        <v>76</v>
      </c>
      <c r="L76" s="11"/>
      <c r="M76" s="12"/>
      <c r="N76" s="13"/>
    </row>
    <row r="77" spans="2:19" ht="16" x14ac:dyDescent="0.2">
      <c r="B77" s="96">
        <v>42</v>
      </c>
      <c r="C77" s="102" t="s">
        <v>56</v>
      </c>
      <c r="D77" s="77" t="s">
        <v>26</v>
      </c>
      <c r="E77" s="78">
        <v>43524</v>
      </c>
      <c r="F77" s="78" t="s">
        <v>20</v>
      </c>
      <c r="G77" s="103">
        <v>14568</v>
      </c>
      <c r="H77" s="106">
        <v>157470</v>
      </c>
      <c r="I77" s="107" t="s">
        <v>93</v>
      </c>
      <c r="J77" s="104" t="s">
        <v>77</v>
      </c>
      <c r="L77" s="11"/>
      <c r="M77" s="12"/>
      <c r="N77" s="13"/>
    </row>
    <row r="78" spans="2:19" ht="16" x14ac:dyDescent="0.2">
      <c r="B78" s="101">
        <v>43</v>
      </c>
      <c r="C78" s="102" t="s">
        <v>57</v>
      </c>
      <c r="D78" s="77" t="s">
        <v>26</v>
      </c>
      <c r="E78" s="78">
        <v>43524</v>
      </c>
      <c r="F78" s="78" t="s">
        <v>20</v>
      </c>
      <c r="G78" s="103">
        <v>13105</v>
      </c>
      <c r="H78" s="106">
        <v>141639</v>
      </c>
      <c r="I78" s="107" t="s">
        <v>93</v>
      </c>
      <c r="J78" s="104" t="s">
        <v>78</v>
      </c>
      <c r="L78" s="11"/>
      <c r="M78" s="12"/>
      <c r="N78" s="13"/>
    </row>
    <row r="79" spans="2:19" ht="16" x14ac:dyDescent="0.2">
      <c r="B79" s="96">
        <v>44</v>
      </c>
      <c r="C79" s="102" t="s">
        <v>58</v>
      </c>
      <c r="D79" s="77" t="s">
        <v>26</v>
      </c>
      <c r="E79" s="78">
        <v>43524</v>
      </c>
      <c r="F79" s="78" t="s">
        <v>20</v>
      </c>
      <c r="G79" s="103">
        <v>12699</v>
      </c>
      <c r="H79" s="106">
        <v>136617</v>
      </c>
      <c r="I79" s="107" t="s">
        <v>93</v>
      </c>
      <c r="J79" s="104" t="s">
        <v>79</v>
      </c>
      <c r="L79" s="11"/>
      <c r="M79" s="12"/>
      <c r="N79" s="13"/>
    </row>
    <row r="80" spans="2:19" ht="16" x14ac:dyDescent="0.2">
      <c r="B80" s="101">
        <v>45</v>
      </c>
      <c r="C80" s="102" t="s">
        <v>59</v>
      </c>
      <c r="D80" s="77" t="s">
        <v>26</v>
      </c>
      <c r="E80" s="78">
        <v>43524</v>
      </c>
      <c r="F80" s="78" t="s">
        <v>20</v>
      </c>
      <c r="G80" s="103">
        <v>10878</v>
      </c>
      <c r="H80" s="106">
        <v>117638</v>
      </c>
      <c r="I80" s="107" t="s">
        <v>94</v>
      </c>
      <c r="J80" s="104" t="s">
        <v>80</v>
      </c>
      <c r="L80" s="11"/>
      <c r="M80" s="12"/>
      <c r="N80" s="13"/>
    </row>
    <row r="81" spans="2:16" ht="16" x14ac:dyDescent="0.2">
      <c r="B81" s="96">
        <v>46</v>
      </c>
      <c r="C81" s="102" t="s">
        <v>60</v>
      </c>
      <c r="D81" s="77" t="s">
        <v>26</v>
      </c>
      <c r="E81" s="78">
        <v>43524</v>
      </c>
      <c r="F81" s="78" t="s">
        <v>20</v>
      </c>
      <c r="G81" s="103">
        <v>10882</v>
      </c>
      <c r="H81" s="106">
        <v>117681</v>
      </c>
      <c r="I81" s="107" t="s">
        <v>94</v>
      </c>
      <c r="J81" s="104" t="s">
        <v>81</v>
      </c>
      <c r="L81" s="11"/>
      <c r="M81" s="12"/>
      <c r="N81" s="13"/>
    </row>
    <row r="82" spans="2:16" ht="16" x14ac:dyDescent="0.2">
      <c r="B82" s="101">
        <v>47</v>
      </c>
      <c r="C82" s="102" t="s">
        <v>61</v>
      </c>
      <c r="D82" s="77" t="s">
        <v>26</v>
      </c>
      <c r="E82" s="78">
        <v>43524</v>
      </c>
      <c r="F82" s="78" t="s">
        <v>20</v>
      </c>
      <c r="G82" s="103">
        <v>10636</v>
      </c>
      <c r="H82" s="106">
        <v>114924</v>
      </c>
      <c r="I82" s="107" t="s">
        <v>94</v>
      </c>
      <c r="J82" s="104" t="s">
        <v>82</v>
      </c>
      <c r="L82" s="11"/>
      <c r="M82" s="12"/>
      <c r="N82" s="13"/>
    </row>
    <row r="83" spans="2:16" ht="16" x14ac:dyDescent="0.2">
      <c r="B83" s="96">
        <v>48</v>
      </c>
      <c r="C83" s="102" t="s">
        <v>62</v>
      </c>
      <c r="D83" s="77" t="s">
        <v>26</v>
      </c>
      <c r="E83" s="78">
        <v>43524</v>
      </c>
      <c r="F83" s="78" t="s">
        <v>20</v>
      </c>
      <c r="G83" s="103">
        <v>20341</v>
      </c>
      <c r="H83" s="106">
        <v>219919</v>
      </c>
      <c r="I83" s="107" t="s">
        <v>93</v>
      </c>
      <c r="J83" s="104" t="s">
        <v>83</v>
      </c>
      <c r="L83" s="11"/>
      <c r="M83" s="12"/>
      <c r="N83" s="13"/>
    </row>
    <row r="84" spans="2:16" ht="16" x14ac:dyDescent="0.2">
      <c r="B84" s="101">
        <v>49</v>
      </c>
      <c r="C84" s="102" t="s">
        <v>63</v>
      </c>
      <c r="D84" s="77" t="s">
        <v>26</v>
      </c>
      <c r="E84" s="78">
        <v>43524</v>
      </c>
      <c r="F84" s="78" t="s">
        <v>20</v>
      </c>
      <c r="G84" s="103">
        <v>14239</v>
      </c>
      <c r="H84" s="106">
        <v>153916</v>
      </c>
      <c r="I84" s="107" t="s">
        <v>93</v>
      </c>
      <c r="J84" s="104" t="s">
        <v>84</v>
      </c>
      <c r="L84" s="11"/>
      <c r="M84" s="12"/>
      <c r="N84" s="13"/>
    </row>
    <row r="85" spans="2:16" ht="16" x14ac:dyDescent="0.2">
      <c r="B85" s="96">
        <v>50</v>
      </c>
      <c r="C85" s="102" t="s">
        <v>64</v>
      </c>
      <c r="D85" s="77" t="s">
        <v>26</v>
      </c>
      <c r="E85" s="78">
        <v>43524</v>
      </c>
      <c r="F85" s="78" t="s">
        <v>20</v>
      </c>
      <c r="G85" s="103">
        <v>9221</v>
      </c>
      <c r="H85" s="106">
        <v>101884</v>
      </c>
      <c r="I85" s="107" t="s">
        <v>95</v>
      </c>
      <c r="J85" s="104" t="s">
        <v>85</v>
      </c>
      <c r="L85" s="11"/>
      <c r="M85" s="12"/>
      <c r="N85" s="13"/>
    </row>
    <row r="86" spans="2:16" ht="16" x14ac:dyDescent="0.2">
      <c r="B86" s="101">
        <v>51</v>
      </c>
      <c r="C86" s="102" t="s">
        <v>65</v>
      </c>
      <c r="D86" s="77" t="s">
        <v>26</v>
      </c>
      <c r="E86" s="78">
        <v>43524</v>
      </c>
      <c r="F86" s="78" t="s">
        <v>20</v>
      </c>
      <c r="G86" s="103">
        <v>30969</v>
      </c>
      <c r="H86" s="106">
        <v>334747</v>
      </c>
      <c r="I86" s="107" t="s">
        <v>93</v>
      </c>
      <c r="J86" s="104" t="s">
        <v>86</v>
      </c>
      <c r="L86" s="11"/>
      <c r="M86" s="12"/>
      <c r="N86" s="13"/>
    </row>
    <row r="87" spans="2:16" ht="16" x14ac:dyDescent="0.2">
      <c r="B87" s="96">
        <v>52</v>
      </c>
      <c r="C87" s="102" t="s">
        <v>66</v>
      </c>
      <c r="D87" s="77" t="s">
        <v>26</v>
      </c>
      <c r="E87" s="78">
        <v>43524</v>
      </c>
      <c r="F87" s="78" t="s">
        <v>20</v>
      </c>
      <c r="G87" s="103">
        <v>19076</v>
      </c>
      <c r="H87" s="106">
        <v>205208</v>
      </c>
      <c r="I87" s="107" t="s">
        <v>93</v>
      </c>
      <c r="J87" s="104" t="s">
        <v>87</v>
      </c>
      <c r="L87" s="11"/>
      <c r="M87" s="12"/>
      <c r="N87" s="13"/>
    </row>
    <row r="88" spans="2:16" ht="16" x14ac:dyDescent="0.2">
      <c r="B88" s="101">
        <v>53</v>
      </c>
      <c r="C88" s="108" t="s">
        <v>67</v>
      </c>
      <c r="D88" s="80" t="s">
        <v>26</v>
      </c>
      <c r="E88" s="81">
        <v>43524</v>
      </c>
      <c r="F88" s="81" t="s">
        <v>20</v>
      </c>
      <c r="G88" s="109">
        <v>14289</v>
      </c>
      <c r="H88" s="110">
        <v>154447</v>
      </c>
      <c r="I88" s="111" t="s">
        <v>93</v>
      </c>
      <c r="J88" s="120" t="s">
        <v>88</v>
      </c>
      <c r="L88" s="11"/>
      <c r="M88" s="12"/>
      <c r="N88" s="13"/>
    </row>
    <row r="89" spans="2:16" x14ac:dyDescent="0.2">
      <c r="B89" s="112" t="s">
        <v>181</v>
      </c>
      <c r="C89" s="113"/>
      <c r="D89" s="114"/>
      <c r="E89" s="114"/>
      <c r="F89" s="114"/>
      <c r="G89" s="115"/>
      <c r="H89" s="115"/>
      <c r="I89" s="116"/>
      <c r="J89" s="117"/>
      <c r="L89" s="11"/>
      <c r="M89" s="12"/>
      <c r="N89" s="13"/>
    </row>
    <row r="90" spans="2:16" ht="16" x14ac:dyDescent="0.2">
      <c r="B90" s="96">
        <v>54</v>
      </c>
      <c r="C90" s="97" t="s">
        <v>68</v>
      </c>
      <c r="D90" s="98" t="s">
        <v>26</v>
      </c>
      <c r="E90" s="90">
        <v>43524</v>
      </c>
      <c r="F90" s="90" t="s">
        <v>20</v>
      </c>
      <c r="G90" s="99">
        <v>21614</v>
      </c>
      <c r="H90" s="99">
        <v>233598</v>
      </c>
      <c r="I90" s="118" t="s">
        <v>93</v>
      </c>
      <c r="J90" s="100" t="s">
        <v>89</v>
      </c>
      <c r="L90" s="11"/>
      <c r="M90" s="12"/>
      <c r="N90" s="13"/>
    </row>
    <row r="91" spans="2:16" ht="22.5" customHeight="1" x14ac:dyDescent="0.2">
      <c r="B91" s="53"/>
      <c r="C91" s="17" t="s">
        <v>0</v>
      </c>
      <c r="D91" s="17"/>
      <c r="E91" s="17"/>
      <c r="F91" s="17"/>
      <c r="G91" s="139">
        <f>SUM(G21:G90)</f>
        <v>811705.83000000007</v>
      </c>
      <c r="H91" s="139">
        <f>SUM(H21:H90)</f>
        <v>8749426</v>
      </c>
      <c r="I91" s="69"/>
      <c r="J91" s="33"/>
      <c r="L91" s="14"/>
      <c r="M91" s="15"/>
      <c r="N91" s="16"/>
      <c r="P91" s="6" t="s">
        <v>40</v>
      </c>
    </row>
    <row r="92" spans="2:16" x14ac:dyDescent="0.2">
      <c r="C92" s="119"/>
      <c r="D92" s="119"/>
      <c r="E92" s="119"/>
      <c r="F92" s="119"/>
      <c r="G92" s="61" t="s">
        <v>6</v>
      </c>
      <c r="H92" s="62" t="s">
        <v>7</v>
      </c>
      <c r="J92" s="119"/>
      <c r="P92" s="6" t="s">
        <v>39</v>
      </c>
    </row>
    <row r="93" spans="2:16" ht="7.5" customHeight="1" x14ac:dyDescent="0.2">
      <c r="G93" s="63"/>
      <c r="H93" s="63"/>
    </row>
    <row r="94" spans="2:16" x14ac:dyDescent="0.2">
      <c r="C94" s="1" t="s">
        <v>202</v>
      </c>
      <c r="D94" s="1" t="s">
        <v>203</v>
      </c>
      <c r="H94" s="140">
        <f>H91-H58-H63</f>
        <v>7183128</v>
      </c>
      <c r="I94" s="45" t="s">
        <v>7</v>
      </c>
    </row>
    <row r="95" spans="2:16" x14ac:dyDescent="0.2">
      <c r="C95" s="1" t="s">
        <v>202</v>
      </c>
      <c r="D95" s="1" t="s">
        <v>204</v>
      </c>
      <c r="H95" s="141">
        <f>H94/12*22</f>
        <v>13169068</v>
      </c>
      <c r="I95" s="45" t="s">
        <v>7</v>
      </c>
    </row>
    <row r="96" spans="2:16" x14ac:dyDescent="0.2">
      <c r="H96" s="142">
        <f>H95/1000</f>
        <v>13169.067999999999</v>
      </c>
      <c r="I96" s="45" t="s">
        <v>206</v>
      </c>
    </row>
    <row r="98" spans="3:9" x14ac:dyDescent="0.2">
      <c r="C98" s="1" t="s">
        <v>205</v>
      </c>
      <c r="D98" s="1" t="s">
        <v>203</v>
      </c>
      <c r="H98" s="143">
        <f>H58+H63</f>
        <v>1566298</v>
      </c>
      <c r="I98" s="45" t="s">
        <v>7</v>
      </c>
    </row>
    <row r="99" spans="3:9" x14ac:dyDescent="0.2">
      <c r="C99" s="1" t="s">
        <v>205</v>
      </c>
      <c r="D99" s="1" t="s">
        <v>204</v>
      </c>
      <c r="H99" s="141">
        <f>H98/12*22</f>
        <v>2871546.333333333</v>
      </c>
      <c r="I99" s="45" t="s">
        <v>7</v>
      </c>
    </row>
    <row r="100" spans="3:9" x14ac:dyDescent="0.2">
      <c r="H100" s="142">
        <f>H99/1000</f>
        <v>2871.5463333333332</v>
      </c>
      <c r="I100" s="45" t="s">
        <v>206</v>
      </c>
    </row>
    <row r="103" spans="3:9" x14ac:dyDescent="0.2">
      <c r="H103" s="142"/>
    </row>
  </sheetData>
  <mergeCells count="25">
    <mergeCell ref="L9:N9"/>
    <mergeCell ref="B2:J2"/>
    <mergeCell ref="B1:J1"/>
    <mergeCell ref="D17:F17"/>
    <mergeCell ref="C17:C18"/>
    <mergeCell ref="I17:I18"/>
    <mergeCell ref="B12:C15"/>
    <mergeCell ref="D12:I15"/>
    <mergeCell ref="L1:N2"/>
    <mergeCell ref="B16:J16"/>
    <mergeCell ref="B3:J3"/>
    <mergeCell ref="B17:B18"/>
    <mergeCell ref="G17:H17"/>
    <mergeCell ref="J17:J18"/>
    <mergeCell ref="D4:F4"/>
    <mergeCell ref="H4:K4"/>
    <mergeCell ref="D8:K8"/>
    <mergeCell ref="D9:K9"/>
    <mergeCell ref="D10:K10"/>
    <mergeCell ref="D11:K11"/>
    <mergeCell ref="D5:F5"/>
    <mergeCell ref="H5:K5"/>
    <mergeCell ref="D6:F6"/>
    <mergeCell ref="H6:K6"/>
    <mergeCell ref="D7:K7"/>
  </mergeCells>
  <dataValidations count="4">
    <dataValidation type="list" allowBlank="1" showInputMessage="1" showErrorMessage="1" sqref="D19:D20 D33 D35 D37 D41 D39 D45 D47:D68" xr:uid="{00000000-0002-0000-0000-000000000000}">
      <formula1>$Q$18:$Q$19</formula1>
    </dataValidation>
    <dataValidation type="list" allowBlank="1" showInputMessage="1" showErrorMessage="1" sqref="F68 F47 F45 F39 F41 F37 F35 F33 F19:F20 F49 F51 F53 F64" xr:uid="{00000000-0002-0000-0000-000001000000}">
      <formula1>$S$18:$S$70</formula1>
    </dataValidation>
    <dataValidation type="textLength" operator="equal" allowBlank="1" showInputMessage="1" showErrorMessage="1" sqref="H4:K4" xr:uid="{00000000-0002-0000-0000-000002000000}">
      <formula1>8</formula1>
    </dataValidation>
    <dataValidation type="date" operator="greaterThan" allowBlank="1" showInputMessage="1" showErrorMessage="1" sqref="E19:E90" xr:uid="{00000000-0002-0000-0000-000003000000}">
      <formula1>41275</formula1>
    </dataValidation>
  </dataValidations>
  <hyperlinks>
    <hyperlink ref="L5" r:id="rId1" xr:uid="{00000000-0004-0000-0000-000000000000}"/>
    <hyperlink ref="L6" r:id="rId2" xr:uid="{00000000-0004-0000-0000-000001000000}"/>
  </hyperlinks>
  <pageMargins left="0.26" right="0.2" top="0.38" bottom="0.74803149606299213" header="0.31496062992125984" footer="0.31496062992125984"/>
  <pageSetup paperSize="9" scale="81" orientation="landscape" r:id="rId3"/>
  <ignoredErrors>
    <ignoredError sqref="L8" numberStoredAsText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topLeftCell="A17" workbookViewId="0">
      <selection activeCell="C23" sqref="C23"/>
    </sheetView>
  </sheetViews>
  <sheetFormatPr baseColWidth="10" defaultColWidth="13.5" defaultRowHeight="18" customHeight="1" x14ac:dyDescent="0.2"/>
  <cols>
    <col min="2" max="2" width="19.1640625" customWidth="1"/>
  </cols>
  <sheetData>
    <row r="1" spans="1:3" ht="18" customHeight="1" x14ac:dyDescent="0.2">
      <c r="A1" s="121" t="s">
        <v>182</v>
      </c>
      <c r="B1" s="122"/>
    </row>
    <row r="2" spans="1:3" ht="18" customHeight="1" x14ac:dyDescent="0.2">
      <c r="A2" s="123"/>
      <c r="B2" s="122"/>
    </row>
    <row r="3" spans="1:3" ht="64" x14ac:dyDescent="0.2">
      <c r="A3" s="168" t="s">
        <v>183</v>
      </c>
      <c r="B3" s="169"/>
      <c r="C3" s="175" t="s">
        <v>208</v>
      </c>
    </row>
    <row r="4" spans="1:3" ht="18" customHeight="1" x14ac:dyDescent="0.2">
      <c r="A4" s="170" t="s">
        <v>167</v>
      </c>
      <c r="B4" s="171"/>
      <c r="C4" s="174">
        <v>850</v>
      </c>
    </row>
    <row r="5" spans="1:3" ht="18" customHeight="1" x14ac:dyDescent="0.2">
      <c r="A5" s="124" t="s">
        <v>184</v>
      </c>
      <c r="B5" s="125" t="s">
        <v>185</v>
      </c>
    </row>
    <row r="6" spans="1:3" ht="18" customHeight="1" x14ac:dyDescent="0.2">
      <c r="A6" s="126" t="s">
        <v>187</v>
      </c>
      <c r="B6" s="127">
        <v>227.345</v>
      </c>
    </row>
    <row r="7" spans="1:3" ht="18" customHeight="1" x14ac:dyDescent="0.2">
      <c r="A7" s="126" t="s">
        <v>188</v>
      </c>
      <c r="B7" s="127">
        <v>142.81399999999999</v>
      </c>
    </row>
    <row r="8" spans="1:3" ht="18" customHeight="1" x14ac:dyDescent="0.2">
      <c r="A8" s="126" t="s">
        <v>189</v>
      </c>
      <c r="B8" s="127">
        <v>102.544</v>
      </c>
    </row>
    <row r="9" spans="1:3" ht="18" customHeight="1" x14ac:dyDescent="0.2">
      <c r="A9" s="126" t="s">
        <v>190</v>
      </c>
      <c r="B9" s="127">
        <v>76.997</v>
      </c>
    </row>
    <row r="10" spans="1:3" ht="18" customHeight="1" x14ac:dyDescent="0.2">
      <c r="A10" s="126" t="s">
        <v>191</v>
      </c>
      <c r="B10" s="127">
        <v>0</v>
      </c>
    </row>
    <row r="11" spans="1:3" ht="18" customHeight="1" x14ac:dyDescent="0.2">
      <c r="A11" s="126" t="s">
        <v>192</v>
      </c>
      <c r="B11" s="127">
        <v>0</v>
      </c>
    </row>
    <row r="12" spans="1:3" ht="18" customHeight="1" x14ac:dyDescent="0.2">
      <c r="A12" s="126" t="s">
        <v>193</v>
      </c>
      <c r="B12" s="127">
        <v>0</v>
      </c>
    </row>
    <row r="13" spans="1:3" ht="18" customHeight="1" x14ac:dyDescent="0.2">
      <c r="A13" s="126" t="s">
        <v>194</v>
      </c>
      <c r="B13" s="127">
        <v>0</v>
      </c>
    </row>
    <row r="14" spans="1:3" ht="18" customHeight="1" x14ac:dyDescent="0.2">
      <c r="A14" s="126" t="s">
        <v>195</v>
      </c>
      <c r="B14" s="127">
        <v>0</v>
      </c>
    </row>
    <row r="15" spans="1:3" ht="18" customHeight="1" x14ac:dyDescent="0.2">
      <c r="A15" s="126" t="s">
        <v>196</v>
      </c>
      <c r="B15" s="127">
        <v>74.471000000000004</v>
      </c>
    </row>
    <row r="16" spans="1:3" ht="18" customHeight="1" x14ac:dyDescent="0.2">
      <c r="A16" s="126" t="s">
        <v>197</v>
      </c>
      <c r="B16" s="127">
        <v>126.631</v>
      </c>
    </row>
    <row r="17" spans="1:3" ht="18" customHeight="1" x14ac:dyDescent="0.2">
      <c r="A17" s="126" t="s">
        <v>198</v>
      </c>
      <c r="B17" s="127">
        <v>152.02000000000001</v>
      </c>
    </row>
    <row r="18" spans="1:3" ht="18" customHeight="1" x14ac:dyDescent="0.2">
      <c r="A18" s="128"/>
      <c r="B18" s="130">
        <f>SUM(B6:B17)</f>
        <v>902.82199999999989</v>
      </c>
    </row>
    <row r="19" spans="1:3" ht="18" customHeight="1" x14ac:dyDescent="0.2">
      <c r="A19" s="128"/>
      <c r="B19" s="122"/>
    </row>
    <row r="20" spans="1:3" ht="18" customHeight="1" x14ac:dyDescent="0.2">
      <c r="A20" s="128"/>
      <c r="B20" s="122"/>
    </row>
    <row r="21" spans="1:3" ht="64" x14ac:dyDescent="0.2">
      <c r="A21" s="168" t="s">
        <v>186</v>
      </c>
      <c r="B21" s="169"/>
      <c r="C21" s="175" t="s">
        <v>208</v>
      </c>
    </row>
    <row r="22" spans="1:3" ht="15" x14ac:dyDescent="0.2">
      <c r="A22" s="172" t="s">
        <v>172</v>
      </c>
      <c r="B22" s="173"/>
      <c r="C22" s="174">
        <v>1000</v>
      </c>
    </row>
    <row r="23" spans="1:3" ht="18" customHeight="1" x14ac:dyDescent="0.2">
      <c r="A23" s="124" t="s">
        <v>184</v>
      </c>
      <c r="B23" s="125" t="s">
        <v>185</v>
      </c>
    </row>
    <row r="24" spans="1:3" ht="18" customHeight="1" x14ac:dyDescent="0.2">
      <c r="A24" s="126" t="s">
        <v>187</v>
      </c>
      <c r="B24" s="129">
        <v>136.73599999999999</v>
      </c>
    </row>
    <row r="25" spans="1:3" ht="18" customHeight="1" x14ac:dyDescent="0.2">
      <c r="A25" s="126" t="s">
        <v>188</v>
      </c>
      <c r="B25" s="129">
        <v>84.331000000000003</v>
      </c>
    </row>
    <row r="26" spans="1:3" ht="18" customHeight="1" x14ac:dyDescent="0.2">
      <c r="A26" s="126" t="s">
        <v>189</v>
      </c>
      <c r="B26" s="129">
        <v>74.195999999999998</v>
      </c>
    </row>
    <row r="27" spans="1:3" ht="18" customHeight="1" x14ac:dyDescent="0.2">
      <c r="A27" s="126" t="s">
        <v>190</v>
      </c>
      <c r="B27" s="129">
        <v>61.408000000000001</v>
      </c>
    </row>
    <row r="28" spans="1:3" ht="18" customHeight="1" x14ac:dyDescent="0.2">
      <c r="A28" s="126" t="s">
        <v>191</v>
      </c>
      <c r="B28" s="129">
        <v>34.956000000000003</v>
      </c>
    </row>
    <row r="29" spans="1:3" ht="18" customHeight="1" x14ac:dyDescent="0.2">
      <c r="A29" s="126" t="s">
        <v>192</v>
      </c>
      <c r="B29" s="129">
        <v>13.925000000000001</v>
      </c>
    </row>
    <row r="30" spans="1:3" ht="18" customHeight="1" x14ac:dyDescent="0.2">
      <c r="A30" s="126" t="s">
        <v>193</v>
      </c>
      <c r="B30" s="127">
        <v>11.054</v>
      </c>
    </row>
    <row r="31" spans="1:3" ht="18" customHeight="1" x14ac:dyDescent="0.2">
      <c r="A31" s="126" t="s">
        <v>194</v>
      </c>
      <c r="B31" s="127">
        <v>10.749000000000001</v>
      </c>
    </row>
    <row r="32" spans="1:3" ht="18" customHeight="1" x14ac:dyDescent="0.2">
      <c r="A32" s="126" t="s">
        <v>195</v>
      </c>
      <c r="B32" s="127">
        <v>13.936999999999999</v>
      </c>
    </row>
    <row r="33" spans="1:2" ht="18" customHeight="1" x14ac:dyDescent="0.2">
      <c r="A33" s="126" t="s">
        <v>196</v>
      </c>
      <c r="B33" s="127">
        <v>48.48</v>
      </c>
    </row>
    <row r="34" spans="1:2" ht="18" customHeight="1" x14ac:dyDescent="0.2">
      <c r="A34" s="126" t="s">
        <v>197</v>
      </c>
      <c r="B34" s="127">
        <v>80.863</v>
      </c>
    </row>
    <row r="35" spans="1:2" ht="18" customHeight="1" x14ac:dyDescent="0.2">
      <c r="A35" s="126" t="s">
        <v>198</v>
      </c>
      <c r="B35" s="127">
        <v>92.840999999999994</v>
      </c>
    </row>
    <row r="36" spans="1:2" ht="18" customHeight="1" x14ac:dyDescent="0.2">
      <c r="A36" s="128"/>
      <c r="B36" s="130">
        <f>SUM(B24:B35)</f>
        <v>663.47600000000011</v>
      </c>
    </row>
    <row r="38" spans="1:2" ht="18" customHeight="1" x14ac:dyDescent="0.2">
      <c r="A38" s="131" t="s">
        <v>200</v>
      </c>
      <c r="B38" s="132">
        <f>B18+B36</f>
        <v>1566.298</v>
      </c>
    </row>
    <row r="39" spans="1:2" ht="18" customHeight="1" x14ac:dyDescent="0.2">
      <c r="A39" s="133" t="s">
        <v>201</v>
      </c>
      <c r="B39" s="134">
        <f>B38/12*22</f>
        <v>2871.5463333333332</v>
      </c>
    </row>
  </sheetData>
  <mergeCells count="4">
    <mergeCell ref="A3:B3"/>
    <mergeCell ref="A4:B4"/>
    <mergeCell ref="A21:B2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Plyn</vt:lpstr>
      <vt:lpstr>odbery S tarifa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 Michaela</dc:creator>
  <cp:lastModifiedBy>Branislav Šarmír</cp:lastModifiedBy>
  <cp:lastPrinted>2013-01-19T18:23:56Z</cp:lastPrinted>
  <dcterms:created xsi:type="dcterms:W3CDTF">2012-03-07T18:57:48Z</dcterms:created>
  <dcterms:modified xsi:type="dcterms:W3CDTF">2018-10-24T12:46:03Z</dcterms:modified>
</cp:coreProperties>
</file>