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užívatelia\dudasova\Pracovná plocha\Súťaže_Dudášová\4.Servis klimatizácií_\1.SP\SP klíma_verzia9_\"/>
    </mc:Choice>
  </mc:AlternateContent>
  <xr:revisionPtr revIDLastSave="0" documentId="13_ncr:1_{A8E37EA2-B4EB-4E0F-ADDF-321F97778455}" xr6:coauthVersionLast="32" xr6:coauthVersionMax="32" xr10:uidLastSave="{00000000-0000-0000-0000-000000000000}"/>
  <bookViews>
    <workbookView xWindow="0" yWindow="0" windowWidth="19545" windowHeight="11715" tabRatio="500" xr2:uid="{00000000-000D-0000-FFFF-FFFF00000000}"/>
  </bookViews>
  <sheets>
    <sheet name="List1" sheetId="1" r:id="rId1"/>
  </sheets>
  <definedNames>
    <definedName name="_xlnm.Print_Area" localSheetId="0">List1!$A$1:$E$84,List1!#REF!</definedName>
    <definedName name="Print_Area_0" localSheetId="0">List1!$A$12:$E$88</definedName>
  </definedNames>
  <calcPr calcId="179017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59" i="1" l="1"/>
  <c r="E56" i="1"/>
  <c r="E54" i="1"/>
  <c r="E28" i="1"/>
  <c r="E24" i="1"/>
  <c r="E17" i="1"/>
  <c r="F59" i="1" l="1"/>
  <c r="F70" i="1"/>
  <c r="F68" i="1"/>
  <c r="F67" i="1"/>
  <c r="F56" i="1"/>
  <c r="F28" i="1"/>
  <c r="F24" i="1"/>
  <c r="E49" i="1"/>
  <c r="F49" i="1" s="1"/>
  <c r="E50" i="1"/>
  <c r="F50" i="1" s="1"/>
  <c r="E51" i="1"/>
  <c r="F51" i="1" s="1"/>
  <c r="E52" i="1"/>
  <c r="F52" i="1" s="1"/>
  <c r="F53" i="1"/>
  <c r="F54" i="1"/>
  <c r="E55" i="1"/>
  <c r="F55" i="1" s="1"/>
  <c r="E57" i="1"/>
  <c r="F57" i="1" s="1"/>
  <c r="E58" i="1"/>
  <c r="F58" i="1" s="1"/>
  <c r="E48" i="1"/>
  <c r="F48" i="1" s="1"/>
  <c r="E43" i="1"/>
  <c r="F43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  <c r="E34" i="1"/>
  <c r="F34" i="1" s="1"/>
  <c r="E29" i="1"/>
  <c r="F29" i="1" s="1"/>
  <c r="E30" i="1"/>
  <c r="F30" i="1" s="1"/>
  <c r="E22" i="1"/>
  <c r="F22" i="1" s="1"/>
  <c r="E23" i="1"/>
  <c r="F23" i="1" s="1"/>
  <c r="E21" i="1"/>
  <c r="F21" i="1" s="1"/>
  <c r="E16" i="1"/>
  <c r="F16" i="1" s="1"/>
  <c r="F17" i="1"/>
  <c r="F15" i="1"/>
  <c r="F25" i="1" l="1"/>
  <c r="F41" i="1"/>
  <c r="F18" i="1"/>
  <c r="F31" i="1"/>
  <c r="F60" i="1"/>
  <c r="F71" i="1" s="1"/>
  <c r="E65" i="1" l="1"/>
  <c r="F65" i="1" s="1"/>
  <c r="F73" i="1" l="1"/>
  <c r="F74" i="1" s="1"/>
  <c r="F75" i="1" s="1"/>
</calcChain>
</file>

<file path=xl/sharedStrings.xml><?xml version="1.0" encoding="utf-8"?>
<sst xmlns="http://schemas.openxmlformats.org/spreadsheetml/2006/main" count="140" uniqueCount="89">
  <si>
    <t>DPH 20%</t>
  </si>
  <si>
    <t>cena za 1 sezónny servis v Euro bez DPH</t>
  </si>
  <si>
    <t>názov položky</t>
  </si>
  <si>
    <t>Návrh na plnenie kritérií - Krycí list ponuky</t>
  </si>
  <si>
    <t>Príloha č. 1 SP</t>
  </si>
  <si>
    <t>(Pozn.: V cene jednotlivých položiek sú ocenené všetky plnenia v súlade s opisom predmetu zákazky a zmluvou, ktorá je výsledkom verejného obstarávania)</t>
  </si>
  <si>
    <t>Uchádzač zároveň prehlasuje, že:</t>
  </si>
  <si>
    <t>rešpektuje etický kódex vo verejnom obstarávaní podľa pod hrozbou porušenia profesijných povinností (porušenie kódexu je považované za pokus o neoprávnené ovplyvnenie postupu verejného obstarávania),</t>
  </si>
  <si>
    <t>súhlasí s návrhom zmluvy o dielo predloženého obstarávateľom,</t>
  </si>
  <si>
    <t>porozumel súťažným podkladom,</t>
  </si>
  <si>
    <t>nevykonal zmeny v návrhu zmluvy (okrem doplnení vyžadovaných v súťažných podkladoch),</t>
  </si>
  <si>
    <t>súhlasí s podmienkami určenými verejným obstarávateľom v tejto súťaži.</t>
  </si>
  <si>
    <t>dátum</t>
  </si>
  <si>
    <t>prečiatka a podpis</t>
  </si>
  <si>
    <t>uchádzača</t>
  </si>
  <si>
    <t xml:space="preserve">UCHÁDZAĆ : </t>
  </si>
  <si>
    <t xml:space="preserve">adresa </t>
  </si>
  <si>
    <t>štatutár (i)</t>
  </si>
  <si>
    <t xml:space="preserve">IČO </t>
  </si>
  <si>
    <t xml:space="preserve">DIČ </t>
  </si>
  <si>
    <t>telefón</t>
  </si>
  <si>
    <t>e-mail</t>
  </si>
  <si>
    <t>Celková cena za predmet zákazky v Euro bez DPH</t>
  </si>
  <si>
    <t xml:space="preserve">Celková cena za predmet zákazky v Euro s DPH </t>
  </si>
  <si>
    <t>Som/nie som platca DPH (nehodiace sa prečiarknuť)</t>
  </si>
  <si>
    <t>cena celkom za položku bez DPH</t>
  </si>
  <si>
    <t>Servis klimatizácií a VZT  v SO 01A, SO 01B, SO 02, PO 01 v TTIP - Trnava Industrial Park</t>
  </si>
  <si>
    <t>Vykonanie sezónneho servisu klimatizácie a VZT v objektoch  SO 01A, SO 01B, SO 02, PO 01 vrátane dopravy</t>
  </si>
  <si>
    <t xml:space="preserve">Mimozáručný servis klimatizácie a VZT </t>
  </si>
  <si>
    <t xml:space="preserve">Havarijný servis klimatizácie a VZT </t>
  </si>
  <si>
    <t>cena za 1 výjazd bez DPH</t>
  </si>
  <si>
    <t>Dopravné náklady do TTIP - Trnava Industrial Park pri mimozáručnom alebo havarijnom servise</t>
  </si>
  <si>
    <t>SO 01A</t>
  </si>
  <si>
    <t>Jednotková cena</t>
  </si>
  <si>
    <t>Údržba vnútornej klimatizačnej jednotkyDaikin</t>
  </si>
  <si>
    <t>Údržba vonkajšej kondenzačnej jednotky vrv klimatizácie</t>
  </si>
  <si>
    <t>Kontrola úniku chladiva podľa platnej legislatívy</t>
  </si>
  <si>
    <t>SO 02</t>
  </si>
  <si>
    <t>Údržba vnútornej klimatizačnej jednotky</t>
  </si>
  <si>
    <t>Údržba vonkajšej klimatizačnej jednotky vrv</t>
  </si>
  <si>
    <t xml:space="preserve">Údržba vonkajšej klimatizačnej jednotky split </t>
  </si>
  <si>
    <t>PO 01</t>
  </si>
  <si>
    <t xml:space="preserve">Údržba vonkajšej klimatizačnej jednotky </t>
  </si>
  <si>
    <t>SO 01B</t>
  </si>
  <si>
    <t>Vzduchotechnická jednotka Weger Combi Diwer (1.NP)</t>
  </si>
  <si>
    <t xml:space="preserve">Chladiaca jednotka Chiller Daikin pre VZT </t>
  </si>
  <si>
    <t>Vzduchotechnická jednotka Daikin Vam (strecha - krčok SO 01B)</t>
  </si>
  <si>
    <t>Rekuperačná jednotka Midea HRU 500 (1NP)</t>
  </si>
  <si>
    <t>Ostatné náklady</t>
  </si>
  <si>
    <t xml:space="preserve">SUMARIZÁCIA </t>
  </si>
  <si>
    <t>Náklady na dopravu pri jarnom sezónnom  servise</t>
  </si>
  <si>
    <t>Prepokladané náhradné diely klimatizácie a VZT</t>
  </si>
  <si>
    <t>čerpadlo kondenzu DAIKIN</t>
  </si>
  <si>
    <t>čerpadlo kondenzu FIJITSU</t>
  </si>
  <si>
    <t>čerpadlo kondenzu Mini ORANGE</t>
  </si>
  <si>
    <t>čerpadlo kondenzu BLUE DIAMOND</t>
  </si>
  <si>
    <t>servopohon BELIMO</t>
  </si>
  <si>
    <t>chladiace médium R410A</t>
  </si>
  <si>
    <t xml:space="preserve">chladiace médium R134/A  </t>
  </si>
  <si>
    <t>názov zariadenia</t>
  </si>
  <si>
    <t>Náhradné diely</t>
  </si>
  <si>
    <t>merná jednotka</t>
  </si>
  <si>
    <t>ks</t>
  </si>
  <si>
    <t>kg</t>
  </si>
  <si>
    <t>liter</t>
  </si>
  <si>
    <t>úkon/servis</t>
  </si>
  <si>
    <t>osobohodina</t>
  </si>
  <si>
    <t>cena za 1 hodinu  servisu bez DPH</t>
  </si>
  <si>
    <t xml:space="preserve">počet </t>
  </si>
  <si>
    <t>max. predpokladaný počet</t>
  </si>
  <si>
    <t>výjazd</t>
  </si>
  <si>
    <t>cena celkom za náhradné diely bez DPH</t>
  </si>
  <si>
    <t>Cena spolu v objekte SO 01A bez DPH</t>
  </si>
  <si>
    <t>Cena spolu v objekte SO 02 bez DPH</t>
  </si>
  <si>
    <t xml:space="preserve">Cena spolu v objekte PO 01 bez DPH </t>
  </si>
  <si>
    <t xml:space="preserve">Cena spolu v objekte SO 01B bez DPH </t>
  </si>
  <si>
    <t>kpl</t>
  </si>
  <si>
    <t>Výmena filtrov VZT jednotky Weger Combi Diwer - sada filtrov vrátane ekologickej likvidácie</t>
  </si>
  <si>
    <t xml:space="preserve">Výmena filtrov VZT jednotky Daikin Vam – sada filtrov vrátane ekologickej likvidácie (strecha-krčok SO 01B) </t>
  </si>
  <si>
    <t xml:space="preserve">počet zariadení  </t>
  </si>
  <si>
    <t xml:space="preserve">počet   </t>
  </si>
  <si>
    <t>max. predpokladaný  počet</t>
  </si>
  <si>
    <t>cena za 1 mernú jednotku bez DPH</t>
  </si>
  <si>
    <t>motor ventilátora DAIKIN</t>
  </si>
  <si>
    <t>motor ventilátora FUJITSU</t>
  </si>
  <si>
    <t>kompresor DAIKIN</t>
  </si>
  <si>
    <t>kompresor FUJITSU</t>
  </si>
  <si>
    <t>nemrznúca zmes Maestrol antifreeze S</t>
  </si>
  <si>
    <t>Odobratie vzorky a vykonanie expertízy vzorky nemrznúcej zmesi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</si>
</sst>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&quot; €&quot;;[Red]\-#,##0&quot; €&quot;"/>
    <numFmt numFmtId="165" formatCode="#,##0.00_ ;[Red]\-#,##0.00\ "/>
  </numFmts>
  <fonts count="16" x14ac:knownFonts="1">
    <font>
      <sz val="10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10"/>
      <color rgb="FF323232"/>
      <name val="Arial"/>
      <family val="2"/>
      <charset val="238"/>
    </font>
    <font>
      <b/>
      <sz val="11"/>
      <color rgb="FF323232"/>
      <name val="Calibri"/>
      <family val="2"/>
      <charset val="238"/>
    </font>
    <font>
      <b/>
      <sz val="10"/>
      <color rgb="FF000000"/>
      <name val="Arial"/>
      <family val="2"/>
      <charset val="238"/>
    </font>
    <font>
      <i/>
      <sz val="10"/>
      <color rgb="FF323232"/>
      <name val="Calibri"/>
      <family val="2"/>
      <charset val="238"/>
    </font>
    <font>
      <i/>
      <sz val="10"/>
      <color rgb="FF000000"/>
      <name val="Calibri"/>
      <family val="2"/>
      <charset val="238"/>
    </font>
    <font>
      <b/>
      <sz val="14"/>
      <color rgb="FF323232"/>
      <name val="Calibri"/>
      <family val="2"/>
      <charset val="238"/>
    </font>
    <font>
      <i/>
      <sz val="10"/>
      <color rgb="FF323232"/>
      <name val="Arial"/>
      <family val="2"/>
      <charset val="238"/>
    </font>
    <font>
      <b/>
      <sz val="10"/>
      <color rgb="FF323232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i/>
      <sz val="10"/>
      <color rgb="FF323232"/>
      <name val="Arial"/>
      <family val="2"/>
      <charset val="238"/>
    </font>
    <font>
      <b/>
      <sz val="1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DDDDDD"/>
        <bgColor rgb="FFD8E4BC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rgb="FFFFFF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rgb="FFFFFF00"/>
      </patternFill>
    </fill>
    <fill>
      <patternFill patternType="solid">
        <fgColor theme="9" tint="-0.49998474074526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2" borderId="0" applyBorder="0" applyProtection="0"/>
  </cellStyleXfs>
  <cellXfs count="110">
    <xf numFmtId="0" fontId="0" fillId="0" borderId="0" xfId="0"/>
    <xf numFmtId="164" fontId="0" fillId="0" borderId="0" xfId="0" applyNumberFormat="1"/>
    <xf numFmtId="0" fontId="0" fillId="0" borderId="0" xfId="0" applyBorder="1"/>
    <xf numFmtId="0" fontId="3" fillId="0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3" fillId="0" borderId="0" xfId="0" applyFont="1"/>
    <xf numFmtId="0" fontId="0" fillId="0" borderId="0" xfId="0" applyFont="1"/>
    <xf numFmtId="0" fontId="3" fillId="8" borderId="7" xfId="0" applyFont="1" applyFill="1" applyBorder="1" applyAlignment="1">
      <alignment horizontal="left" vertical="center" wrapText="1"/>
    </xf>
    <xf numFmtId="165" fontId="8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Fill="1"/>
    <xf numFmtId="164" fontId="0" fillId="0" borderId="0" xfId="0" applyNumberFormat="1" applyFill="1"/>
    <xf numFmtId="0" fontId="4" fillId="0" borderId="10" xfId="0" applyFont="1" applyBorder="1" applyAlignment="1">
      <alignment vertical="center" wrapText="1"/>
    </xf>
    <xf numFmtId="0" fontId="0" fillId="0" borderId="0" xfId="0" applyFont="1" applyAlignment="1">
      <alignment wrapText="1"/>
    </xf>
    <xf numFmtId="0" fontId="10" fillId="0" borderId="2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vertical="center" wrapText="1"/>
    </xf>
    <xf numFmtId="165" fontId="12" fillId="0" borderId="0" xfId="0" applyNumberFormat="1" applyFont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left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left"/>
    </xf>
    <xf numFmtId="0" fontId="3" fillId="0" borderId="18" xfId="0" applyFont="1" applyBorder="1" applyAlignment="1">
      <alignment horizontal="left" wrapText="1"/>
    </xf>
    <xf numFmtId="0" fontId="3" fillId="0" borderId="19" xfId="0" applyFont="1" applyBorder="1" applyAlignment="1">
      <alignment horizontal="center" wrapText="1"/>
    </xf>
    <xf numFmtId="0" fontId="3" fillId="0" borderId="20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5" fontId="3" fillId="0" borderId="3" xfId="0" applyNumberFormat="1" applyFont="1" applyBorder="1" applyAlignment="1" applyProtection="1">
      <alignment horizontal="center" vertical="center" wrapText="1"/>
      <protection hidden="1"/>
    </xf>
    <xf numFmtId="0" fontId="11" fillId="7" borderId="3" xfId="0" applyFont="1" applyFill="1" applyBorder="1" applyAlignment="1">
      <alignment horizontal="center" vertical="center" wrapText="1"/>
    </xf>
    <xf numFmtId="165" fontId="6" fillId="7" borderId="3" xfId="0" applyNumberFormat="1" applyFont="1" applyFill="1" applyBorder="1" applyAlignment="1">
      <alignment horizontal="center" vertical="center" wrapText="1"/>
    </xf>
    <xf numFmtId="165" fontId="3" fillId="7" borderId="3" xfId="0" applyNumberFormat="1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7" borderId="0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 applyProtection="1">
      <alignment horizontal="center" vertical="center" wrapText="1"/>
      <protection hidden="1"/>
    </xf>
    <xf numFmtId="2" fontId="3" fillId="0" borderId="3" xfId="0" applyNumberFormat="1" applyFont="1" applyBorder="1" applyAlignment="1" applyProtection="1">
      <alignment horizontal="center" vertical="center" wrapText="1"/>
      <protection hidden="1"/>
    </xf>
    <xf numFmtId="165" fontId="3" fillId="9" borderId="13" xfId="0" applyNumberFormat="1" applyFont="1" applyFill="1" applyBorder="1" applyAlignment="1" applyProtection="1">
      <alignment horizontal="center" vertical="center" wrapText="1"/>
      <protection hidden="1"/>
    </xf>
    <xf numFmtId="4" fontId="3" fillId="0" borderId="21" xfId="0" applyNumberFormat="1" applyFont="1" applyBorder="1" applyAlignment="1" applyProtection="1">
      <alignment horizontal="center" vertical="center" wrapText="1"/>
      <protection hidden="1"/>
    </xf>
    <xf numFmtId="165" fontId="3" fillId="0" borderId="1" xfId="0" applyNumberFormat="1" applyFont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justify" vertic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justify" vertical="center"/>
      <protection locked="0"/>
    </xf>
    <xf numFmtId="165" fontId="3" fillId="4" borderId="3" xfId="0" applyNumberFormat="1" applyFont="1" applyFill="1" applyBorder="1" applyAlignment="1" applyProtection="1">
      <alignment horizontal="center" vertical="center" wrapText="1"/>
      <protection locked="0"/>
    </xf>
    <xf numFmtId="165" fontId="3" fillId="4" borderId="13" xfId="0" applyNumberFormat="1" applyFont="1" applyFill="1" applyBorder="1" applyAlignment="1" applyProtection="1">
      <alignment horizontal="center" vertical="center" wrapText="1"/>
      <protection locked="0"/>
    </xf>
    <xf numFmtId="165" fontId="3" fillId="4" borderId="23" xfId="0" applyNumberFormat="1" applyFont="1" applyFill="1" applyBorder="1" applyAlignment="1" applyProtection="1">
      <alignment horizontal="center" vertical="center" wrapText="1"/>
      <protection locked="0"/>
    </xf>
    <xf numFmtId="165" fontId="3" fillId="4" borderId="12" xfId="0" applyNumberFormat="1" applyFont="1" applyFill="1" applyBorder="1" applyAlignment="1" applyProtection="1">
      <alignment horizontal="center" vertical="center" wrapText="1"/>
      <protection locked="0"/>
    </xf>
    <xf numFmtId="165" fontId="3" fillId="4" borderId="22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11" fillId="5" borderId="10" xfId="0" applyFont="1" applyFill="1" applyBorder="1" applyAlignment="1">
      <alignment horizontal="left" vertical="center" wrapText="1"/>
    </xf>
    <xf numFmtId="0" fontId="11" fillId="5" borderId="4" xfId="0" applyFont="1" applyFill="1" applyBorder="1" applyAlignment="1">
      <alignment horizontal="left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6" fillId="10" borderId="2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10" borderId="7" xfId="0" applyFont="1" applyFill="1" applyBorder="1" applyAlignment="1">
      <alignment horizontal="center" vertical="center" wrapText="1"/>
    </xf>
    <xf numFmtId="0" fontId="11" fillId="9" borderId="5" xfId="0" applyFont="1" applyFill="1" applyBorder="1" applyAlignment="1">
      <alignment vertical="center" wrapText="1"/>
    </xf>
    <xf numFmtId="0" fontId="11" fillId="9" borderId="6" xfId="0" applyFont="1" applyFill="1" applyBorder="1" applyAlignment="1">
      <alignment vertical="center" wrapText="1"/>
    </xf>
    <xf numFmtId="0" fontId="11" fillId="9" borderId="9" xfId="0" applyFont="1" applyFill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15" fillId="9" borderId="5" xfId="0" applyFont="1" applyFill="1" applyBorder="1" applyAlignment="1">
      <alignment vertical="center" wrapText="1"/>
    </xf>
    <xf numFmtId="0" fontId="13" fillId="9" borderId="6" xfId="0" applyFont="1" applyFill="1" applyBorder="1" applyAlignment="1">
      <alignment vertical="center" wrapText="1"/>
    </xf>
    <xf numFmtId="0" fontId="13" fillId="9" borderId="4" xfId="0" applyFont="1" applyFill="1" applyBorder="1" applyAlignment="1">
      <alignment vertical="center" wrapText="1"/>
    </xf>
    <xf numFmtId="165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165" fontId="3" fillId="5" borderId="1" xfId="0" applyNumberFormat="1" applyFont="1" applyFill="1" applyBorder="1" applyAlignment="1" applyProtection="1">
      <alignment horizontal="center" vertical="center" wrapText="1"/>
      <protection hidden="1"/>
    </xf>
    <xf numFmtId="165" fontId="3" fillId="11" borderId="1" xfId="0" applyNumberFormat="1" applyFont="1" applyFill="1" applyBorder="1" applyAlignment="1" applyProtection="1">
      <alignment horizontal="center" vertical="center" wrapText="1"/>
      <protection hidden="1"/>
    </xf>
    <xf numFmtId="2" fontId="6" fillId="9" borderId="3" xfId="0" applyNumberFormat="1" applyFont="1" applyFill="1" applyBorder="1" applyAlignment="1" applyProtection="1">
      <alignment horizontal="center" vertical="center" wrapText="1"/>
      <protection hidden="1"/>
    </xf>
    <xf numFmtId="165" fontId="6" fillId="9" borderId="3" xfId="0" applyNumberFormat="1" applyFont="1" applyFill="1" applyBorder="1" applyAlignment="1" applyProtection="1">
      <alignment horizontal="center" vertical="center" wrapText="1"/>
      <protection hidden="1"/>
    </xf>
    <xf numFmtId="165" fontId="3" fillId="9" borderId="1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Normálna" xfId="0" builtinId="0"/>
    <cellStyle name="Vysvetľujúci text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E6B8B7"/>
      <rgbColor rgb="FF808080"/>
      <rgbColor rgb="FF9999FF"/>
      <rgbColor rgb="FF993366"/>
      <rgbColor rgb="FFFFFFCC"/>
      <rgbColor rgb="FFD8E4BC"/>
      <rgbColor rgb="FF660066"/>
      <rgbColor rgb="FFDA9694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23232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3"/>
  <sheetViews>
    <sheetView tabSelected="1" topLeftCell="A2" zoomScaleNormal="100" workbookViewId="0">
      <selection activeCell="F73" sqref="F73"/>
    </sheetView>
  </sheetViews>
  <sheetFormatPr defaultRowHeight="12.75" x14ac:dyDescent="0.2"/>
  <cols>
    <col min="1" max="1" width="5.85546875" customWidth="1"/>
    <col min="2" max="2" width="54.42578125" customWidth="1"/>
    <col min="3" max="3" width="14.42578125" customWidth="1"/>
    <col min="4" max="4" width="12.5703125" customWidth="1"/>
    <col min="5" max="5" width="16.85546875" customWidth="1"/>
    <col min="6" max="6" width="17.7109375" customWidth="1"/>
    <col min="7" max="1018" width="8.7109375" customWidth="1"/>
  </cols>
  <sheetData>
    <row r="1" spans="2:6" ht="4.5" hidden="1" customHeight="1" x14ac:dyDescent="0.2"/>
    <row r="2" spans="2:6" ht="17.25" customHeight="1" x14ac:dyDescent="0.2">
      <c r="B2" s="7" t="s">
        <v>4</v>
      </c>
      <c r="C2" s="7"/>
      <c r="D2" s="7"/>
      <c r="E2" s="7"/>
      <c r="F2" s="7"/>
    </row>
    <row r="3" spans="2:6" ht="28.5" customHeight="1" x14ac:dyDescent="0.2">
      <c r="B3" s="84" t="s">
        <v>3</v>
      </c>
      <c r="C3" s="84"/>
      <c r="D3" s="84"/>
      <c r="E3" s="84"/>
      <c r="F3" s="84"/>
    </row>
    <row r="4" spans="2:6" ht="12" customHeight="1" x14ac:dyDescent="0.2">
      <c r="B4" s="31"/>
      <c r="C4" s="31"/>
      <c r="D4" s="31"/>
      <c r="E4" s="31"/>
      <c r="F4" s="31"/>
    </row>
    <row r="5" spans="2:6" ht="18" customHeight="1" x14ac:dyDescent="0.2">
      <c r="B5" s="60" t="s">
        <v>15</v>
      </c>
      <c r="C5" s="61"/>
      <c r="D5" s="61"/>
      <c r="E5" s="61"/>
      <c r="F5" s="61"/>
    </row>
    <row r="6" spans="2:6" ht="24.75" customHeight="1" x14ac:dyDescent="0.2">
      <c r="B6" s="62" t="s">
        <v>16</v>
      </c>
      <c r="C6" s="61"/>
      <c r="D6" s="61"/>
      <c r="E6" s="61"/>
      <c r="F6" s="61"/>
    </row>
    <row r="7" spans="2:6" ht="23.25" customHeight="1" x14ac:dyDescent="0.2">
      <c r="B7" s="62" t="s">
        <v>17</v>
      </c>
      <c r="C7" s="61"/>
      <c r="D7" s="61"/>
      <c r="E7" s="61"/>
      <c r="F7" s="61"/>
    </row>
    <row r="8" spans="2:6" ht="21.75" customHeight="1" x14ac:dyDescent="0.2">
      <c r="B8" s="62" t="s">
        <v>18</v>
      </c>
      <c r="C8" s="61"/>
      <c r="D8" s="61"/>
      <c r="E8" s="61"/>
      <c r="F8" s="61"/>
    </row>
    <row r="9" spans="2:6" ht="21.75" customHeight="1" x14ac:dyDescent="0.2">
      <c r="B9" s="62" t="s">
        <v>19</v>
      </c>
      <c r="C9" s="61"/>
      <c r="D9" s="61"/>
      <c r="E9" s="61"/>
      <c r="F9" s="61"/>
    </row>
    <row r="10" spans="2:6" ht="19.5" customHeight="1" x14ac:dyDescent="0.2">
      <c r="B10" s="62" t="s">
        <v>20</v>
      </c>
      <c r="C10" s="61"/>
      <c r="D10" s="61"/>
      <c r="E10" s="61"/>
      <c r="F10" s="61"/>
    </row>
    <row r="11" spans="2:6" ht="24" customHeight="1" x14ac:dyDescent="0.2">
      <c r="B11" s="62" t="s">
        <v>21</v>
      </c>
      <c r="C11" s="61"/>
      <c r="D11" s="61"/>
      <c r="E11" s="61"/>
      <c r="F11" s="61"/>
    </row>
    <row r="12" spans="2:6" ht="26.25" customHeight="1" thickBot="1" x14ac:dyDescent="0.25">
      <c r="B12" s="85" t="s">
        <v>26</v>
      </c>
      <c r="C12" s="85"/>
      <c r="D12" s="85"/>
      <c r="E12" s="85"/>
      <c r="F12" s="85"/>
    </row>
    <row r="13" spans="2:6" ht="14.45" customHeight="1" thickBot="1" x14ac:dyDescent="0.25">
      <c r="B13" s="94" t="s">
        <v>32</v>
      </c>
      <c r="C13" s="94" t="s">
        <v>79</v>
      </c>
      <c r="D13" s="96" t="s">
        <v>61</v>
      </c>
      <c r="E13" s="94" t="s">
        <v>33</v>
      </c>
      <c r="F13" s="94" t="s">
        <v>25</v>
      </c>
    </row>
    <row r="14" spans="2:6" ht="23.25" customHeight="1" thickBot="1" x14ac:dyDescent="0.25">
      <c r="B14" s="95"/>
      <c r="C14" s="95"/>
      <c r="D14" s="94"/>
      <c r="E14" s="95"/>
      <c r="F14" s="95"/>
    </row>
    <row r="15" spans="2:6" ht="25.15" customHeight="1" thickBot="1" x14ac:dyDescent="0.25">
      <c r="B15" s="19" t="s">
        <v>34</v>
      </c>
      <c r="C15" s="41">
        <v>69</v>
      </c>
      <c r="D15" s="42" t="s">
        <v>62</v>
      </c>
      <c r="E15" s="63">
        <v>0</v>
      </c>
      <c r="F15" s="48">
        <f>C15*E15+ROUND(,2)</f>
        <v>0</v>
      </c>
    </row>
    <row r="16" spans="2:6" ht="25.15" customHeight="1" thickBot="1" x14ac:dyDescent="0.25">
      <c r="B16" s="19" t="s">
        <v>35</v>
      </c>
      <c r="C16" s="41">
        <v>5</v>
      </c>
      <c r="D16" s="42" t="s">
        <v>62</v>
      </c>
      <c r="E16" s="63">
        <f t="shared" ref="E16" si="0">ROUND(,2)</f>
        <v>0</v>
      </c>
      <c r="F16" s="48">
        <f>C16*E16+ROUND(,2)</f>
        <v>0</v>
      </c>
    </row>
    <row r="17" spans="2:9" ht="25.15" customHeight="1" thickBot="1" x14ac:dyDescent="0.25">
      <c r="B17" s="19" t="s">
        <v>36</v>
      </c>
      <c r="C17" s="41">
        <v>5</v>
      </c>
      <c r="D17" s="42" t="s">
        <v>76</v>
      </c>
      <c r="E17" s="63">
        <f>ROUND(,2)</f>
        <v>0</v>
      </c>
      <c r="F17" s="48">
        <f>C17*E17+ROUND(,2)</f>
        <v>0</v>
      </c>
    </row>
    <row r="18" spans="2:9" ht="25.15" customHeight="1" thickBot="1" x14ac:dyDescent="0.25">
      <c r="B18" s="97" t="s">
        <v>72</v>
      </c>
      <c r="C18" s="98"/>
      <c r="D18" s="98"/>
      <c r="E18" s="99"/>
      <c r="F18" s="108">
        <f>SUM(F15:F17)+ROUND(,2)</f>
        <v>0</v>
      </c>
      <c r="H18" s="1"/>
      <c r="I18" s="1"/>
    </row>
    <row r="19" spans="2:9" ht="14.45" customHeight="1" thickBot="1" x14ac:dyDescent="0.25">
      <c r="B19" s="96" t="s">
        <v>37</v>
      </c>
      <c r="C19" s="96" t="s">
        <v>79</v>
      </c>
      <c r="D19" s="96" t="s">
        <v>61</v>
      </c>
      <c r="E19" s="95" t="s">
        <v>33</v>
      </c>
      <c r="F19" s="95" t="s">
        <v>25</v>
      </c>
    </row>
    <row r="20" spans="2:9" ht="15" customHeight="1" thickBot="1" x14ac:dyDescent="0.25">
      <c r="B20" s="96"/>
      <c r="C20" s="96"/>
      <c r="D20" s="94"/>
      <c r="E20" s="95"/>
      <c r="F20" s="95"/>
    </row>
    <row r="21" spans="2:9" ht="25.15" customHeight="1" thickBot="1" x14ac:dyDescent="0.25">
      <c r="B21" s="21" t="s">
        <v>38</v>
      </c>
      <c r="C21" s="43">
        <v>71</v>
      </c>
      <c r="D21" s="42" t="s">
        <v>62</v>
      </c>
      <c r="E21" s="63">
        <f t="shared" ref="E21:E23" si="1">ROUND(,2)</f>
        <v>0</v>
      </c>
      <c r="F21" s="55">
        <f>C21*E21+ROUND(,2)</f>
        <v>0</v>
      </c>
    </row>
    <row r="22" spans="2:9" ht="25.15" customHeight="1" thickBot="1" x14ac:dyDescent="0.25">
      <c r="B22" s="19" t="s">
        <v>39</v>
      </c>
      <c r="C22" s="41">
        <v>4</v>
      </c>
      <c r="D22" s="42" t="s">
        <v>62</v>
      </c>
      <c r="E22" s="63">
        <f t="shared" si="1"/>
        <v>0</v>
      </c>
      <c r="F22" s="55">
        <f t="shared" ref="F22:F24" si="2">C22*E22+ROUND(,2)</f>
        <v>0</v>
      </c>
    </row>
    <row r="23" spans="2:9" ht="25.15" customHeight="1" thickBot="1" x14ac:dyDescent="0.25">
      <c r="B23" s="19" t="s">
        <v>40</v>
      </c>
      <c r="C23" s="41">
        <v>17</v>
      </c>
      <c r="D23" s="42" t="s">
        <v>62</v>
      </c>
      <c r="E23" s="63">
        <f t="shared" si="1"/>
        <v>0</v>
      </c>
      <c r="F23" s="55">
        <f t="shared" si="2"/>
        <v>0</v>
      </c>
    </row>
    <row r="24" spans="2:9" ht="25.15" customHeight="1" thickBot="1" x14ac:dyDescent="0.25">
      <c r="B24" s="19" t="s">
        <v>36</v>
      </c>
      <c r="C24" s="44">
        <v>4</v>
      </c>
      <c r="D24" s="45" t="s">
        <v>76</v>
      </c>
      <c r="E24" s="63">
        <f>ROUND(,2)</f>
        <v>0</v>
      </c>
      <c r="F24" s="55">
        <f t="shared" si="2"/>
        <v>0</v>
      </c>
    </row>
    <row r="25" spans="2:9" ht="25.15" customHeight="1" thickBot="1" x14ac:dyDescent="0.25">
      <c r="B25" s="97" t="s">
        <v>73</v>
      </c>
      <c r="C25" s="98"/>
      <c r="D25" s="98"/>
      <c r="E25" s="99"/>
      <c r="F25" s="107">
        <f>SUM(F21:F24)+ROUND(,2)</f>
        <v>0</v>
      </c>
      <c r="H25" s="1"/>
      <c r="I25" s="1"/>
    </row>
    <row r="26" spans="2:9" ht="14.45" customHeight="1" thickBot="1" x14ac:dyDescent="0.25">
      <c r="B26" s="95" t="s">
        <v>41</v>
      </c>
      <c r="C26" s="95" t="s">
        <v>79</v>
      </c>
      <c r="D26" s="96" t="s">
        <v>61</v>
      </c>
      <c r="E26" s="95" t="s">
        <v>33</v>
      </c>
      <c r="F26" s="95" t="s">
        <v>25</v>
      </c>
    </row>
    <row r="27" spans="2:9" ht="18.75" customHeight="1" thickBot="1" x14ac:dyDescent="0.25">
      <c r="B27" s="95"/>
      <c r="C27" s="95"/>
      <c r="D27" s="94"/>
      <c r="E27" s="95"/>
      <c r="F27" s="95"/>
    </row>
    <row r="28" spans="2:9" ht="25.15" customHeight="1" thickBot="1" x14ac:dyDescent="0.25">
      <c r="B28" s="19" t="s">
        <v>38</v>
      </c>
      <c r="C28" s="44">
        <v>1</v>
      </c>
      <c r="D28" s="42" t="s">
        <v>62</v>
      </c>
      <c r="E28" s="63">
        <f>ROUND(,2)</f>
        <v>0</v>
      </c>
      <c r="F28" s="48">
        <f>C28*E28+ROUND(,2)</f>
        <v>0</v>
      </c>
    </row>
    <row r="29" spans="2:9" ht="25.15" customHeight="1" thickBot="1" x14ac:dyDescent="0.25">
      <c r="B29" s="19" t="s">
        <v>42</v>
      </c>
      <c r="C29" s="44">
        <v>1</v>
      </c>
      <c r="D29" s="42" t="s">
        <v>62</v>
      </c>
      <c r="E29" s="63">
        <f t="shared" ref="E29:E30" si="3">ROUND(,2)</f>
        <v>0</v>
      </c>
      <c r="F29" s="48">
        <f t="shared" ref="F29:F30" si="4">C29*E29+ROUND(,2)</f>
        <v>0</v>
      </c>
    </row>
    <row r="30" spans="2:9" ht="25.15" customHeight="1" thickBot="1" x14ac:dyDescent="0.25">
      <c r="B30" s="19" t="s">
        <v>36</v>
      </c>
      <c r="C30" s="44">
        <v>1</v>
      </c>
      <c r="D30" s="45" t="s">
        <v>76</v>
      </c>
      <c r="E30" s="63">
        <f t="shared" si="3"/>
        <v>0</v>
      </c>
      <c r="F30" s="48">
        <f t="shared" si="4"/>
        <v>0</v>
      </c>
    </row>
    <row r="31" spans="2:9" ht="25.15" customHeight="1" thickBot="1" x14ac:dyDescent="0.25">
      <c r="B31" s="97" t="s">
        <v>74</v>
      </c>
      <c r="C31" s="98"/>
      <c r="D31" s="98"/>
      <c r="E31" s="99"/>
      <c r="F31" s="108">
        <f>SUM(F28:F30)+ROUND(,2)</f>
        <v>0</v>
      </c>
      <c r="H31" s="1"/>
      <c r="I31" s="1"/>
    </row>
    <row r="32" spans="2:9" ht="33.75" customHeight="1" thickBot="1" x14ac:dyDescent="0.25">
      <c r="B32" s="95" t="s">
        <v>43</v>
      </c>
      <c r="C32" s="95" t="s">
        <v>79</v>
      </c>
      <c r="D32" s="96" t="s">
        <v>61</v>
      </c>
      <c r="E32" s="95" t="s">
        <v>33</v>
      </c>
      <c r="F32" s="95" t="s">
        <v>25</v>
      </c>
    </row>
    <row r="33" spans="2:9" ht="0.75" customHeight="1" thickBot="1" x14ac:dyDescent="0.25">
      <c r="B33" s="95"/>
      <c r="C33" s="95"/>
      <c r="D33" s="94"/>
      <c r="E33" s="95"/>
      <c r="F33" s="95"/>
    </row>
    <row r="34" spans="2:9" ht="25.15" customHeight="1" thickBot="1" x14ac:dyDescent="0.25">
      <c r="B34" s="23" t="s">
        <v>44</v>
      </c>
      <c r="C34" s="44">
        <v>1</v>
      </c>
      <c r="D34" s="45" t="s">
        <v>62</v>
      </c>
      <c r="E34" s="63">
        <f t="shared" ref="E34:E40" si="5">ROUND(,2)</f>
        <v>0</v>
      </c>
      <c r="F34" s="56">
        <f>C34*E34+ROUND(,2)</f>
        <v>0</v>
      </c>
    </row>
    <row r="35" spans="2:9" ht="33.75" customHeight="1" thickBot="1" x14ac:dyDescent="0.25">
      <c r="B35" s="23" t="s">
        <v>77</v>
      </c>
      <c r="C35" s="41">
        <v>1</v>
      </c>
      <c r="D35" s="42" t="s">
        <v>76</v>
      </c>
      <c r="E35" s="63">
        <f t="shared" si="5"/>
        <v>0</v>
      </c>
      <c r="F35" s="56">
        <f t="shared" ref="F35:F40" si="6">C35*E35+ROUND(,2)</f>
        <v>0</v>
      </c>
    </row>
    <row r="36" spans="2:9" ht="25.15" customHeight="1" thickBot="1" x14ac:dyDescent="0.25">
      <c r="B36" s="19" t="s">
        <v>45</v>
      </c>
      <c r="C36" s="41">
        <v>1</v>
      </c>
      <c r="D36" s="42" t="s">
        <v>62</v>
      </c>
      <c r="E36" s="63">
        <f t="shared" si="5"/>
        <v>0</v>
      </c>
      <c r="F36" s="56">
        <f t="shared" si="6"/>
        <v>0</v>
      </c>
    </row>
    <row r="37" spans="2:9" ht="25.15" customHeight="1" thickBot="1" x14ac:dyDescent="0.25">
      <c r="B37" s="19" t="s">
        <v>36</v>
      </c>
      <c r="C37" s="41">
        <v>1</v>
      </c>
      <c r="D37" s="42" t="s">
        <v>76</v>
      </c>
      <c r="E37" s="63">
        <f t="shared" si="5"/>
        <v>0</v>
      </c>
      <c r="F37" s="56">
        <f t="shared" si="6"/>
        <v>0</v>
      </c>
    </row>
    <row r="38" spans="2:9" ht="30" customHeight="1" thickBot="1" x14ac:dyDescent="0.25">
      <c r="B38" s="23" t="s">
        <v>46</v>
      </c>
      <c r="C38" s="41">
        <v>1</v>
      </c>
      <c r="D38" s="42" t="s">
        <v>62</v>
      </c>
      <c r="E38" s="63">
        <f t="shared" si="5"/>
        <v>0</v>
      </c>
      <c r="F38" s="56">
        <f t="shared" si="6"/>
        <v>0</v>
      </c>
    </row>
    <row r="39" spans="2:9" ht="30" customHeight="1" thickBot="1" x14ac:dyDescent="0.25">
      <c r="B39" s="19" t="s">
        <v>78</v>
      </c>
      <c r="C39" s="41">
        <v>1</v>
      </c>
      <c r="D39" s="42" t="s">
        <v>76</v>
      </c>
      <c r="E39" s="63">
        <f t="shared" si="5"/>
        <v>0</v>
      </c>
      <c r="F39" s="56">
        <f t="shared" si="6"/>
        <v>0</v>
      </c>
    </row>
    <row r="40" spans="2:9" ht="25.15" customHeight="1" thickBot="1" x14ac:dyDescent="0.25">
      <c r="B40" s="19" t="s">
        <v>47</v>
      </c>
      <c r="C40" s="41">
        <v>1</v>
      </c>
      <c r="D40" s="42" t="s">
        <v>62</v>
      </c>
      <c r="E40" s="63">
        <f t="shared" si="5"/>
        <v>0</v>
      </c>
      <c r="F40" s="56">
        <f t="shared" si="6"/>
        <v>0</v>
      </c>
    </row>
    <row r="41" spans="2:9" ht="25.15" customHeight="1" thickBot="1" x14ac:dyDescent="0.25">
      <c r="B41" s="97" t="s">
        <v>75</v>
      </c>
      <c r="C41" s="98"/>
      <c r="D41" s="98"/>
      <c r="E41" s="99"/>
      <c r="F41" s="107">
        <f>SUM(F34:F40)+ROUND(,2)</f>
        <v>0</v>
      </c>
      <c r="H41" s="1"/>
      <c r="I41" s="1"/>
    </row>
    <row r="42" spans="2:9" ht="28.15" customHeight="1" thickBot="1" x14ac:dyDescent="0.25">
      <c r="B42" s="34" t="s">
        <v>48</v>
      </c>
      <c r="C42" s="34" t="s">
        <v>80</v>
      </c>
      <c r="D42" s="34" t="s">
        <v>61</v>
      </c>
      <c r="E42" s="34" t="s">
        <v>33</v>
      </c>
      <c r="F42" s="34" t="s">
        <v>25</v>
      </c>
    </row>
    <row r="43" spans="2:9" ht="25.15" customHeight="1" thickBot="1" x14ac:dyDescent="0.25">
      <c r="B43" s="24" t="s">
        <v>50</v>
      </c>
      <c r="C43" s="46">
        <v>1</v>
      </c>
      <c r="D43" s="47" t="s">
        <v>76</v>
      </c>
      <c r="E43" s="64">
        <f t="shared" ref="E43" si="7">ROUND(,2)</f>
        <v>0</v>
      </c>
      <c r="F43" s="57">
        <f>C43*E43+ROUND(,2)</f>
        <v>0</v>
      </c>
      <c r="H43" s="1"/>
      <c r="I43" s="1"/>
    </row>
    <row r="44" spans="2:9" ht="15" customHeight="1" x14ac:dyDescent="0.2">
      <c r="B44" s="25"/>
      <c r="C44" s="26"/>
      <c r="D44" s="26"/>
      <c r="E44" s="27"/>
      <c r="F44" s="28"/>
      <c r="H44" s="1"/>
      <c r="I44" s="1"/>
    </row>
    <row r="45" spans="2:9" ht="25.15" customHeight="1" thickBot="1" x14ac:dyDescent="0.25">
      <c r="B45" s="100" t="s">
        <v>51</v>
      </c>
      <c r="C45" s="100"/>
      <c r="D45" s="100"/>
      <c r="E45" s="100"/>
      <c r="F45" s="100"/>
      <c r="H45" s="1"/>
      <c r="I45" s="1"/>
    </row>
    <row r="46" spans="2:9" ht="25.15" customHeight="1" x14ac:dyDescent="0.2">
      <c r="B46" s="96" t="s">
        <v>59</v>
      </c>
      <c r="C46" s="96" t="s">
        <v>81</v>
      </c>
      <c r="D46" s="96" t="s">
        <v>61</v>
      </c>
      <c r="E46" s="96" t="s">
        <v>82</v>
      </c>
      <c r="F46" s="96" t="s">
        <v>25</v>
      </c>
      <c r="H46" s="1"/>
      <c r="I46" s="1"/>
    </row>
    <row r="47" spans="2:9" ht="56.25" customHeight="1" thickBot="1" x14ac:dyDescent="0.25">
      <c r="B47" s="94"/>
      <c r="C47" s="94"/>
      <c r="D47" s="94"/>
      <c r="E47" s="94"/>
      <c r="F47" s="94"/>
      <c r="H47" s="1"/>
      <c r="I47" s="1"/>
    </row>
    <row r="48" spans="2:9" s="15" customFormat="1" ht="28.5" customHeight="1" thickBot="1" x14ac:dyDescent="0.25">
      <c r="B48" s="35" t="s">
        <v>52</v>
      </c>
      <c r="C48" s="36">
        <v>20</v>
      </c>
      <c r="D48" s="36" t="s">
        <v>62</v>
      </c>
      <c r="E48" s="65">
        <f t="shared" ref="E48:E58" si="8">ROUND(,2)</f>
        <v>0</v>
      </c>
      <c r="F48" s="58">
        <f>C48*E48+ROUND(,2)</f>
        <v>0</v>
      </c>
      <c r="H48" s="16"/>
      <c r="I48" s="16"/>
    </row>
    <row r="49" spans="1:12" ht="25.15" customHeight="1" thickBot="1" x14ac:dyDescent="0.25">
      <c r="B49" s="37" t="s">
        <v>53</v>
      </c>
      <c r="C49" s="30">
        <v>20</v>
      </c>
      <c r="D49" s="29" t="s">
        <v>62</v>
      </c>
      <c r="E49" s="66">
        <f t="shared" si="8"/>
        <v>0</v>
      </c>
      <c r="F49" s="58">
        <f t="shared" ref="F49:F59" si="9">C49*E49+ROUND(,2)</f>
        <v>0</v>
      </c>
      <c r="H49" s="1"/>
      <c r="I49" s="1"/>
    </row>
    <row r="50" spans="1:12" ht="25.15" customHeight="1" thickBot="1" x14ac:dyDescent="0.25">
      <c r="B50" s="37" t="s">
        <v>54</v>
      </c>
      <c r="C50" s="30">
        <v>10</v>
      </c>
      <c r="D50" s="29" t="s">
        <v>62</v>
      </c>
      <c r="E50" s="66">
        <f t="shared" si="8"/>
        <v>0</v>
      </c>
      <c r="F50" s="58">
        <f t="shared" si="9"/>
        <v>0</v>
      </c>
      <c r="H50" s="1"/>
      <c r="I50" s="1"/>
    </row>
    <row r="51" spans="1:12" ht="25.15" customHeight="1" thickBot="1" x14ac:dyDescent="0.25">
      <c r="B51" s="37" t="s">
        <v>55</v>
      </c>
      <c r="C51" s="30">
        <v>5</v>
      </c>
      <c r="D51" s="29" t="s">
        <v>62</v>
      </c>
      <c r="E51" s="66">
        <f t="shared" si="8"/>
        <v>0</v>
      </c>
      <c r="F51" s="58">
        <f t="shared" si="9"/>
        <v>0</v>
      </c>
      <c r="H51" s="1"/>
      <c r="I51" s="1"/>
    </row>
    <row r="52" spans="1:12" ht="25.15" customHeight="1" thickBot="1" x14ac:dyDescent="0.25">
      <c r="B52" s="37" t="s">
        <v>83</v>
      </c>
      <c r="C52" s="30">
        <v>20</v>
      </c>
      <c r="D52" s="29" t="s">
        <v>62</v>
      </c>
      <c r="E52" s="66">
        <f t="shared" si="8"/>
        <v>0</v>
      </c>
      <c r="F52" s="58">
        <f t="shared" si="9"/>
        <v>0</v>
      </c>
      <c r="H52" s="1"/>
      <c r="I52" s="1"/>
    </row>
    <row r="53" spans="1:12" ht="25.15" customHeight="1" thickBot="1" x14ac:dyDescent="0.25">
      <c r="B53" s="37" t="s">
        <v>84</v>
      </c>
      <c r="C53" s="30">
        <v>20</v>
      </c>
      <c r="D53" s="29" t="s">
        <v>62</v>
      </c>
      <c r="E53" s="66">
        <v>0</v>
      </c>
      <c r="F53" s="58">
        <f t="shared" si="9"/>
        <v>0</v>
      </c>
      <c r="H53" s="1"/>
      <c r="I53" s="1"/>
    </row>
    <row r="54" spans="1:12" ht="25.15" customHeight="1" thickBot="1" x14ac:dyDescent="0.25">
      <c r="B54" s="37" t="s">
        <v>85</v>
      </c>
      <c r="C54" s="30">
        <v>4</v>
      </c>
      <c r="D54" s="29" t="s">
        <v>62</v>
      </c>
      <c r="E54" s="66">
        <f>ROUND(,2)</f>
        <v>0</v>
      </c>
      <c r="F54" s="58">
        <f t="shared" si="9"/>
        <v>0</v>
      </c>
      <c r="H54" s="1"/>
      <c r="I54" s="1"/>
    </row>
    <row r="55" spans="1:12" ht="25.15" customHeight="1" thickBot="1" x14ac:dyDescent="0.25">
      <c r="B55" s="37" t="s">
        <v>86</v>
      </c>
      <c r="C55" s="30">
        <v>4</v>
      </c>
      <c r="D55" s="29" t="s">
        <v>62</v>
      </c>
      <c r="E55" s="66">
        <f t="shared" si="8"/>
        <v>0</v>
      </c>
      <c r="F55" s="58">
        <f t="shared" si="9"/>
        <v>0</v>
      </c>
      <c r="H55" s="1"/>
      <c r="I55" s="1"/>
    </row>
    <row r="56" spans="1:12" ht="25.15" customHeight="1" thickBot="1" x14ac:dyDescent="0.25">
      <c r="B56" s="37" t="s">
        <v>56</v>
      </c>
      <c r="C56" s="30">
        <v>2</v>
      </c>
      <c r="D56" s="29" t="s">
        <v>62</v>
      </c>
      <c r="E56" s="66">
        <f>ROUND(,2)</f>
        <v>0</v>
      </c>
      <c r="F56" s="58">
        <f t="shared" si="9"/>
        <v>0</v>
      </c>
      <c r="H56" s="1"/>
      <c r="I56" s="1"/>
    </row>
    <row r="57" spans="1:12" ht="25.15" customHeight="1" thickBot="1" x14ac:dyDescent="0.25">
      <c r="B57" s="37" t="s">
        <v>87</v>
      </c>
      <c r="C57" s="30">
        <v>1200</v>
      </c>
      <c r="D57" s="30" t="s">
        <v>64</v>
      </c>
      <c r="E57" s="66">
        <f t="shared" si="8"/>
        <v>0</v>
      </c>
      <c r="F57" s="58">
        <f t="shared" si="9"/>
        <v>0</v>
      </c>
      <c r="H57" s="1"/>
      <c r="I57" s="1"/>
    </row>
    <row r="58" spans="1:12" ht="25.15" customHeight="1" thickBot="1" x14ac:dyDescent="0.25">
      <c r="B58" s="37" t="s">
        <v>57</v>
      </c>
      <c r="C58" s="30">
        <v>100</v>
      </c>
      <c r="D58" s="30" t="s">
        <v>63</v>
      </c>
      <c r="E58" s="66">
        <f t="shared" si="8"/>
        <v>0</v>
      </c>
      <c r="F58" s="58">
        <f t="shared" si="9"/>
        <v>0</v>
      </c>
      <c r="H58" s="1"/>
      <c r="I58" s="1"/>
    </row>
    <row r="59" spans="1:12" ht="25.15" customHeight="1" thickBot="1" x14ac:dyDescent="0.25">
      <c r="B59" s="38" t="s">
        <v>58</v>
      </c>
      <c r="C59" s="39">
        <v>100</v>
      </c>
      <c r="D59" s="40" t="s">
        <v>63</v>
      </c>
      <c r="E59" s="67">
        <f>ROUND(,2)</f>
        <v>0</v>
      </c>
      <c r="F59" s="58">
        <f t="shared" si="9"/>
        <v>0</v>
      </c>
      <c r="H59" s="1"/>
      <c r="I59" s="1"/>
    </row>
    <row r="60" spans="1:12" ht="25.15" customHeight="1" thickBot="1" x14ac:dyDescent="0.25">
      <c r="B60" s="101" t="s">
        <v>71</v>
      </c>
      <c r="C60" s="102"/>
      <c r="D60" s="102"/>
      <c r="E60" s="103"/>
      <c r="F60" s="109">
        <f>SUM(F48:F59)+ROUND(,2)</f>
        <v>0</v>
      </c>
      <c r="H60" s="1"/>
      <c r="I60" s="1"/>
    </row>
    <row r="61" spans="1:12" ht="15.75" customHeight="1" x14ac:dyDescent="0.2">
      <c r="B61" s="11"/>
      <c r="C61" s="12"/>
      <c r="D61" s="12"/>
      <c r="E61" s="10"/>
      <c r="F61" s="10"/>
      <c r="H61" s="1"/>
      <c r="I61" s="1"/>
    </row>
    <row r="62" spans="1:12" ht="25.15" customHeight="1" thickBot="1" x14ac:dyDescent="0.25">
      <c r="A62" s="2"/>
      <c r="B62" s="13" t="s">
        <v>49</v>
      </c>
      <c r="C62" s="12"/>
      <c r="D62" s="12"/>
      <c r="E62" s="10"/>
      <c r="F62" s="10"/>
      <c r="G62" s="10"/>
      <c r="H62" s="10"/>
      <c r="I62" s="10"/>
      <c r="K62" s="1"/>
      <c r="L62" s="1"/>
    </row>
    <row r="63" spans="1:12" ht="26.25" customHeight="1" x14ac:dyDescent="0.2">
      <c r="B63" s="73" t="s">
        <v>2</v>
      </c>
      <c r="C63" s="75" t="s">
        <v>68</v>
      </c>
      <c r="D63" s="75" t="s">
        <v>61</v>
      </c>
      <c r="E63" s="75" t="s">
        <v>1</v>
      </c>
      <c r="F63" s="86" t="s">
        <v>25</v>
      </c>
    </row>
    <row r="64" spans="1:12" ht="14.45" customHeight="1" thickBot="1" x14ac:dyDescent="0.25">
      <c r="B64" s="74"/>
      <c r="C64" s="76"/>
      <c r="D64" s="76"/>
      <c r="E64" s="76"/>
      <c r="F64" s="87"/>
    </row>
    <row r="65" spans="2:6" ht="33.75" customHeight="1" thickBot="1" x14ac:dyDescent="0.25">
      <c r="B65" s="4" t="s">
        <v>27</v>
      </c>
      <c r="C65" s="20">
        <v>4</v>
      </c>
      <c r="D65" s="20" t="s">
        <v>65</v>
      </c>
      <c r="E65" s="48">
        <f>F18+F25+F31+F41+F43+ROUND(,2)</f>
        <v>0</v>
      </c>
      <c r="F65" s="59">
        <f>C65*E65+ROUND(,2)</f>
        <v>0</v>
      </c>
    </row>
    <row r="66" spans="2:6" ht="40.5" customHeight="1" thickBot="1" x14ac:dyDescent="0.25">
      <c r="B66" s="6"/>
      <c r="C66" s="49" t="s">
        <v>69</v>
      </c>
      <c r="D66" s="49"/>
      <c r="E66" s="50" t="s">
        <v>67</v>
      </c>
      <c r="F66" s="51"/>
    </row>
    <row r="67" spans="2:6" ht="30.75" customHeight="1" thickBot="1" x14ac:dyDescent="0.25">
      <c r="B67" s="3" t="s">
        <v>28</v>
      </c>
      <c r="C67" s="20">
        <v>500</v>
      </c>
      <c r="D67" s="20" t="s">
        <v>66</v>
      </c>
      <c r="E67" s="66">
        <v>0</v>
      </c>
      <c r="F67" s="59">
        <f>C67*E67+ROUND(,2)</f>
        <v>0</v>
      </c>
    </row>
    <row r="68" spans="2:6" ht="32.25" customHeight="1" thickBot="1" x14ac:dyDescent="0.25">
      <c r="B68" s="5" t="s">
        <v>29</v>
      </c>
      <c r="C68" s="20">
        <v>150</v>
      </c>
      <c r="D68" s="52" t="s">
        <v>66</v>
      </c>
      <c r="E68" s="66">
        <v>0</v>
      </c>
      <c r="F68" s="59">
        <f>C68*E68+ROUND(,2)</f>
        <v>0</v>
      </c>
    </row>
    <row r="69" spans="2:6" ht="57" customHeight="1" thickBot="1" x14ac:dyDescent="0.25">
      <c r="B69" s="9"/>
      <c r="C69" s="53" t="s">
        <v>69</v>
      </c>
      <c r="D69" s="54"/>
      <c r="E69" s="50" t="s">
        <v>30</v>
      </c>
      <c r="F69" s="51"/>
    </row>
    <row r="70" spans="2:6" ht="33.75" customHeight="1" thickBot="1" x14ac:dyDescent="0.25">
      <c r="B70" s="14" t="s">
        <v>31</v>
      </c>
      <c r="C70" s="22">
        <v>30</v>
      </c>
      <c r="D70" s="32" t="s">
        <v>70</v>
      </c>
      <c r="E70" s="66">
        <v>0</v>
      </c>
      <c r="F70" s="59">
        <f>C70*E70+ROUND(,2)</f>
        <v>0</v>
      </c>
    </row>
    <row r="71" spans="2:6" ht="26.25" customHeight="1" thickBot="1" x14ac:dyDescent="0.25">
      <c r="B71" s="17" t="s">
        <v>60</v>
      </c>
      <c r="C71" s="32"/>
      <c r="D71" s="32"/>
      <c r="E71" s="33"/>
      <c r="F71" s="59">
        <f>F60+ROUND(,2)</f>
        <v>0</v>
      </c>
    </row>
    <row r="72" spans="2:6" ht="26.25" customHeight="1" thickBot="1" x14ac:dyDescent="0.25">
      <c r="B72" s="78" t="s">
        <v>88</v>
      </c>
      <c r="C72" s="79"/>
      <c r="D72" s="79"/>
      <c r="E72" s="80"/>
      <c r="F72" s="104">
        <v>0</v>
      </c>
    </row>
    <row r="73" spans="2:6" ht="28.15" customHeight="1" thickBot="1" x14ac:dyDescent="0.25">
      <c r="B73" s="88" t="s">
        <v>22</v>
      </c>
      <c r="C73" s="89"/>
      <c r="D73" s="89"/>
      <c r="E73" s="90"/>
      <c r="F73" s="105">
        <f>SUM(F65:F72)+ROUND(,2)</f>
        <v>0</v>
      </c>
    </row>
    <row r="74" spans="2:6" ht="25.15" customHeight="1" thickBot="1" x14ac:dyDescent="0.25">
      <c r="B74" s="91" t="s">
        <v>0</v>
      </c>
      <c r="C74" s="92"/>
      <c r="D74" s="92"/>
      <c r="E74" s="93"/>
      <c r="F74" s="59">
        <f>F73*0.2+ROUND(,2)</f>
        <v>0</v>
      </c>
    </row>
    <row r="75" spans="2:6" ht="25.15" customHeight="1" thickBot="1" x14ac:dyDescent="0.25">
      <c r="B75" s="70" t="s">
        <v>23</v>
      </c>
      <c r="C75" s="71"/>
      <c r="D75" s="71"/>
      <c r="E75" s="72"/>
      <c r="F75" s="106">
        <f>SUM(F73:F74)+ROUND(,2)</f>
        <v>0</v>
      </c>
    </row>
    <row r="76" spans="2:6" s="15" customFormat="1" ht="25.15" customHeight="1" x14ac:dyDescent="0.2">
      <c r="B76" s="68"/>
      <c r="C76" s="68"/>
      <c r="D76" s="68"/>
      <c r="E76" s="68"/>
      <c r="F76" s="69"/>
    </row>
    <row r="77" spans="2:6" ht="25.15" customHeight="1" x14ac:dyDescent="0.2">
      <c r="B77" s="77" t="s">
        <v>5</v>
      </c>
      <c r="C77" s="77"/>
      <c r="D77" s="77"/>
      <c r="E77" s="77"/>
      <c r="F77" s="77"/>
    </row>
    <row r="78" spans="2:6" ht="14.25" customHeight="1" x14ac:dyDescent="0.2">
      <c r="B78" s="8"/>
      <c r="C78" s="8"/>
      <c r="D78" s="8"/>
      <c r="E78" s="8"/>
      <c r="F78" s="8"/>
    </row>
    <row r="79" spans="2:6" x14ac:dyDescent="0.2">
      <c r="B79" s="83" t="s">
        <v>6</v>
      </c>
      <c r="C79" s="83"/>
      <c r="D79" s="83"/>
      <c r="E79" s="83"/>
      <c r="F79" s="83"/>
    </row>
    <row r="80" spans="2:6" ht="14.45" customHeight="1" x14ac:dyDescent="0.2">
      <c r="B80" s="81" t="s">
        <v>8</v>
      </c>
      <c r="C80" s="81"/>
      <c r="D80" s="81"/>
      <c r="E80" s="81"/>
      <c r="F80" s="81"/>
    </row>
    <row r="81" spans="2:6" ht="28.15" customHeight="1" x14ac:dyDescent="0.2">
      <c r="B81" s="81" t="s">
        <v>9</v>
      </c>
      <c r="C81" s="81"/>
      <c r="D81" s="81"/>
      <c r="E81" s="81"/>
      <c r="F81" s="81"/>
    </row>
    <row r="82" spans="2:6" ht="25.15" customHeight="1" x14ac:dyDescent="0.2">
      <c r="B82" s="81" t="s">
        <v>7</v>
      </c>
      <c r="C82" s="81"/>
      <c r="D82" s="81"/>
      <c r="E82" s="81"/>
      <c r="F82" s="81"/>
    </row>
    <row r="83" spans="2:6" ht="25.15" customHeight="1" x14ac:dyDescent="0.2">
      <c r="B83" s="81" t="s">
        <v>10</v>
      </c>
      <c r="C83" s="81"/>
      <c r="D83" s="81"/>
      <c r="E83" s="81"/>
      <c r="F83" s="81"/>
    </row>
    <row r="84" spans="2:6" ht="25.15" customHeight="1" x14ac:dyDescent="0.2">
      <c r="B84" s="81" t="s">
        <v>11</v>
      </c>
      <c r="C84" s="81"/>
      <c r="D84" s="81"/>
      <c r="E84" s="81"/>
      <c r="F84" s="81"/>
    </row>
    <row r="85" spans="2:6" ht="20.25" customHeight="1" x14ac:dyDescent="0.2">
      <c r="B85" s="77" t="s">
        <v>24</v>
      </c>
      <c r="C85" s="77"/>
      <c r="D85" s="77"/>
      <c r="E85" s="77"/>
      <c r="F85" s="77"/>
    </row>
    <row r="86" spans="2:6" x14ac:dyDescent="0.2">
      <c r="B86" s="82"/>
      <c r="C86" s="82"/>
      <c r="D86" s="82"/>
      <c r="E86" s="82"/>
      <c r="F86" s="82"/>
    </row>
    <row r="87" spans="2:6" ht="16.149999999999999" customHeight="1" x14ac:dyDescent="0.2">
      <c r="B87" s="18"/>
      <c r="C87" s="18"/>
      <c r="D87" s="18"/>
      <c r="E87" s="18"/>
      <c r="F87" s="18"/>
    </row>
    <row r="88" spans="2:6" ht="28.15" customHeight="1" x14ac:dyDescent="0.2">
      <c r="B88" s="8"/>
      <c r="C88" s="8"/>
      <c r="D88" s="8"/>
      <c r="E88" s="8"/>
      <c r="F88" s="8"/>
    </row>
    <row r="89" spans="2:6" ht="14.45" customHeight="1" x14ac:dyDescent="0.2">
      <c r="B89" s="8"/>
      <c r="C89" s="8"/>
      <c r="D89" s="8"/>
      <c r="E89" s="8"/>
      <c r="F89" s="8"/>
    </row>
    <row r="90" spans="2:6" ht="25.15" customHeight="1" x14ac:dyDescent="0.2">
      <c r="B90" s="7" t="s">
        <v>12</v>
      </c>
      <c r="C90" s="7" t="s">
        <v>13</v>
      </c>
      <c r="D90" s="7"/>
      <c r="E90" s="7"/>
      <c r="F90" s="8"/>
    </row>
    <row r="91" spans="2:6" ht="25.15" customHeight="1" x14ac:dyDescent="0.2">
      <c r="B91" s="7"/>
      <c r="C91" s="7" t="s">
        <v>14</v>
      </c>
      <c r="D91" s="7"/>
      <c r="E91" s="7"/>
      <c r="F91" s="8"/>
    </row>
    <row r="92" spans="2:6" ht="25.15" customHeight="1" x14ac:dyDescent="0.2">
      <c r="B92" s="7"/>
      <c r="C92" s="7"/>
      <c r="D92" s="7"/>
      <c r="E92" s="7"/>
      <c r="F92" s="8"/>
    </row>
    <row r="93" spans="2:6" ht="25.15" customHeight="1" x14ac:dyDescent="0.2">
      <c r="B93" s="7"/>
      <c r="C93" s="7"/>
      <c r="D93" s="7"/>
      <c r="E93" s="7"/>
    </row>
  </sheetData>
  <sheetProtection algorithmName="SHA-512" hashValue="HvaWK3z9eZr3I0MtQ9g59arQFWS5QRYAD6cSGvM8d9hh/MxthUKKMXB6bkyVhKgeK7wXApSShepC5x1foAPhHg==" saltValue="7Nm5hqun7E4/WZtFPq61pQ==" spinCount="100000" sheet="1" objects="1" scenarios="1"/>
  <mergeCells count="51">
    <mergeCell ref="D13:D14"/>
    <mergeCell ref="D19:D20"/>
    <mergeCell ref="D26:D27"/>
    <mergeCell ref="D46:D47"/>
    <mergeCell ref="D63:D64"/>
    <mergeCell ref="B60:E60"/>
    <mergeCell ref="D32:D33"/>
    <mergeCell ref="B46:B47"/>
    <mergeCell ref="C46:C47"/>
    <mergeCell ref="E46:E47"/>
    <mergeCell ref="F46:F47"/>
    <mergeCell ref="B18:E18"/>
    <mergeCell ref="B25:E25"/>
    <mergeCell ref="B31:E31"/>
    <mergeCell ref="B41:E41"/>
    <mergeCell ref="F32:F33"/>
    <mergeCell ref="B26:B27"/>
    <mergeCell ref="C26:C27"/>
    <mergeCell ref="E26:E27"/>
    <mergeCell ref="F26:F27"/>
    <mergeCell ref="B45:F45"/>
    <mergeCell ref="B3:F3"/>
    <mergeCell ref="B12:F12"/>
    <mergeCell ref="F63:F64"/>
    <mergeCell ref="B73:E73"/>
    <mergeCell ref="B74:E74"/>
    <mergeCell ref="B13:B14"/>
    <mergeCell ref="C13:C14"/>
    <mergeCell ref="E13:E14"/>
    <mergeCell ref="F13:F14"/>
    <mergeCell ref="B19:B20"/>
    <mergeCell ref="C19:C20"/>
    <mergeCell ref="E19:E20"/>
    <mergeCell ref="F19:F20"/>
    <mergeCell ref="B32:B33"/>
    <mergeCell ref="C32:C33"/>
    <mergeCell ref="E32:E33"/>
    <mergeCell ref="B84:F84"/>
    <mergeCell ref="B85:F85"/>
    <mergeCell ref="B86:F86"/>
    <mergeCell ref="B79:F79"/>
    <mergeCell ref="B80:F80"/>
    <mergeCell ref="B81:F81"/>
    <mergeCell ref="B82:F82"/>
    <mergeCell ref="B83:F83"/>
    <mergeCell ref="B75:E75"/>
    <mergeCell ref="B63:B64"/>
    <mergeCell ref="C63:C64"/>
    <mergeCell ref="E63:E64"/>
    <mergeCell ref="B77:F77"/>
    <mergeCell ref="B72:E72"/>
  </mergeCells>
  <pageMargins left="0.7" right="0.7" top="0.78749999999999998" bottom="0.78749999999999998" header="0.51180555555555496" footer="0.51180555555555496"/>
  <pageSetup paperSize="9" scale="80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List1</vt:lpstr>
      <vt:lpstr>List1!Print_Area_0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1</cp:revision>
  <cp:lastPrinted>2018-10-03T11:18:54Z</cp:lastPrinted>
  <dcterms:created xsi:type="dcterms:W3CDTF">2017-07-03T14:12:24Z</dcterms:created>
  <dcterms:modified xsi:type="dcterms:W3CDTF">2018-10-09T13:11:33Z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AZ KLIMA a.s.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