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5 LS 04 VC 24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P18" i="1" l="1"/>
  <c r="P15" i="1" l="1"/>
  <c r="P17" i="1" l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<sst xmlns="http://schemas.openxmlformats.org/spreadsheetml/2006/main" count="109" uniqueCount="94">
  <si>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</si>
  <si>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</si>
  <si>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</si>
  <si>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</si>
  <si>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</si>
  <si>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</si>
  <si>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</si>
  <si>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</si>
  <si>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</si>
  <si>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</si>
  <si>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</si>
  <si>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</si>
  <si>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</si>
  <si>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</si>
  <si>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</si>
  <si>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</si>
  <si>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</si>
  <si>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</si>
  <si>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</si>
  <si>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</si>
  <si>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</si>
  <si>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</si>
  <si>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</si>
  <si>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</si>
  <si>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</si>
  <si>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</si>
  <si>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</si>
  <si>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</si>
  <si>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</si>
  <si>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</si>
  <si>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</si>
  <si>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</si>
  <si>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</si>
  <si>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</si>
  <si>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</si>
  <si>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</si>
  <si>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</si>
  <si>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</si>
  <si>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</si>
  <si>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</si>
  <si>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</si>
  <si>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</si>
  <si>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</si>
  <si>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</si>
  <si>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</si>
  <si>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</si>
  <si>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</si>
  <si>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</si>
  <si>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</si>
  <si>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</si>
  <si>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</si>
  <si>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</si>
  <si>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</si>
  <si>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</si>
  <si>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</si>
  <si>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</si>
  <si>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</si>
  <si>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</si>
  <si>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</si>
  <si>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</si>
  <si>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</si>
  <si>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</si>
  <si>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</si>
  <si>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</si>
  <si>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</si>
  <si>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</si>
  <si>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</si>
  <si>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</si>
  <si>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</si>
  <si>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</si>
  <si>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</si>
  <si>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</si>
  <si>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</si>
  <si>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Zmluva č.DNS/24/21/12/04</t>
  </si>
  <si>
    <t xml:space="preserve">Lesnícke služby v ťažbovom procese na OZ Liptovský Hrádol, VC 24 Liptovská Osada   </t>
  </si>
  <si>
    <t>LO Zelenô</t>
  </si>
  <si>
    <t>122 10-10</t>
  </si>
  <si>
    <t>122 10-12</t>
  </si>
  <si>
    <t>ŤOU</t>
  </si>
  <si>
    <t>100/600</t>
  </si>
  <si>
    <t>120/700</t>
  </si>
  <si>
    <t>426A00-8</t>
  </si>
  <si>
    <t>Technológia:      1,2,4d,4a,6,7</t>
  </si>
  <si>
    <t>Technológia:      1,2,4a,6,7</t>
  </si>
  <si>
    <t>ŤVU+50r.</t>
  </si>
  <si>
    <t>190/725</t>
  </si>
  <si>
    <t>506B00-1</t>
  </si>
  <si>
    <t>Technológia:      1,2,4e,4a,6,7</t>
  </si>
  <si>
    <t>LO Teplô</t>
  </si>
  <si>
    <t>LO Skalnô</t>
  </si>
  <si>
    <t>58/320</t>
  </si>
  <si>
    <t>582B00-1</t>
  </si>
  <si>
    <t>93/450</t>
  </si>
  <si>
    <t>122 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</si>
</sst>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F13" sqref="F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2" t="s">
        <v>74</v>
      </c>
      <c r="D3" s="133"/>
      <c r="E3" s="133"/>
      <c r="F3" s="133"/>
      <c r="G3" s="133"/>
      <c r="H3" s="133"/>
      <c r="I3" s="133"/>
      <c r="J3" s="133"/>
      <c r="K3" s="133"/>
      <c r="L3" s="13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5"/>
      <c r="G5" s="14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6" t="s">
        <v>71</v>
      </c>
      <c r="C6" s="146"/>
      <c r="D6" s="146"/>
      <c r="E6" s="146"/>
      <c r="F6" s="146"/>
      <c r="G6" s="14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7"/>
      <c r="C7" s="147"/>
      <c r="D7" s="147"/>
      <c r="E7" s="147"/>
      <c r="F7" s="147"/>
      <c r="G7" s="14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3" t="s">
        <v>73</v>
      </c>
      <c r="B8" s="14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29" t="s">
        <v>2</v>
      </c>
      <c r="C9" s="140" t="s">
        <v>53</v>
      </c>
      <c r="D9" s="141"/>
      <c r="E9" s="123" t="s">
        <v>70</v>
      </c>
      <c r="F9" s="126" t="s">
        <v>3</v>
      </c>
      <c r="G9" s="127"/>
      <c r="H9" s="128"/>
      <c r="I9" s="134" t="s">
        <v>4</v>
      </c>
      <c r="J9" s="123" t="s">
        <v>5</v>
      </c>
      <c r="K9" s="134" t="s">
        <v>6</v>
      </c>
      <c r="L9" s="137" t="s">
        <v>7</v>
      </c>
      <c r="M9" s="123" t="s">
        <v>54</v>
      </c>
      <c r="N9" s="124" t="s">
        <v>60</v>
      </c>
      <c r="O9" s="110" t="s">
        <v>58</v>
      </c>
      <c r="P9" s="113" t="s">
        <v>59</v>
      </c>
    </row>
    <row r="10" spans="1:18" ht="21.75" customHeight="1" x14ac:dyDescent="0.25">
      <c r="A10" s="25"/>
      <c r="B10" s="130"/>
      <c r="C10" s="116" t="s">
        <v>67</v>
      </c>
      <c r="D10" s="117"/>
      <c r="E10" s="121"/>
      <c r="F10" s="120" t="s">
        <v>9</v>
      </c>
      <c r="G10" s="121" t="s">
        <v>10</v>
      </c>
      <c r="H10" s="123" t="s">
        <v>11</v>
      </c>
      <c r="I10" s="135"/>
      <c r="J10" s="121"/>
      <c r="K10" s="135"/>
      <c r="L10" s="138"/>
      <c r="M10" s="121"/>
      <c r="N10" s="125"/>
      <c r="O10" s="111"/>
      <c r="P10" s="114"/>
    </row>
    <row r="11" spans="1:18" ht="50.25" customHeight="1" thickBot="1" x14ac:dyDescent="0.3">
      <c r="A11" s="67"/>
      <c r="B11" s="131"/>
      <c r="C11" s="118"/>
      <c r="D11" s="119"/>
      <c r="E11" s="122"/>
      <c r="F11" s="118"/>
      <c r="G11" s="122"/>
      <c r="H11" s="122"/>
      <c r="I11" s="136"/>
      <c r="J11" s="122"/>
      <c r="K11" s="136"/>
      <c r="L11" s="139"/>
      <c r="M11" s="122"/>
      <c r="N11" s="119"/>
      <c r="O11" s="112"/>
      <c r="P11" s="115"/>
    </row>
    <row r="12" spans="1:18" hidden="1" x14ac:dyDescent="0.25">
      <c r="N12" s="65" t="s">
        <v>61</v>
      </c>
      <c r="O12" s="85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9" t="s">
        <v>89</v>
      </c>
      <c r="B13" s="58" t="s">
        <v>86</v>
      </c>
      <c r="C13" s="86" t="s">
        <v>87</v>
      </c>
      <c r="D13" s="87"/>
      <c r="E13" s="75">
        <v>44408</v>
      </c>
      <c r="F13" s="59">
        <v>251.33</v>
      </c>
      <c r="G13" s="83"/>
      <c r="H13" s="60">
        <f>SUM(F13:G13)</f>
        <v>251.33</v>
      </c>
      <c r="I13" s="58" t="s">
        <v>78</v>
      </c>
      <c r="J13" s="58">
        <v>70</v>
      </c>
      <c r="K13" s="58">
        <v>0.99</v>
      </c>
      <c r="L13" s="62" t="s">
        <v>90</v>
      </c>
      <c r="M13" s="62">
        <v>3562</v>
      </c>
      <c r="N13" s="27" t="s">
        <v>61</v>
      </c>
      <c r="O13" s="49"/>
      <c r="P13" s="54">
        <f t="shared" ref="P13:P18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91</v>
      </c>
      <c r="C14" s="86" t="s">
        <v>82</v>
      </c>
      <c r="D14" s="87"/>
      <c r="E14" s="75">
        <v>44408</v>
      </c>
      <c r="F14" s="59">
        <v>37.299999999999997</v>
      </c>
      <c r="G14" s="59">
        <v>10.67</v>
      </c>
      <c r="H14" s="59">
        <f>SUM(F14:G14)</f>
        <v>47.97</v>
      </c>
      <c r="I14" s="58" t="s">
        <v>84</v>
      </c>
      <c r="J14" s="58">
        <v>50</v>
      </c>
      <c r="K14" s="58">
        <v>0.25</v>
      </c>
      <c r="L14" s="62" t="s">
        <v>92</v>
      </c>
      <c r="M14" s="62">
        <v>1126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78" t="s">
        <v>88</v>
      </c>
      <c r="B15" s="58" t="s">
        <v>81</v>
      </c>
      <c r="C15" s="86" t="s">
        <v>82</v>
      </c>
      <c r="D15" s="87"/>
      <c r="E15" s="75">
        <v>44408</v>
      </c>
      <c r="F15" s="59">
        <v>226.9</v>
      </c>
      <c r="G15" s="59">
        <v>218.04</v>
      </c>
      <c r="H15" s="59">
        <f>SUM(F15:G15)</f>
        <v>444.94</v>
      </c>
      <c r="I15" s="58" t="s">
        <v>84</v>
      </c>
      <c r="J15" s="58">
        <v>40</v>
      </c>
      <c r="K15" s="58">
        <v>0.71</v>
      </c>
      <c r="L15" s="62" t="s">
        <v>85</v>
      </c>
      <c r="M15" s="62">
        <v>9113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 t="s">
        <v>75</v>
      </c>
      <c r="B16" s="57" t="s">
        <v>76</v>
      </c>
      <c r="C16" s="86" t="s">
        <v>72</v>
      </c>
      <c r="D16" s="87"/>
      <c r="E16" s="75">
        <v>44408</v>
      </c>
      <c r="F16" s="59">
        <v>119.91</v>
      </c>
      <c r="G16" s="59">
        <v>24.97</v>
      </c>
      <c r="H16" s="59">
        <f>SUM(F16:G16)</f>
        <v>144.88</v>
      </c>
      <c r="I16" s="58" t="s">
        <v>78</v>
      </c>
      <c r="J16" s="57">
        <v>50</v>
      </c>
      <c r="K16" s="57">
        <v>0.76</v>
      </c>
      <c r="L16" s="80" t="s">
        <v>79</v>
      </c>
      <c r="M16" s="80">
        <v>3934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/>
      <c r="B17" s="57" t="s">
        <v>93</v>
      </c>
      <c r="C17" s="86" t="s">
        <v>72</v>
      </c>
      <c r="D17" s="87"/>
      <c r="E17" s="75">
        <v>44408</v>
      </c>
      <c r="F17" s="81">
        <v>178.96</v>
      </c>
      <c r="G17" s="59">
        <v>13.96</v>
      </c>
      <c r="H17" s="59">
        <f>SUM(F17:G17)</f>
        <v>192.92000000000002</v>
      </c>
      <c r="I17" s="58" t="s">
        <v>78</v>
      </c>
      <c r="J17" s="57">
        <v>50</v>
      </c>
      <c r="K17" s="57">
        <v>0.75</v>
      </c>
      <c r="L17" s="80" t="s">
        <v>80</v>
      </c>
      <c r="M17" s="62">
        <v>5262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 t="s">
        <v>77</v>
      </c>
      <c r="C18" s="86" t="s">
        <v>83</v>
      </c>
      <c r="D18" s="87"/>
      <c r="E18" s="75">
        <v>44408</v>
      </c>
      <c r="F18" s="82">
        <v>217.49</v>
      </c>
      <c r="G18" s="59"/>
      <c r="H18" s="59">
        <v>217.49</v>
      </c>
      <c r="I18" s="58" t="s">
        <v>78</v>
      </c>
      <c r="J18" s="58">
        <v>50</v>
      </c>
      <c r="K18" s="58">
        <v>0.9</v>
      </c>
      <c r="L18" s="62">
        <v>1150</v>
      </c>
      <c r="M18" s="80">
        <v>2757</v>
      </c>
      <c r="N18" s="63" t="s">
        <v>61</v>
      </c>
      <c r="O18" s="49"/>
      <c r="P18" s="54">
        <f t="shared" si="0"/>
        <v>0</v>
      </c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86"/>
      <c r="D19" s="87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86"/>
      <c r="D21" s="87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1299.53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88" t="s">
        <v>13</v>
      </c>
      <c r="L23" s="88"/>
      <c r="M23" s="40">
        <f>SUM(M13:M21)</f>
        <v>25754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89" t="s">
        <v>15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  <c r="P24" s="35">
        <f>P25-P23</f>
        <v>0</v>
      </c>
    </row>
    <row r="25" spans="1:18" ht="15.75" thickBot="1" x14ac:dyDescent="0.3">
      <c r="A25" s="89" t="s">
        <v>16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  <c r="P25" s="35">
        <f>IF("nie"=MID(I33,1,3),P23,(P23*1.2))</f>
        <v>0</v>
      </c>
    </row>
    <row r="26" spans="1:18" x14ac:dyDescent="0.25">
      <c r="A26" s="99" t="s">
        <v>17</v>
      </c>
      <c r="B26" s="99"/>
      <c r="C26" s="99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92" t="s">
        <v>65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01" t="s">
        <v>66</v>
      </c>
      <c r="B29" s="102"/>
      <c r="C29" s="102"/>
      <c r="D29" s="102"/>
      <c r="E29" s="102"/>
      <c r="F29" s="103"/>
      <c r="G29" s="100" t="s">
        <v>56</v>
      </c>
      <c r="H29" s="46" t="s">
        <v>18</v>
      </c>
      <c r="I29" s="93"/>
      <c r="J29" s="94"/>
      <c r="K29" s="94"/>
      <c r="L29" s="94"/>
      <c r="M29" s="94"/>
      <c r="N29" s="94"/>
      <c r="O29" s="94"/>
      <c r="P29" s="95"/>
    </row>
    <row r="30" spans="1:18" x14ac:dyDescent="0.25">
      <c r="A30" s="104"/>
      <c r="B30" s="105"/>
      <c r="C30" s="105"/>
      <c r="D30" s="105"/>
      <c r="E30" s="105"/>
      <c r="F30" s="106"/>
      <c r="G30" s="100"/>
      <c r="H30" s="46" t="s">
        <v>19</v>
      </c>
      <c r="I30" s="93"/>
      <c r="J30" s="94"/>
      <c r="K30" s="94"/>
      <c r="L30" s="94"/>
      <c r="M30" s="94"/>
      <c r="N30" s="94"/>
      <c r="O30" s="94"/>
      <c r="P30" s="95"/>
    </row>
    <row r="31" spans="1:18" ht="18" customHeight="1" x14ac:dyDescent="0.25">
      <c r="A31" s="104"/>
      <c r="B31" s="105"/>
      <c r="C31" s="105"/>
      <c r="D31" s="105"/>
      <c r="E31" s="105"/>
      <c r="F31" s="106"/>
      <c r="G31" s="100"/>
      <c r="H31" s="46" t="s">
        <v>20</v>
      </c>
      <c r="I31" s="93"/>
      <c r="J31" s="94"/>
      <c r="K31" s="94"/>
      <c r="L31" s="94"/>
      <c r="M31" s="94"/>
      <c r="N31" s="94"/>
      <c r="O31" s="94"/>
      <c r="P31" s="95"/>
    </row>
    <row r="32" spans="1:18" x14ac:dyDescent="0.25">
      <c r="A32" s="104"/>
      <c r="B32" s="105"/>
      <c r="C32" s="105"/>
      <c r="D32" s="105"/>
      <c r="E32" s="105"/>
      <c r="F32" s="106"/>
      <c r="G32" s="100"/>
      <c r="H32" s="46" t="s">
        <v>21</v>
      </c>
      <c r="I32" s="93"/>
      <c r="J32" s="94"/>
      <c r="K32" s="94"/>
      <c r="L32" s="94"/>
      <c r="M32" s="94"/>
      <c r="N32" s="94"/>
      <c r="O32" s="94"/>
      <c r="P32" s="95"/>
    </row>
    <row r="33" spans="1:16" x14ac:dyDescent="0.25">
      <c r="A33" s="104"/>
      <c r="B33" s="105"/>
      <c r="C33" s="105"/>
      <c r="D33" s="105"/>
      <c r="E33" s="105"/>
      <c r="F33" s="106"/>
      <c r="G33" s="100"/>
      <c r="H33" s="46" t="s">
        <v>22</v>
      </c>
      <c r="I33" s="93"/>
      <c r="J33" s="94"/>
      <c r="K33" s="94"/>
      <c r="L33" s="94"/>
      <c r="M33" s="94"/>
      <c r="N33" s="94"/>
      <c r="O33" s="94"/>
      <c r="P33" s="95"/>
    </row>
    <row r="34" spans="1:16" x14ac:dyDescent="0.25">
      <c r="A34" s="104"/>
      <c r="B34" s="105"/>
      <c r="C34" s="105"/>
      <c r="D34" s="105"/>
      <c r="E34" s="105"/>
      <c r="F34" s="106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4"/>
      <c r="B35" s="105"/>
      <c r="C35" s="105"/>
      <c r="D35" s="105"/>
      <c r="E35" s="105"/>
      <c r="F35" s="106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7"/>
      <c r="B36" s="108"/>
      <c r="C36" s="108"/>
      <c r="D36" s="108"/>
      <c r="E36" s="108"/>
      <c r="F36" s="109"/>
      <c r="G36" s="45"/>
      <c r="H36" s="24"/>
      <c r="I36" s="18"/>
      <c r="J36" s="24"/>
      <c r="K36" s="24" t="s">
        <v>23</v>
      </c>
      <c r="L36" s="24"/>
      <c r="M36" s="96"/>
      <c r="N36" s="97"/>
      <c r="O36" s="98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C21:D21"/>
    <mergeCell ref="C18:D18"/>
    <mergeCell ref="C19:D19"/>
    <mergeCell ref="C13:D13"/>
    <mergeCell ref="C14:D14"/>
    <mergeCell ref="C16:D16"/>
    <mergeCell ref="C17:D17"/>
    <mergeCell ref="C15:D15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0" t="s">
        <v>51</v>
      </c>
      <c r="M2" s="150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9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7" t="s">
        <v>62</v>
      </c>
      <c r="B19" s="152" t="s">
        <v>63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2021-05-05T10:01:56Z</cp:lastPrinted>
  <dcterms:created xsi:type="dcterms:W3CDTF">2012-08-13T12:29:09Z</dcterms:created>
  <dcterms:modified xsi:type="dcterms:W3CDTF">2021-05-05T10:03:08Z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