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zef.klink\Documents\EU projekty\PD\TO\01 COS a CS\Dopnene rozpocty pre VO\Final upravene VV zverejnene uchadzacom\"/>
    </mc:Choice>
  </mc:AlternateContent>
  <xr:revisionPtr revIDLastSave="0" documentId="13_ncr:1_{826961CD-B10C-42E5-AEBF-7B973C6508C2}" xr6:coauthVersionLast="38" xr6:coauthVersionMax="38" xr10:uidLastSave="{00000000-0000-0000-0000-000000000000}"/>
  <bookViews>
    <workbookView xWindow="0" yWindow="0" windowWidth="28800" windowHeight="12227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E1.11 Pol" sheetId="12" r:id="rId4"/>
    <sheet name="technicka specifikacia" sheetId="13" r:id="rId5"/>
    <sheet name="technicka specifikacia rozmery" sheetId="14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BPK1">[1]Položky!#REF!</definedName>
    <definedName name="__BPK2">[1]Položky!#REF!</definedName>
    <definedName name="__BPK3">[1]Položky!#REF!</definedName>
    <definedName name="__dph1">[2]Rekapitulace!#REF!</definedName>
    <definedName name="__dph2">[2]Rekapitulace!#REF!</definedName>
    <definedName name="__dph3">[2]Rekapitulace!#REF!</definedName>
    <definedName name="__pol1">[2]Specifikace!#REF!</definedName>
    <definedName name="__pol2">[2]Specifikace!#REF!</definedName>
    <definedName name="__pol3">[2]Specifikace!#REF!</definedName>
    <definedName name="_1">#REF!</definedName>
    <definedName name="_BPK1">[3]Položky!#REF!</definedName>
    <definedName name="_BPK2">[3]Položky!#REF!</definedName>
    <definedName name="_BPK3">[3]Položky!#REF!</definedName>
    <definedName name="_dph1">[2]Rekapitulace!#REF!</definedName>
    <definedName name="_dph2">[2]Rekapitulace!#REF!</definedName>
    <definedName name="_dph3">[2]Rekapitulace!#REF!</definedName>
    <definedName name="_xlnm._FilterDatabase" localSheetId="3" hidden="1">'SO 01 E1.11 Pol'!$C$6:$G$1093</definedName>
    <definedName name="_pol1">[2]Specifikace!#REF!</definedName>
    <definedName name="_pol2">[2]Specifikace!#REF!</definedName>
    <definedName name="_pol3">[2]Specifikace!#REF!</definedName>
    <definedName name="CelkemDPHVypocet" localSheetId="1">Stavba!$H$42</definedName>
    <definedName name="CenaCelkem" localSheetId="4">#REF!</definedName>
    <definedName name="CenaCelkem" localSheetId="5">#REF!</definedName>
    <definedName name="CenaCelkem">Stavba!$G$29</definedName>
    <definedName name="CenaCelkemBezDPH" localSheetId="4">#REF!</definedName>
    <definedName name="CenaCelkemBezDPH" localSheetId="5">#REF!</definedName>
    <definedName name="CenaCelkemBezDPH">Stavba!$G$28</definedName>
    <definedName name="CenaCelkemVypocet" localSheetId="1">Stavba!$I$42</definedName>
    <definedName name="cisloobjektu" localSheetId="4">#REF!</definedName>
    <definedName name="cisloobjektu" localSheetId="5">#REF!</definedName>
    <definedName name="cisloobjektu">Stavba!$D$3</definedName>
    <definedName name="CisloRozpoctu" localSheetId="4">'[4]Krycí list'!$C$2</definedName>
    <definedName name="CisloRozpoctu" localSheetId="5">'[4]Krycí list'!$C$2</definedName>
    <definedName name="CisloRozpoctu">'[5]Krycí list'!$C$2</definedName>
    <definedName name="CisloStavby" localSheetId="1">Stavba!$D$2</definedName>
    <definedName name="cislostavby" localSheetId="4">'[4]Krycí list'!$A$7</definedName>
    <definedName name="cislostavby" localSheetId="5">'[4]Krycí list'!$A$7</definedName>
    <definedName name="cislostavby">'[5]Krycí list'!$A$7</definedName>
    <definedName name="CisloStavebnihoRozpoctu" localSheetId="4">#REF!</definedName>
    <definedName name="CisloStavebnihoRozpoctu" localSheetId="5">#REF!</definedName>
    <definedName name="CisloStavebnihoRozpoctu">Stavba!$D$4</definedName>
    <definedName name="dadresa" localSheetId="4">#REF!</definedName>
    <definedName name="dadresa" localSheetId="5">#REF!</definedName>
    <definedName name="dadresa">Stavba!$D$12:$G$12</definedName>
    <definedName name="Datum">#REF!</definedName>
    <definedName name="DIČ" localSheetId="1">Stavba!$I$12</definedName>
    <definedName name="Dil">[3]Rekapitulace!$A$6</definedName>
    <definedName name="dmisto" localSheetId="4">#REF!</definedName>
    <definedName name="dmisto" localSheetId="5">#REF!</definedName>
    <definedName name="dmisto">Stavba!$E$13:$G$13</definedName>
    <definedName name="Dodavka">[3]Rekapitulace!$G$16</definedName>
    <definedName name="Dodavka0">[3]Položky!#REF!</definedName>
    <definedName name="DPHSni" localSheetId="4">#REF!</definedName>
    <definedName name="DPHSni" localSheetId="5">#REF!</definedName>
    <definedName name="DPHSni">Stavba!$G$24</definedName>
    <definedName name="DPHZakl" localSheetId="4">#REF!</definedName>
    <definedName name="DPHZakl" localSheetId="5">#REF!</definedName>
    <definedName name="DPHZakl">Stavba!$G$26</definedName>
    <definedName name="dpsc" localSheetId="1">Stavba!$D$13</definedName>
    <definedName name="footer">[2]Rekapitulace!#REF!</definedName>
    <definedName name="footer2">[2]Specifikace!#REF!</definedName>
    <definedName name="head1">[2]Rekapitulace!#REF!</definedName>
    <definedName name="Header">[2]Rekapitulace!#REF!</definedName>
    <definedName name="Header2">[2]Specifikace!#REF!</definedName>
    <definedName name="header3">[2]Specifikace!#REF!</definedName>
    <definedName name="Hlava1">[2]Rekapitulace!#REF!</definedName>
    <definedName name="Hlava2">[2]Rekapitulace!#REF!</definedName>
    <definedName name="hlava21">[2]Rekapitulace!#REF!</definedName>
    <definedName name="hlava22">[2]Rekapitulace!#REF!</definedName>
    <definedName name="Hlava3">[2]Rekapitulace!#REF!</definedName>
    <definedName name="Hlava4">[2]Rekapitulace!#REF!</definedName>
    <definedName name="HSV">[3]Rekapitulace!$E$16</definedName>
    <definedName name="HSV0">[3]Položky!#REF!</definedName>
    <definedName name="HZS">[3]Rekapitulace!$I$16</definedName>
    <definedName name="HZS0">[3]Položky!#REF!</definedName>
    <definedName name="IČO" localSheetId="1">Stavba!$I$11</definedName>
    <definedName name="JKSO">#REF!</definedName>
    <definedName name="kkk">#REF!</definedName>
    <definedName name="lll">#REF!</definedName>
    <definedName name="Mena" localSheetId="4">#REF!</definedName>
    <definedName name="Mena" localSheetId="5">#REF!</definedName>
    <definedName name="Mena">Stavba!$J$29</definedName>
    <definedName name="MistoStavby" localSheetId="4">#REF!</definedName>
    <definedName name="MistoStavby" localSheetId="5">#REF!</definedName>
    <definedName name="MistoStavby">Stavba!$D$4</definedName>
    <definedName name="MJ">#REF!</definedName>
    <definedName name="Mont">[3]Rekapitulace!$H$16</definedName>
    <definedName name="Montaz0">[3]Položky!#REF!</definedName>
    <definedName name="NazevDilu">[3]Rekapitulace!$B$6</definedName>
    <definedName name="nazevobjektu" localSheetId="4">#REF!</definedName>
    <definedName name="nazevobjektu" localSheetId="5">#REF!</definedName>
    <definedName name="nazevobjektu">Stavba!$E$3</definedName>
    <definedName name="NazevRozpoctu" localSheetId="4">'[4]Krycí list'!$D$2</definedName>
    <definedName name="NazevRozpoctu" localSheetId="5">'[4]Krycí list'!$D$2</definedName>
    <definedName name="NazevRozpoctu">'[5]Krycí list'!$D$2</definedName>
    <definedName name="NazevStavby" localSheetId="1">Stavba!$E$2</definedName>
    <definedName name="nazevstavby" localSheetId="4">'[4]Krycí list'!$C$7</definedName>
    <definedName name="nazevstavby" localSheetId="5">'[4]Krycí list'!$C$7</definedName>
    <definedName name="nazevstavby">'[5]Krycí list'!$C$7</definedName>
    <definedName name="NazevStavebnihoRozpoctu" localSheetId="4">#REF!</definedName>
    <definedName name="NazevStavebnihoRozpoctu" localSheetId="5">#REF!</definedName>
    <definedName name="NazevStavebnihoRozpoctu">Stavba!$E$4</definedName>
    <definedName name="_xlnm.Print_Titles" localSheetId="3">'SO 01 E1.11 Pol'!$1:$7</definedName>
    <definedName name="_xlnm.Print_Titles" localSheetId="4">'technicka specifikacia'!$A:$A,'technicka specifikacia'!$1:$4</definedName>
    <definedName name="oadresa" localSheetId="4">#REF!</definedName>
    <definedName name="oadresa" localSheetId="5">#REF!</definedName>
    <definedName name="oadresa">Stavba!$D$6</definedName>
    <definedName name="Objednatel" localSheetId="1">Stavba!$D$5</definedName>
    <definedName name="Objednatel">#REF!</definedName>
    <definedName name="Objekt" localSheetId="1">Stavba!$B$38</definedName>
    <definedName name="_xlnm.Print_Area" localSheetId="3">'SO 01 E1.11 Pol'!$A$1:$W$1095</definedName>
    <definedName name="_xlnm.Print_Area" localSheetId="1">Stavba!$A$1:$J$85</definedName>
    <definedName name="_xlnm.Print_Area" localSheetId="5">'technicka specifikacia rozmery'!$A$1:$AN$117</definedName>
    <definedName name="odic" localSheetId="1">Stavba!$I$6</definedName>
    <definedName name="odic">#REF!</definedName>
    <definedName name="oico" localSheetId="1">Stavba!$I$5</definedName>
    <definedName name="oico">#REF!</definedName>
    <definedName name="omisto" localSheetId="1">Stavba!$E$7</definedName>
    <definedName name="omisto">#REF!</definedName>
    <definedName name="onazev" localSheetId="1">Stavba!$D$6</definedName>
    <definedName name="opsc" localSheetId="1">Stavba!$D$7</definedName>
    <definedName name="padresa" localSheetId="4">#REF!</definedName>
    <definedName name="padresa" localSheetId="5">#REF!</definedName>
    <definedName name="padresa">Stavba!$D$9</definedName>
    <definedName name="pdic" localSheetId="4">#REF!</definedName>
    <definedName name="pdic" localSheetId="5">#REF!</definedName>
    <definedName name="pdic">Stavba!$I$9</definedName>
    <definedName name="pico" localSheetId="4">#REF!</definedName>
    <definedName name="pico" localSheetId="5">#REF!</definedName>
    <definedName name="pico">Stavba!$I$8</definedName>
    <definedName name="pmisto" localSheetId="4">#REF!</definedName>
    <definedName name="pmisto" localSheetId="5">#REF!</definedName>
    <definedName name="pmisto">Stavba!$E$10</definedName>
    <definedName name="PocetMJ" localSheetId="4">#REF!</definedName>
    <definedName name="PocetMJ" localSheetId="5">#REF!</definedName>
    <definedName name="PocetMJ">#REF!</definedName>
    <definedName name="polbezcen1">[2]Specifikace!#REF!</definedName>
    <definedName name="polbezcen2">[2]Specifikace!#REF!</definedName>
    <definedName name="polbezcen3">[2]Specifikace!#REF!</definedName>
    <definedName name="polcen2">[2]Specifikace!#REF!</definedName>
    <definedName name="polcen3">[2]Specifikace!#REF!</definedName>
    <definedName name="polminuty1">[2]Specifikace!#REF!</definedName>
    <definedName name="polminuty2">[2]Specifikace!#REF!</definedName>
    <definedName name="polminuty3">[2]Specifikace!#REF!</definedName>
    <definedName name="popisrozp">[2]Rekapitulace!#REF!</definedName>
    <definedName name="PoptavkaID" localSheetId="4">#REF!</definedName>
    <definedName name="PoptavkaID" localSheetId="5">#REF!</definedName>
    <definedName name="PoptavkaID">Stavba!$A$1</definedName>
    <definedName name="Poznamka">#REF!</definedName>
    <definedName name="pp">#REF!</definedName>
    <definedName name="ppp">#REF!</definedName>
    <definedName name="pppp">#REF!</definedName>
    <definedName name="pPSC" localSheetId="4">#REF!</definedName>
    <definedName name="pPSC" localSheetId="5">#REF!</definedName>
    <definedName name="pPSC">Stavba!$D$10</definedName>
    <definedName name="Projektant" localSheetId="4">#REF!</definedName>
    <definedName name="Projektant" localSheetId="5">#REF!</definedName>
    <definedName name="Projektant">Stavba!$D$8</definedName>
    <definedName name="PSV">[3]Rekapitulace!$F$16</definedName>
    <definedName name="PSV0">[3]Položky!#REF!</definedName>
    <definedName name="SazbaDPH1" localSheetId="1">Stavba!$E$23</definedName>
    <definedName name="SazbaDPH1" localSheetId="4">'[4]Krycí list'!$C$30</definedName>
    <definedName name="SazbaDPH1" localSheetId="5">'[4]Krycí list'!$C$30</definedName>
    <definedName name="SazbaDPH1">'[5]Krycí list'!$C$30</definedName>
    <definedName name="SazbaDPH2" localSheetId="1">Stavba!$E$25</definedName>
    <definedName name="SazbaDPH2" localSheetId="4">'[4]Krycí list'!$C$32</definedName>
    <definedName name="SazbaDPH2" localSheetId="5">'[4]Krycí list'!$C$32</definedName>
    <definedName name="SazbaDPH2">'[5]Krycí list'!$C$32</definedName>
    <definedName name="SloupecCC" localSheetId="4">#REF!</definedName>
    <definedName name="SloupecCC" localSheetId="5">#REF!</definedName>
    <definedName name="SloupecCC">#REF!</definedName>
    <definedName name="SloupecCisloPol" localSheetId="4">#REF!</definedName>
    <definedName name="SloupecCisloPol" localSheetId="5">#REF!</definedName>
    <definedName name="SloupecCisloPol">#REF!</definedName>
    <definedName name="SloupecJC" localSheetId="4">#REF!</definedName>
    <definedName name="SloupecJC" localSheetId="5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[3]Položky!#REF!</definedName>
    <definedName name="VRN">[3]Rekapitulace!$H$29</definedName>
    <definedName name="VRNKc">[3]Rekapitulace!#REF!</definedName>
    <definedName name="VRNnazev">[3]Rekapitulace!#REF!</definedName>
    <definedName name="VRNproc">[3]Rekapitulace!#REF!</definedName>
    <definedName name="VRNzakl">[3]Rekapitulace!#REF!</definedName>
    <definedName name="Vypracoval" localSheetId="4">#REF!</definedName>
    <definedName name="Vypracoval" localSheetId="5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azka">#REF!</definedName>
    <definedName name="ZakHead">[2]Rekapitulace!#REF!</definedName>
    <definedName name="Zaklad22">#REF!</definedName>
    <definedName name="Zaklad5">#REF!</definedName>
    <definedName name="ZakladDPHSni" localSheetId="4">#REF!</definedName>
    <definedName name="ZakladDPHSni" localSheetId="5">#REF!</definedName>
    <definedName name="ZakladDPHSni">Stavba!$G$23</definedName>
    <definedName name="ZakladDPHSniVypocet" localSheetId="1">Stavba!$F$42</definedName>
    <definedName name="ZakladDPHZakl" localSheetId="4">#REF!</definedName>
    <definedName name="ZakladDPHZakl" localSheetId="5">#REF!</definedName>
    <definedName name="ZakladDPHZakl">Stavba!$G$25</definedName>
    <definedName name="ZakladDPHZaklVypocet" localSheetId="1">Stavba!$G$42</definedName>
    <definedName name="ZaObjednatele">Stavba!$G$34</definedName>
    <definedName name="Zaokrouhleni" localSheetId="4">#REF!</definedName>
    <definedName name="Zaokrouhleni" localSheetId="5">#REF!</definedName>
    <definedName name="Zaokrouhleni">Stavba!$G$27</definedName>
    <definedName name="ZaZhotovitele">Stavba!$D$34</definedName>
    <definedName name="Zhotovitel" localSheetId="4">#REF!</definedName>
    <definedName name="Zhotovitel" localSheetId="5">#REF!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G1093" i="12" l="1"/>
  <c r="AG1092" i="12"/>
  <c r="AG1090" i="12"/>
  <c r="AG1089" i="12"/>
  <c r="AG1088" i="12"/>
  <c r="AG1087" i="12"/>
  <c r="AG1086" i="12"/>
  <c r="AG1085" i="12"/>
  <c r="AG1082" i="12"/>
  <c r="AG1079" i="12"/>
  <c r="AG1072" i="12" s="1"/>
  <c r="AG1076" i="12"/>
  <c r="AG1073" i="12"/>
  <c r="AG1071" i="12"/>
  <c r="AG1070" i="12"/>
  <c r="AG1068" i="12"/>
  <c r="AG1065" i="12" s="1"/>
  <c r="AG1066" i="12"/>
  <c r="AG1064" i="12"/>
  <c r="AG1063" i="12"/>
  <c r="AG1062" i="12"/>
  <c r="AG1061" i="12" s="1"/>
  <c r="AG1060" i="12"/>
  <c r="AG1059" i="12"/>
  <c r="AG1057" i="12"/>
  <c r="AG1055" i="12"/>
  <c r="AG1050" i="12" s="1"/>
  <c r="AG1053" i="12"/>
  <c r="AG1051" i="12"/>
  <c r="AG1048" i="12"/>
  <c r="AG1046" i="12"/>
  <c r="AG1044" i="12"/>
  <c r="AG1035" i="12" s="1"/>
  <c r="AG1042" i="12"/>
  <c r="AG1040" i="12"/>
  <c r="AG1038" i="12"/>
  <c r="AG1036" i="12"/>
  <c r="AG1033" i="12"/>
  <c r="AG1031" i="12"/>
  <c r="AG1029" i="12"/>
  <c r="AG1027" i="12"/>
  <c r="AG1025" i="12"/>
  <c r="AG1022" i="12"/>
  <c r="AG1020" i="12"/>
  <c r="AG1018" i="12"/>
  <c r="AG1016" i="12"/>
  <c r="AG1014" i="12"/>
  <c r="AG1013" i="12"/>
  <c r="AG1011" i="12"/>
  <c r="AG1010" i="12"/>
  <c r="AG1008" i="12"/>
  <c r="AG1006" i="12"/>
  <c r="AG1003" i="12"/>
  <c r="AG1001" i="12"/>
  <c r="AG999" i="12"/>
  <c r="AG996" i="12"/>
  <c r="AG993" i="12" s="1"/>
  <c r="AG994" i="12"/>
  <c r="AG991" i="12"/>
  <c r="AG989" i="12"/>
  <c r="AG987" i="12"/>
  <c r="AG985" i="12"/>
  <c r="AG983" i="12"/>
  <c r="AG981" i="12"/>
  <c r="AG979" i="12"/>
  <c r="AG976" i="12"/>
  <c r="AG973" i="12" s="1"/>
  <c r="AG974" i="12"/>
  <c r="AG971" i="12"/>
  <c r="AG969" i="12"/>
  <c r="AG967" i="12"/>
  <c r="AG965" i="12"/>
  <c r="AG962" i="12"/>
  <c r="AG960" i="12"/>
  <c r="AG957" i="12" s="1"/>
  <c r="AG958" i="12"/>
  <c r="AG954" i="12"/>
  <c r="AG951" i="12"/>
  <c r="AG948" i="12"/>
  <c r="AG946" i="12"/>
  <c r="AG944" i="12"/>
  <c r="AG942" i="12"/>
  <c r="AG938" i="12"/>
  <c r="AG934" i="12"/>
  <c r="AG932" i="12"/>
  <c r="AG929" i="12"/>
  <c r="AG927" i="12"/>
  <c r="AG926" i="12"/>
  <c r="AG924" i="12"/>
  <c r="AG922" i="12"/>
  <c r="AG920" i="12"/>
  <c r="AG918" i="12"/>
  <c r="AG916" i="12"/>
  <c r="AG914" i="12"/>
  <c r="AG909" i="12"/>
  <c r="AG907" i="12"/>
  <c r="AG904" i="12"/>
  <c r="AG901" i="12"/>
  <c r="AG899" i="12"/>
  <c r="AG897" i="12"/>
  <c r="AG895" i="12"/>
  <c r="AG891" i="12" s="1"/>
  <c r="AG892" i="12"/>
  <c r="AG888" i="12"/>
  <c r="AG885" i="12"/>
  <c r="AG883" i="12"/>
  <c r="AG881" i="12"/>
  <c r="AG879" i="12"/>
  <c r="AG876" i="12"/>
  <c r="AG874" i="12"/>
  <c r="AG872" i="12"/>
  <c r="AG869" i="12"/>
  <c r="AG868" i="12" s="1"/>
  <c r="AG865" i="12"/>
  <c r="AG862" i="12"/>
  <c r="AG860" i="12"/>
  <c r="AG858" i="12"/>
  <c r="AG856" i="12"/>
  <c r="AG853" i="12"/>
  <c r="AG851" i="12"/>
  <c r="AG849" i="12"/>
  <c r="AG846" i="12"/>
  <c r="AG845" i="12" s="1"/>
  <c r="AG842" i="12"/>
  <c r="AG839" i="12"/>
  <c r="AG837" i="12"/>
  <c r="AG835" i="12"/>
  <c r="AG833" i="12"/>
  <c r="AG822" i="12" s="1"/>
  <c r="AG830" i="12"/>
  <c r="AG828" i="12"/>
  <c r="AG826" i="12"/>
  <c r="AG823" i="12"/>
  <c r="AG820" i="12"/>
  <c r="AG818" i="12"/>
  <c r="AG816" i="12"/>
  <c r="AG812" i="12"/>
  <c r="AG810" i="12"/>
  <c r="AG808" i="12"/>
  <c r="AG806" i="12"/>
  <c r="AG804" i="12"/>
  <c r="AG801" i="12"/>
  <c r="AG798" i="12"/>
  <c r="AG795" i="12"/>
  <c r="AG792" i="12"/>
  <c r="AG790" i="12"/>
  <c r="AG786" i="12" s="1"/>
  <c r="AG787" i="12"/>
  <c r="AG783" i="12"/>
  <c r="AG779" i="12"/>
  <c r="AG775" i="12"/>
  <c r="AG773" i="12"/>
  <c r="AG769" i="12"/>
  <c r="AG766" i="12"/>
  <c r="AG763" i="12"/>
  <c r="AG760" i="12"/>
  <c r="AG758" i="12"/>
  <c r="AG756" i="12"/>
  <c r="AG754" i="12"/>
  <c r="AG752" i="12"/>
  <c r="AG749" i="12"/>
  <c r="AG746" i="12"/>
  <c r="AG744" i="12"/>
  <c r="AG741" i="12"/>
  <c r="AG739" i="12"/>
  <c r="AG737" i="12"/>
  <c r="AG735" i="12"/>
  <c r="AG733" i="12"/>
  <c r="AG731" i="12"/>
  <c r="AG729" i="12"/>
  <c r="AG727" i="12"/>
  <c r="AG725" i="12"/>
  <c r="AG723" i="12"/>
  <c r="AG721" i="12"/>
  <c r="AG718" i="12"/>
  <c r="AG716" i="12"/>
  <c r="AG714" i="12"/>
  <c r="AG710" i="12"/>
  <c r="AG706" i="12"/>
  <c r="AG704" i="12"/>
  <c r="AG702" i="12"/>
  <c r="AG699" i="12"/>
  <c r="AG696" i="12"/>
  <c r="AG693" i="12"/>
  <c r="AG690" i="12"/>
  <c r="AG687" i="12"/>
  <c r="AG684" i="12"/>
  <c r="AG680" i="12"/>
  <c r="AG676" i="12"/>
  <c r="AG673" i="12"/>
  <c r="AG670" i="12"/>
  <c r="AG667" i="12"/>
  <c r="AG664" i="12"/>
  <c r="AG661" i="12"/>
  <c r="AG654" i="12" s="1"/>
  <c r="AG655" i="12"/>
  <c r="AG652" i="12"/>
  <c r="AG650" i="12"/>
  <c r="AG648" i="12"/>
  <c r="AG644" i="12"/>
  <c r="AG642" i="12"/>
  <c r="AG640" i="12"/>
  <c r="AG638" i="12"/>
  <c r="AG636" i="12"/>
  <c r="AG633" i="12"/>
  <c r="AG630" i="12"/>
  <c r="AG627" i="12"/>
  <c r="AG624" i="12"/>
  <c r="AG622" i="12"/>
  <c r="AG619" i="12"/>
  <c r="AG618" i="12" s="1"/>
  <c r="AG615" i="12"/>
  <c r="AG613" i="12"/>
  <c r="AG611" i="12"/>
  <c r="AG607" i="12"/>
  <c r="AG605" i="12"/>
  <c r="AG601" i="12"/>
  <c r="AG599" i="12"/>
  <c r="AG597" i="12"/>
  <c r="AG594" i="12"/>
  <c r="AG591" i="12"/>
  <c r="AG588" i="12"/>
  <c r="AG585" i="12"/>
  <c r="AG584" i="12"/>
  <c r="AG581" i="12"/>
  <c r="AG576" i="12"/>
  <c r="AG571" i="12"/>
  <c r="AG566" i="12"/>
  <c r="AG563" i="12"/>
  <c r="AG561" i="12"/>
  <c r="AG558" i="12"/>
  <c r="AG555" i="12"/>
  <c r="AG553" i="12"/>
  <c r="AG550" i="12"/>
  <c r="AG547" i="12"/>
  <c r="AG545" i="12"/>
  <c r="AG543" i="12"/>
  <c r="AG541" i="12"/>
  <c r="AG539" i="12"/>
  <c r="AG537" i="12"/>
  <c r="AG535" i="12"/>
  <c r="AG531" i="12"/>
  <c r="AG527" i="12"/>
  <c r="AG525" i="12"/>
  <c r="AG521" i="12"/>
  <c r="AG517" i="12"/>
  <c r="AG514" i="12"/>
  <c r="AG511" i="12"/>
  <c r="AG504" i="12" s="1"/>
  <c r="AG505" i="12"/>
  <c r="AG502" i="12"/>
  <c r="AG500" i="12"/>
  <c r="AG498" i="12"/>
  <c r="AG494" i="12" s="1"/>
  <c r="AG495" i="12"/>
  <c r="AG492" i="12"/>
  <c r="AG490" i="12"/>
  <c r="AG488" i="12"/>
  <c r="AG484" i="12" s="1"/>
  <c r="AG485" i="12"/>
  <c r="AG482" i="12"/>
  <c r="AG480" i="12"/>
  <c r="AG478" i="12"/>
  <c r="AG475" i="12"/>
  <c r="AG474" i="12" s="1"/>
  <c r="AG472" i="12"/>
  <c r="AG470" i="12"/>
  <c r="AG468" i="12"/>
  <c r="AG464" i="12"/>
  <c r="AG461" i="12"/>
  <c r="AG459" i="12"/>
  <c r="AG457" i="12"/>
  <c r="AG455" i="12"/>
  <c r="AG453" i="12"/>
  <c r="AG451" i="12"/>
  <c r="AG449" i="12"/>
  <c r="AG447" i="12"/>
  <c r="AG443" i="12" s="1"/>
  <c r="AG444" i="12"/>
  <c r="AG441" i="12"/>
  <c r="AG439" i="12"/>
  <c r="AG437" i="12"/>
  <c r="AG435" i="12"/>
  <c r="AG431" i="12"/>
  <c r="AG429" i="12"/>
  <c r="AG427" i="12"/>
  <c r="AG425" i="12"/>
  <c r="AG423" i="12"/>
  <c r="AG415" i="12" s="1"/>
  <c r="AG421" i="12"/>
  <c r="AG419" i="12"/>
  <c r="AG416" i="12"/>
  <c r="AG413" i="12"/>
  <c r="AG411" i="12"/>
  <c r="AG409" i="12"/>
  <c r="AG407" i="12"/>
  <c r="AG403" i="12"/>
  <c r="AG400" i="12"/>
  <c r="AG398" i="12"/>
  <c r="AG396" i="12"/>
  <c r="AG394" i="12"/>
  <c r="AG393" i="12" s="1"/>
  <c r="AG391" i="12"/>
  <c r="AG389" i="12"/>
  <c r="AG387" i="12"/>
  <c r="AG383" i="12"/>
  <c r="AG381" i="12"/>
  <c r="AG379" i="12"/>
  <c r="AG377" i="12"/>
  <c r="AG375" i="12"/>
  <c r="AG373" i="12"/>
  <c r="AG371" i="12"/>
  <c r="AG369" i="12"/>
  <c r="AG367" i="12"/>
  <c r="AG365" i="12"/>
  <c r="AG362" i="12"/>
  <c r="AG361" i="12" s="1"/>
  <c r="AG358" i="12"/>
  <c r="AG354" i="12"/>
  <c r="AG350" i="12"/>
  <c r="AG348" i="12"/>
  <c r="AG346" i="12"/>
  <c r="AG344" i="12"/>
  <c r="AG342" i="12"/>
  <c r="AG340" i="12"/>
  <c r="AG338" i="12"/>
  <c r="AG336" i="12"/>
  <c r="AG332" i="12"/>
  <c r="AG328" i="12"/>
  <c r="AG324" i="12"/>
  <c r="AG322" i="12"/>
  <c r="AG320" i="12"/>
  <c r="AG317" i="12"/>
  <c r="AG314" i="12"/>
  <c r="AG312" i="12"/>
  <c r="AG310" i="12"/>
  <c r="AG308" i="12"/>
  <c r="AG306" i="12"/>
  <c r="AG304" i="12"/>
  <c r="AG302" i="12"/>
  <c r="AG300" i="12"/>
  <c r="AG298" i="12"/>
  <c r="AG296" i="12"/>
  <c r="AG292" i="12"/>
  <c r="AG288" i="12"/>
  <c r="AG286" i="12"/>
  <c r="AG283" i="12"/>
  <c r="AG280" i="12"/>
  <c r="AG276" i="12"/>
  <c r="AG273" i="12"/>
  <c r="AG270" i="12"/>
  <c r="AG267" i="12"/>
  <c r="AG260" i="12" s="1"/>
  <c r="AG261" i="12"/>
  <c r="AG257" i="12"/>
  <c r="AG254" i="12"/>
  <c r="AG248" i="12"/>
  <c r="AG246" i="12"/>
  <c r="AG244" i="12"/>
  <c r="AG242" i="12"/>
  <c r="AG240" i="12"/>
  <c r="AG238" i="12"/>
  <c r="AG236" i="12"/>
  <c r="AG233" i="12"/>
  <c r="AG230" i="12"/>
  <c r="AG227" i="12"/>
  <c r="AG225" i="12"/>
  <c r="AG223" i="12"/>
  <c r="AG221" i="12"/>
  <c r="AG217" i="12"/>
  <c r="AG213" i="12"/>
  <c r="AG209" i="12"/>
  <c r="AG199" i="12" s="1"/>
  <c r="AG206" i="12"/>
  <c r="AG200" i="12"/>
  <c r="AG195" i="12"/>
  <c r="AG191" i="12"/>
  <c r="AG188" i="12"/>
  <c r="AG185" i="12"/>
  <c r="AG182" i="12"/>
  <c r="AG179" i="12"/>
  <c r="AG173" i="12"/>
  <c r="AG171" i="12"/>
  <c r="AG169" i="12"/>
  <c r="AG167" i="12"/>
  <c r="AG164" i="12"/>
  <c r="AG162" i="12"/>
  <c r="AG160" i="12"/>
  <c r="AG158" i="12"/>
  <c r="AG156" i="12"/>
  <c r="AG150" i="12"/>
  <c r="AG149" i="12"/>
  <c r="AG145" i="12"/>
  <c r="AG141" i="12"/>
  <c r="AG138" i="12"/>
  <c r="AG135" i="12"/>
  <c r="AG132" i="12"/>
  <c r="AG129" i="12"/>
  <c r="AG123" i="12"/>
  <c r="AG121" i="12"/>
  <c r="AG119" i="12"/>
  <c r="AG117" i="12"/>
  <c r="AG114" i="12"/>
  <c r="AG112" i="12"/>
  <c r="AG110" i="12"/>
  <c r="AG108" i="12"/>
  <c r="AG106" i="12"/>
  <c r="AG100" i="12"/>
  <c r="AG99" i="12" s="1"/>
  <c r="AG95" i="12"/>
  <c r="AG91" i="12"/>
  <c r="AG87" i="12"/>
  <c r="AG84" i="12"/>
  <c r="AG81" i="12"/>
  <c r="AG78" i="12"/>
  <c r="AG72" i="12"/>
  <c r="AG70" i="12"/>
  <c r="AG68" i="12"/>
  <c r="AG66" i="12"/>
  <c r="AG64" i="12"/>
  <c r="AG62" i="12"/>
  <c r="AG60" i="12"/>
  <c r="AG54" i="12"/>
  <c r="AG53" i="12"/>
  <c r="AG51" i="12"/>
  <c r="AG47" i="12"/>
  <c r="AG44" i="12"/>
  <c r="AG41" i="12"/>
  <c r="AG39" i="12"/>
  <c r="AG37" i="12"/>
  <c r="AG31" i="12"/>
  <c r="AG29" i="12"/>
  <c r="AG27" i="12"/>
  <c r="AG24" i="12"/>
  <c r="AG21" i="12"/>
  <c r="AG19" i="12"/>
  <c r="AG17" i="12"/>
  <c r="AG15" i="12"/>
  <c r="AG9" i="12"/>
  <c r="AG8" i="12"/>
  <c r="G664" i="12" l="1"/>
  <c r="C84" i="1" l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0" i="1"/>
  <c r="C59" i="1"/>
  <c r="C58" i="1"/>
  <c r="C57" i="1"/>
  <c r="C56" i="1"/>
  <c r="C55" i="1"/>
  <c r="C54" i="1"/>
  <c r="C53" i="1"/>
  <c r="C52" i="1"/>
  <c r="C51" i="1"/>
  <c r="C50" i="1"/>
  <c r="C49" i="1"/>
  <c r="I17" i="1" l="1"/>
  <c r="BA1091" i="12" l="1"/>
  <c r="BA1083" i="12"/>
  <c r="BA1080" i="12"/>
  <c r="BA1077" i="12"/>
  <c r="BA1069" i="12"/>
  <c r="BA1067" i="12"/>
  <c r="BA939" i="12"/>
  <c r="BA935" i="12"/>
  <c r="BA928" i="12"/>
  <c r="BA910" i="12"/>
  <c r="BA893" i="12"/>
  <c r="BA870" i="12"/>
  <c r="BA847" i="12"/>
  <c r="BA824" i="12"/>
  <c r="BA813" i="12"/>
  <c r="BA788" i="12"/>
  <c r="BA784" i="12"/>
  <c r="BA781" i="12"/>
  <c r="BA780" i="12"/>
  <c r="BA777" i="12"/>
  <c r="BA776" i="12"/>
  <c r="BA771" i="12"/>
  <c r="BA770" i="12"/>
  <c r="BA767" i="12"/>
  <c r="BA764" i="12"/>
  <c r="BA711" i="12"/>
  <c r="BA707" i="12"/>
  <c r="BA700" i="12"/>
  <c r="BA697" i="12"/>
  <c r="BA694" i="12"/>
  <c r="BA691" i="12"/>
  <c r="BA688" i="12"/>
  <c r="BA685" i="12"/>
  <c r="BA682" i="12"/>
  <c r="BA678" i="12"/>
  <c r="BA674" i="12"/>
  <c r="BA665" i="12"/>
  <c r="BA662" i="12"/>
  <c r="BA656" i="12"/>
  <c r="BA645" i="12"/>
  <c r="BA620" i="12"/>
  <c r="BA608" i="12"/>
  <c r="BA603" i="12"/>
  <c r="BA586" i="12"/>
  <c r="BA582" i="12"/>
  <c r="BA579" i="12"/>
  <c r="BA578" i="12"/>
  <c r="BA574" i="12"/>
  <c r="BA573" i="12"/>
  <c r="BA569" i="12"/>
  <c r="BA568" i="12"/>
  <c r="BA540" i="12"/>
  <c r="BA532" i="12"/>
  <c r="BA528" i="12"/>
  <c r="BA523" i="12"/>
  <c r="BA519" i="12"/>
  <c r="BA515" i="12"/>
  <c r="BA512" i="12"/>
  <c r="BA506" i="12"/>
  <c r="BA356" i="12"/>
  <c r="BA355" i="12"/>
  <c r="BA352" i="12"/>
  <c r="BA351" i="12"/>
  <c r="BA297" i="12"/>
  <c r="BA278" i="12"/>
  <c r="BA262" i="12"/>
  <c r="BA256" i="12"/>
  <c r="BA255" i="12"/>
  <c r="BA251" i="12"/>
  <c r="BA250" i="12"/>
  <c r="BA237" i="12"/>
  <c r="BA234" i="12"/>
  <c r="BA207" i="12"/>
  <c r="BA201" i="12"/>
  <c r="BA189" i="12"/>
  <c r="BA186" i="12"/>
  <c r="BA181" i="12"/>
  <c r="BA180" i="12"/>
  <c r="BA176" i="12"/>
  <c r="BA175" i="12"/>
  <c r="BA165" i="12"/>
  <c r="BA151" i="12"/>
  <c r="BA139" i="12"/>
  <c r="BA136" i="12"/>
  <c r="BA131" i="12"/>
  <c r="BA130" i="12"/>
  <c r="BA126" i="12"/>
  <c r="BA125" i="12"/>
  <c r="BA115" i="12"/>
  <c r="BA101" i="12"/>
  <c r="BA85" i="12"/>
  <c r="BA80" i="12"/>
  <c r="BA79" i="12"/>
  <c r="BA75" i="12"/>
  <c r="BA74" i="12"/>
  <c r="BA55" i="12"/>
  <c r="BA45" i="12"/>
  <c r="BA42" i="12"/>
  <c r="BA32" i="12"/>
  <c r="BA10" i="12"/>
  <c r="G9" i="12"/>
  <c r="M9" i="12" s="1"/>
  <c r="I9" i="12"/>
  <c r="K9" i="12"/>
  <c r="O9" i="12"/>
  <c r="Q9" i="12"/>
  <c r="V9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4" i="12"/>
  <c r="M54" i="12" s="1"/>
  <c r="I54" i="12"/>
  <c r="K54" i="12"/>
  <c r="O54" i="12"/>
  <c r="Q54" i="12"/>
  <c r="V54" i="12"/>
  <c r="G60" i="12"/>
  <c r="M60" i="12" s="1"/>
  <c r="I60" i="12"/>
  <c r="K60" i="12"/>
  <c r="O60" i="12"/>
  <c r="Q60" i="12"/>
  <c r="V60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8" i="12"/>
  <c r="M78" i="12" s="1"/>
  <c r="I78" i="12"/>
  <c r="K78" i="12"/>
  <c r="O78" i="12"/>
  <c r="Q78" i="12"/>
  <c r="V78" i="12"/>
  <c r="G81" i="12"/>
  <c r="M81" i="12" s="1"/>
  <c r="I81" i="12"/>
  <c r="K81" i="12"/>
  <c r="O81" i="12"/>
  <c r="Q81" i="12"/>
  <c r="V81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100" i="12"/>
  <c r="I100" i="12"/>
  <c r="K100" i="12"/>
  <c r="O100" i="12"/>
  <c r="Q100" i="12"/>
  <c r="V100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5" i="12"/>
  <c r="M135" i="12" s="1"/>
  <c r="I135" i="12"/>
  <c r="K135" i="12"/>
  <c r="O135" i="12"/>
  <c r="Q135" i="12"/>
  <c r="V135" i="12"/>
  <c r="G138" i="12"/>
  <c r="M138" i="12" s="1"/>
  <c r="I138" i="12"/>
  <c r="K138" i="12"/>
  <c r="O138" i="12"/>
  <c r="Q138" i="12"/>
  <c r="V138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50" i="12"/>
  <c r="M150" i="12" s="1"/>
  <c r="I150" i="12"/>
  <c r="K150" i="12"/>
  <c r="O150" i="12"/>
  <c r="Q150" i="12"/>
  <c r="V150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60" i="12"/>
  <c r="I160" i="12"/>
  <c r="K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1" i="12"/>
  <c r="M171" i="12" s="1"/>
  <c r="I171" i="12"/>
  <c r="K171" i="12"/>
  <c r="O171" i="12"/>
  <c r="Q171" i="12"/>
  <c r="V171" i="12"/>
  <c r="G173" i="12"/>
  <c r="M173" i="12" s="1"/>
  <c r="I173" i="12"/>
  <c r="K173" i="12"/>
  <c r="O173" i="12"/>
  <c r="Q173" i="12"/>
  <c r="V173" i="12"/>
  <c r="G179" i="12"/>
  <c r="M179" i="12" s="1"/>
  <c r="I179" i="12"/>
  <c r="K179" i="12"/>
  <c r="O179" i="12"/>
  <c r="Q179" i="12"/>
  <c r="V179" i="12"/>
  <c r="G182" i="12"/>
  <c r="M182" i="12" s="1"/>
  <c r="I182" i="12"/>
  <c r="K182" i="12"/>
  <c r="O182" i="12"/>
  <c r="Q182" i="12"/>
  <c r="V182" i="12"/>
  <c r="G185" i="12"/>
  <c r="M185" i="12" s="1"/>
  <c r="I185" i="12"/>
  <c r="K185" i="12"/>
  <c r="O185" i="12"/>
  <c r="Q185" i="12"/>
  <c r="V185" i="12"/>
  <c r="G188" i="12"/>
  <c r="M188" i="12" s="1"/>
  <c r="I188" i="12"/>
  <c r="K188" i="12"/>
  <c r="O188" i="12"/>
  <c r="Q188" i="12"/>
  <c r="V188" i="12"/>
  <c r="G191" i="12"/>
  <c r="M191" i="12" s="1"/>
  <c r="I191" i="12"/>
  <c r="K191" i="12"/>
  <c r="O191" i="12"/>
  <c r="Q191" i="12"/>
  <c r="V191" i="12"/>
  <c r="G195" i="12"/>
  <c r="M195" i="12" s="1"/>
  <c r="I195" i="12"/>
  <c r="K195" i="12"/>
  <c r="O195" i="12"/>
  <c r="Q195" i="12"/>
  <c r="V195" i="12"/>
  <c r="G200" i="12"/>
  <c r="M200" i="12" s="1"/>
  <c r="I200" i="12"/>
  <c r="K200" i="12"/>
  <c r="O200" i="12"/>
  <c r="Q200" i="12"/>
  <c r="V200" i="12"/>
  <c r="G206" i="12"/>
  <c r="M206" i="12" s="1"/>
  <c r="I206" i="12"/>
  <c r="K206" i="12"/>
  <c r="O206" i="12"/>
  <c r="Q206" i="12"/>
  <c r="V206" i="12"/>
  <c r="G209" i="12"/>
  <c r="I209" i="12"/>
  <c r="K209" i="12"/>
  <c r="O209" i="12"/>
  <c r="Q209" i="12"/>
  <c r="V209" i="12"/>
  <c r="G213" i="12"/>
  <c r="M213" i="12" s="1"/>
  <c r="I213" i="12"/>
  <c r="K213" i="12"/>
  <c r="O213" i="12"/>
  <c r="Q213" i="12"/>
  <c r="V213" i="12"/>
  <c r="G217" i="12"/>
  <c r="M217" i="12" s="1"/>
  <c r="I217" i="12"/>
  <c r="K217" i="12"/>
  <c r="O217" i="12"/>
  <c r="Q217" i="12"/>
  <c r="V217" i="12"/>
  <c r="G221" i="12"/>
  <c r="M221" i="12" s="1"/>
  <c r="I221" i="12"/>
  <c r="K221" i="12"/>
  <c r="O221" i="12"/>
  <c r="Q221" i="12"/>
  <c r="V221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30" i="12"/>
  <c r="M230" i="12" s="1"/>
  <c r="I230" i="12"/>
  <c r="K230" i="12"/>
  <c r="O230" i="12"/>
  <c r="Q230" i="12"/>
  <c r="V230" i="12"/>
  <c r="G233" i="12"/>
  <c r="M233" i="12" s="1"/>
  <c r="I233" i="12"/>
  <c r="K233" i="12"/>
  <c r="O233" i="12"/>
  <c r="Q233" i="12"/>
  <c r="V233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4" i="12"/>
  <c r="M254" i="12" s="1"/>
  <c r="I254" i="12"/>
  <c r="K254" i="12"/>
  <c r="O254" i="12"/>
  <c r="Q254" i="12"/>
  <c r="V254" i="12"/>
  <c r="G257" i="12"/>
  <c r="M257" i="12" s="1"/>
  <c r="I257" i="12"/>
  <c r="K257" i="12"/>
  <c r="O257" i="12"/>
  <c r="Q257" i="12"/>
  <c r="V257" i="12"/>
  <c r="G261" i="12"/>
  <c r="M261" i="12" s="1"/>
  <c r="I261" i="12"/>
  <c r="K261" i="12"/>
  <c r="O261" i="12"/>
  <c r="Q261" i="12"/>
  <c r="V261" i="12"/>
  <c r="G267" i="12"/>
  <c r="I267" i="12"/>
  <c r="K267" i="12"/>
  <c r="O267" i="12"/>
  <c r="Q267" i="12"/>
  <c r="V267" i="12"/>
  <c r="G270" i="12"/>
  <c r="M270" i="12" s="1"/>
  <c r="I270" i="12"/>
  <c r="K270" i="12"/>
  <c r="O270" i="12"/>
  <c r="Q270" i="12"/>
  <c r="V270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V276" i="12"/>
  <c r="G280" i="12"/>
  <c r="M280" i="12" s="1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86" i="12"/>
  <c r="M286" i="12" s="1"/>
  <c r="I286" i="12"/>
  <c r="K286" i="12"/>
  <c r="O286" i="12"/>
  <c r="Q286" i="12"/>
  <c r="V286" i="12"/>
  <c r="G288" i="12"/>
  <c r="M288" i="12" s="1"/>
  <c r="I288" i="12"/>
  <c r="K288" i="12"/>
  <c r="O288" i="12"/>
  <c r="Q288" i="12"/>
  <c r="V288" i="12"/>
  <c r="G292" i="12"/>
  <c r="M292" i="12" s="1"/>
  <c r="I292" i="12"/>
  <c r="K292" i="12"/>
  <c r="O292" i="12"/>
  <c r="Q292" i="12"/>
  <c r="V292" i="12"/>
  <c r="G296" i="12"/>
  <c r="M296" i="12" s="1"/>
  <c r="I296" i="12"/>
  <c r="K296" i="12"/>
  <c r="O296" i="12"/>
  <c r="Q296" i="12"/>
  <c r="V296" i="12"/>
  <c r="G298" i="12"/>
  <c r="M298" i="12" s="1"/>
  <c r="I298" i="12"/>
  <c r="K298" i="12"/>
  <c r="O298" i="12"/>
  <c r="Q298" i="12"/>
  <c r="V298" i="12"/>
  <c r="G300" i="12"/>
  <c r="M300" i="12" s="1"/>
  <c r="I300" i="12"/>
  <c r="K300" i="12"/>
  <c r="O300" i="12"/>
  <c r="Q300" i="12"/>
  <c r="V300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17" i="12"/>
  <c r="M317" i="12" s="1"/>
  <c r="I317" i="12"/>
  <c r="K317" i="12"/>
  <c r="O317" i="12"/>
  <c r="Q317" i="12"/>
  <c r="V317" i="12"/>
  <c r="G320" i="12"/>
  <c r="M320" i="12" s="1"/>
  <c r="I320" i="12"/>
  <c r="K320" i="12"/>
  <c r="O320" i="12"/>
  <c r="Q320" i="12"/>
  <c r="V320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M332" i="12" s="1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6" i="12"/>
  <c r="M346" i="12" s="1"/>
  <c r="I346" i="12"/>
  <c r="K346" i="12"/>
  <c r="O346" i="12"/>
  <c r="Q346" i="12"/>
  <c r="V346" i="12"/>
  <c r="G348" i="12"/>
  <c r="M348" i="12" s="1"/>
  <c r="I348" i="12"/>
  <c r="K348" i="12"/>
  <c r="O348" i="12"/>
  <c r="Q348" i="12"/>
  <c r="V348" i="12"/>
  <c r="G350" i="12"/>
  <c r="M350" i="12" s="1"/>
  <c r="I350" i="12"/>
  <c r="K350" i="12"/>
  <c r="O350" i="12"/>
  <c r="Q350" i="12"/>
  <c r="V350" i="12"/>
  <c r="G354" i="12"/>
  <c r="M354" i="12" s="1"/>
  <c r="I354" i="12"/>
  <c r="K354" i="12"/>
  <c r="O354" i="12"/>
  <c r="Q354" i="12"/>
  <c r="V354" i="12"/>
  <c r="G358" i="12"/>
  <c r="M358" i="12" s="1"/>
  <c r="I358" i="12"/>
  <c r="K358" i="12"/>
  <c r="O358" i="12"/>
  <c r="Q358" i="12"/>
  <c r="V358" i="12"/>
  <c r="G362" i="12"/>
  <c r="I362" i="12"/>
  <c r="K362" i="12"/>
  <c r="O362" i="12"/>
  <c r="Q362" i="12"/>
  <c r="V362" i="12"/>
  <c r="G365" i="12"/>
  <c r="M365" i="12" s="1"/>
  <c r="I365" i="12"/>
  <c r="K365" i="12"/>
  <c r="O365" i="12"/>
  <c r="Q365" i="12"/>
  <c r="V365" i="12"/>
  <c r="G367" i="12"/>
  <c r="M367" i="12" s="1"/>
  <c r="I367" i="12"/>
  <c r="K367" i="12"/>
  <c r="O367" i="12"/>
  <c r="Q367" i="12"/>
  <c r="V367" i="12"/>
  <c r="G369" i="12"/>
  <c r="M369" i="12" s="1"/>
  <c r="I369" i="12"/>
  <c r="K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M373" i="12" s="1"/>
  <c r="I373" i="12"/>
  <c r="K373" i="12"/>
  <c r="O373" i="12"/>
  <c r="Q373" i="12"/>
  <c r="V373" i="12"/>
  <c r="G375" i="12"/>
  <c r="M375" i="12" s="1"/>
  <c r="I375" i="12"/>
  <c r="K375" i="12"/>
  <c r="O375" i="12"/>
  <c r="Q375" i="12"/>
  <c r="V375" i="12"/>
  <c r="G377" i="12"/>
  <c r="M377" i="12" s="1"/>
  <c r="I377" i="12"/>
  <c r="K377" i="12"/>
  <c r="O377" i="12"/>
  <c r="Q377" i="12"/>
  <c r="V377" i="12"/>
  <c r="G379" i="12"/>
  <c r="M379" i="12" s="1"/>
  <c r="I379" i="12"/>
  <c r="K379" i="12"/>
  <c r="O379" i="12"/>
  <c r="Q379" i="12"/>
  <c r="V379" i="12"/>
  <c r="G381" i="12"/>
  <c r="M381" i="12" s="1"/>
  <c r="I381" i="12"/>
  <c r="K381" i="12"/>
  <c r="O381" i="12"/>
  <c r="Q381" i="12"/>
  <c r="V381" i="12"/>
  <c r="G383" i="12"/>
  <c r="M383" i="12" s="1"/>
  <c r="I383" i="12"/>
  <c r="K383" i="12"/>
  <c r="O383" i="12"/>
  <c r="Q383" i="12"/>
  <c r="V383" i="12"/>
  <c r="G387" i="12"/>
  <c r="M387" i="12" s="1"/>
  <c r="I387" i="12"/>
  <c r="K387" i="12"/>
  <c r="O387" i="12"/>
  <c r="Q387" i="12"/>
  <c r="V387" i="12"/>
  <c r="G389" i="12"/>
  <c r="M389" i="12" s="1"/>
  <c r="I389" i="12"/>
  <c r="K389" i="12"/>
  <c r="O389" i="12"/>
  <c r="Q389" i="12"/>
  <c r="V389" i="12"/>
  <c r="G391" i="12"/>
  <c r="M391" i="12" s="1"/>
  <c r="I391" i="12"/>
  <c r="K391" i="12"/>
  <c r="O391" i="12"/>
  <c r="Q391" i="12"/>
  <c r="V391" i="12"/>
  <c r="G394" i="12"/>
  <c r="M394" i="12" s="1"/>
  <c r="I394" i="12"/>
  <c r="K394" i="12"/>
  <c r="O394" i="12"/>
  <c r="Q394" i="12"/>
  <c r="V394" i="12"/>
  <c r="G396" i="12"/>
  <c r="I396" i="12"/>
  <c r="K396" i="12"/>
  <c r="O396" i="12"/>
  <c r="Q396" i="12"/>
  <c r="V396" i="12"/>
  <c r="G398" i="12"/>
  <c r="M398" i="12" s="1"/>
  <c r="I398" i="12"/>
  <c r="K398" i="12"/>
  <c r="O398" i="12"/>
  <c r="Q398" i="12"/>
  <c r="V398" i="12"/>
  <c r="G400" i="12"/>
  <c r="M400" i="12" s="1"/>
  <c r="I400" i="12"/>
  <c r="K400" i="12"/>
  <c r="O400" i="12"/>
  <c r="Q400" i="12"/>
  <c r="V400" i="12"/>
  <c r="G403" i="12"/>
  <c r="M403" i="12" s="1"/>
  <c r="I403" i="12"/>
  <c r="K403" i="12"/>
  <c r="O403" i="12"/>
  <c r="Q403" i="12"/>
  <c r="V403" i="12"/>
  <c r="G407" i="12"/>
  <c r="M407" i="12" s="1"/>
  <c r="I407" i="12"/>
  <c r="K407" i="12"/>
  <c r="O407" i="12"/>
  <c r="Q407" i="12"/>
  <c r="V407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M413" i="12" s="1"/>
  <c r="I413" i="12"/>
  <c r="K413" i="12"/>
  <c r="O413" i="12"/>
  <c r="Q413" i="12"/>
  <c r="V413" i="12"/>
  <c r="G416" i="12"/>
  <c r="M416" i="12" s="1"/>
  <c r="I416" i="12"/>
  <c r="K416" i="12"/>
  <c r="O416" i="12"/>
  <c r="Q416" i="12"/>
  <c r="V416" i="12"/>
  <c r="G419" i="12"/>
  <c r="M419" i="12" s="1"/>
  <c r="I419" i="12"/>
  <c r="K419" i="12"/>
  <c r="O419" i="12"/>
  <c r="Q419" i="12"/>
  <c r="V419" i="12"/>
  <c r="G421" i="12"/>
  <c r="M421" i="12" s="1"/>
  <c r="I421" i="12"/>
  <c r="K421" i="12"/>
  <c r="O421" i="12"/>
  <c r="Q421" i="12"/>
  <c r="V421" i="12"/>
  <c r="G423" i="12"/>
  <c r="I423" i="12"/>
  <c r="K423" i="12"/>
  <c r="O423" i="12"/>
  <c r="Q423" i="12"/>
  <c r="V423" i="12"/>
  <c r="G425" i="12"/>
  <c r="M425" i="12" s="1"/>
  <c r="I425" i="12"/>
  <c r="K425" i="12"/>
  <c r="O425" i="12"/>
  <c r="Q425" i="12"/>
  <c r="V425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5" i="12"/>
  <c r="M435" i="12" s="1"/>
  <c r="I435" i="12"/>
  <c r="K435" i="12"/>
  <c r="O435" i="12"/>
  <c r="Q435" i="12"/>
  <c r="V435" i="12"/>
  <c r="G437" i="12"/>
  <c r="M437" i="12" s="1"/>
  <c r="I437" i="12"/>
  <c r="K437" i="12"/>
  <c r="O437" i="12"/>
  <c r="Q437" i="12"/>
  <c r="V437" i="12"/>
  <c r="G439" i="12"/>
  <c r="M439" i="12" s="1"/>
  <c r="I439" i="12"/>
  <c r="K439" i="12"/>
  <c r="O439" i="12"/>
  <c r="Q439" i="12"/>
  <c r="V439" i="12"/>
  <c r="G441" i="12"/>
  <c r="M441" i="12" s="1"/>
  <c r="I441" i="12"/>
  <c r="K441" i="12"/>
  <c r="O441" i="12"/>
  <c r="Q441" i="12"/>
  <c r="V441" i="12"/>
  <c r="G444" i="12"/>
  <c r="M444" i="12" s="1"/>
  <c r="I444" i="12"/>
  <c r="K444" i="12"/>
  <c r="O444" i="12"/>
  <c r="Q444" i="12"/>
  <c r="V444" i="12"/>
  <c r="G447" i="12"/>
  <c r="M447" i="12" s="1"/>
  <c r="I447" i="12"/>
  <c r="K447" i="12"/>
  <c r="O447" i="12"/>
  <c r="Q447" i="12"/>
  <c r="V447" i="12"/>
  <c r="G449" i="12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3" i="12"/>
  <c r="M453" i="12" s="1"/>
  <c r="I453" i="12"/>
  <c r="K453" i="12"/>
  <c r="O453" i="12"/>
  <c r="Q453" i="12"/>
  <c r="V453" i="12"/>
  <c r="G455" i="12"/>
  <c r="M455" i="12" s="1"/>
  <c r="I455" i="12"/>
  <c r="K455" i="12"/>
  <c r="O455" i="12"/>
  <c r="Q455" i="12"/>
  <c r="V455" i="12"/>
  <c r="G457" i="12"/>
  <c r="M457" i="12" s="1"/>
  <c r="I457" i="12"/>
  <c r="K457" i="12"/>
  <c r="O457" i="12"/>
  <c r="Q457" i="12"/>
  <c r="V457" i="12"/>
  <c r="G459" i="12"/>
  <c r="M459" i="12" s="1"/>
  <c r="I459" i="12"/>
  <c r="K459" i="12"/>
  <c r="O459" i="12"/>
  <c r="Q459" i="12"/>
  <c r="V459" i="12"/>
  <c r="G461" i="12"/>
  <c r="M461" i="12" s="1"/>
  <c r="I461" i="12"/>
  <c r="K461" i="12"/>
  <c r="O461" i="12"/>
  <c r="Q461" i="12"/>
  <c r="V461" i="12"/>
  <c r="G464" i="12"/>
  <c r="M464" i="12" s="1"/>
  <c r="I464" i="12"/>
  <c r="K464" i="12"/>
  <c r="O464" i="12"/>
  <c r="Q464" i="12"/>
  <c r="V464" i="12"/>
  <c r="G468" i="12"/>
  <c r="M468" i="12" s="1"/>
  <c r="I468" i="12"/>
  <c r="K468" i="12"/>
  <c r="O468" i="12"/>
  <c r="Q468" i="12"/>
  <c r="V468" i="12"/>
  <c r="G470" i="12"/>
  <c r="M470" i="12" s="1"/>
  <c r="I470" i="12"/>
  <c r="K470" i="12"/>
  <c r="O470" i="12"/>
  <c r="Q470" i="12"/>
  <c r="V470" i="12"/>
  <c r="G472" i="12"/>
  <c r="M472" i="12" s="1"/>
  <c r="I472" i="12"/>
  <c r="K472" i="12"/>
  <c r="O472" i="12"/>
  <c r="Q472" i="12"/>
  <c r="V472" i="12"/>
  <c r="G475" i="12"/>
  <c r="I475" i="12"/>
  <c r="K475" i="12"/>
  <c r="O475" i="12"/>
  <c r="Q475" i="12"/>
  <c r="V475" i="12"/>
  <c r="G478" i="12"/>
  <c r="M478" i="12" s="1"/>
  <c r="I478" i="12"/>
  <c r="K478" i="12"/>
  <c r="O478" i="12"/>
  <c r="Q478" i="12"/>
  <c r="V478" i="12"/>
  <c r="G480" i="12"/>
  <c r="M480" i="12" s="1"/>
  <c r="I480" i="12"/>
  <c r="K480" i="12"/>
  <c r="O480" i="12"/>
  <c r="Q480" i="12"/>
  <c r="V480" i="12"/>
  <c r="G482" i="12"/>
  <c r="M482" i="12" s="1"/>
  <c r="I482" i="12"/>
  <c r="K482" i="12"/>
  <c r="O482" i="12"/>
  <c r="Q482" i="12"/>
  <c r="V482" i="12"/>
  <c r="G485" i="12"/>
  <c r="M485" i="12" s="1"/>
  <c r="I485" i="12"/>
  <c r="K485" i="12"/>
  <c r="O485" i="12"/>
  <c r="Q485" i="12"/>
  <c r="V485" i="12"/>
  <c r="G488" i="12"/>
  <c r="M488" i="12" s="1"/>
  <c r="I488" i="12"/>
  <c r="K488" i="12"/>
  <c r="O488" i="12"/>
  <c r="Q488" i="12"/>
  <c r="V488" i="12"/>
  <c r="G490" i="12"/>
  <c r="M490" i="12" s="1"/>
  <c r="I490" i="12"/>
  <c r="K490" i="12"/>
  <c r="O490" i="12"/>
  <c r="Q490" i="12"/>
  <c r="V490" i="12"/>
  <c r="G492" i="12"/>
  <c r="I492" i="12"/>
  <c r="K492" i="12"/>
  <c r="O492" i="12"/>
  <c r="Q492" i="12"/>
  <c r="V492" i="12"/>
  <c r="G495" i="12"/>
  <c r="M495" i="12" s="1"/>
  <c r="I495" i="12"/>
  <c r="K495" i="12"/>
  <c r="O495" i="12"/>
  <c r="Q495" i="12"/>
  <c r="V495" i="12"/>
  <c r="G498" i="12"/>
  <c r="M498" i="12" s="1"/>
  <c r="I498" i="12"/>
  <c r="K498" i="12"/>
  <c r="O498" i="12"/>
  <c r="Q498" i="12"/>
  <c r="V498" i="12"/>
  <c r="G500" i="12"/>
  <c r="I500" i="12"/>
  <c r="K500" i="12"/>
  <c r="O500" i="12"/>
  <c r="Q500" i="12"/>
  <c r="V500" i="12"/>
  <c r="G502" i="12"/>
  <c r="M502" i="12" s="1"/>
  <c r="I502" i="12"/>
  <c r="K502" i="12"/>
  <c r="O502" i="12"/>
  <c r="Q502" i="12"/>
  <c r="V502" i="12"/>
  <c r="G505" i="12"/>
  <c r="M505" i="12" s="1"/>
  <c r="I505" i="12"/>
  <c r="K505" i="12"/>
  <c r="O505" i="12"/>
  <c r="Q505" i="12"/>
  <c r="V505" i="12"/>
  <c r="G511" i="12"/>
  <c r="M511" i="12" s="1"/>
  <c r="I511" i="12"/>
  <c r="K511" i="12"/>
  <c r="O511" i="12"/>
  <c r="Q511" i="12"/>
  <c r="V511" i="12"/>
  <c r="G514" i="12"/>
  <c r="M514" i="12" s="1"/>
  <c r="I514" i="12"/>
  <c r="K514" i="12"/>
  <c r="O514" i="12"/>
  <c r="Q514" i="12"/>
  <c r="V514" i="12"/>
  <c r="G517" i="12"/>
  <c r="M517" i="12" s="1"/>
  <c r="I517" i="12"/>
  <c r="K517" i="12"/>
  <c r="O517" i="12"/>
  <c r="Q517" i="12"/>
  <c r="V517" i="12"/>
  <c r="G521" i="12"/>
  <c r="M521" i="12" s="1"/>
  <c r="I521" i="12"/>
  <c r="K521" i="12"/>
  <c r="O521" i="12"/>
  <c r="Q521" i="12"/>
  <c r="V521" i="12"/>
  <c r="G525" i="12"/>
  <c r="M525" i="12" s="1"/>
  <c r="I525" i="12"/>
  <c r="K525" i="12"/>
  <c r="O525" i="12"/>
  <c r="Q525" i="12"/>
  <c r="V525" i="12"/>
  <c r="G527" i="12"/>
  <c r="M527" i="12" s="1"/>
  <c r="I527" i="12"/>
  <c r="K527" i="12"/>
  <c r="O527" i="12"/>
  <c r="Q527" i="12"/>
  <c r="V527" i="12"/>
  <c r="G531" i="12"/>
  <c r="M531" i="12" s="1"/>
  <c r="I531" i="12"/>
  <c r="K531" i="12"/>
  <c r="O531" i="12"/>
  <c r="Q531" i="12"/>
  <c r="V531" i="12"/>
  <c r="G535" i="12"/>
  <c r="M535" i="12" s="1"/>
  <c r="I535" i="12"/>
  <c r="K535" i="12"/>
  <c r="O535" i="12"/>
  <c r="Q535" i="12"/>
  <c r="V535" i="12"/>
  <c r="G537" i="12"/>
  <c r="M537" i="12" s="1"/>
  <c r="I537" i="12"/>
  <c r="K537" i="12"/>
  <c r="O537" i="12"/>
  <c r="Q537" i="12"/>
  <c r="V537" i="12"/>
  <c r="G539" i="12"/>
  <c r="M539" i="12" s="1"/>
  <c r="I539" i="12"/>
  <c r="K539" i="12"/>
  <c r="O539" i="12"/>
  <c r="Q539" i="12"/>
  <c r="V539" i="12"/>
  <c r="G541" i="12"/>
  <c r="M541" i="12" s="1"/>
  <c r="I541" i="12"/>
  <c r="K541" i="12"/>
  <c r="O541" i="12"/>
  <c r="Q541" i="12"/>
  <c r="V541" i="12"/>
  <c r="G543" i="12"/>
  <c r="M543" i="12" s="1"/>
  <c r="I543" i="12"/>
  <c r="K543" i="12"/>
  <c r="O543" i="12"/>
  <c r="Q543" i="12"/>
  <c r="V543" i="12"/>
  <c r="G545" i="12"/>
  <c r="M545" i="12" s="1"/>
  <c r="I545" i="12"/>
  <c r="K545" i="12"/>
  <c r="O545" i="12"/>
  <c r="Q545" i="12"/>
  <c r="V545" i="12"/>
  <c r="G547" i="12"/>
  <c r="M547" i="12" s="1"/>
  <c r="I547" i="12"/>
  <c r="K547" i="12"/>
  <c r="O547" i="12"/>
  <c r="Q547" i="12"/>
  <c r="V547" i="12"/>
  <c r="G550" i="12"/>
  <c r="M550" i="12" s="1"/>
  <c r="I550" i="12"/>
  <c r="K550" i="12"/>
  <c r="O550" i="12"/>
  <c r="Q550" i="12"/>
  <c r="V550" i="12"/>
  <c r="G553" i="12"/>
  <c r="M553" i="12" s="1"/>
  <c r="I553" i="12"/>
  <c r="K553" i="12"/>
  <c r="O553" i="12"/>
  <c r="Q553" i="12"/>
  <c r="V553" i="12"/>
  <c r="G555" i="12"/>
  <c r="M555" i="12" s="1"/>
  <c r="I555" i="12"/>
  <c r="K555" i="12"/>
  <c r="O555" i="12"/>
  <c r="Q555" i="12"/>
  <c r="V555" i="12"/>
  <c r="G558" i="12"/>
  <c r="M558" i="12" s="1"/>
  <c r="I558" i="12"/>
  <c r="K558" i="12"/>
  <c r="O558" i="12"/>
  <c r="Q558" i="12"/>
  <c r="V558" i="12"/>
  <c r="G561" i="12"/>
  <c r="M561" i="12" s="1"/>
  <c r="I561" i="12"/>
  <c r="K561" i="12"/>
  <c r="O561" i="12"/>
  <c r="Q561" i="12"/>
  <c r="V561" i="12"/>
  <c r="G563" i="12"/>
  <c r="M563" i="12" s="1"/>
  <c r="I563" i="12"/>
  <c r="K563" i="12"/>
  <c r="O563" i="12"/>
  <c r="Q563" i="12"/>
  <c r="V563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6" i="12"/>
  <c r="M576" i="12" s="1"/>
  <c r="I576" i="12"/>
  <c r="K576" i="12"/>
  <c r="O576" i="12"/>
  <c r="Q576" i="12"/>
  <c r="V576" i="12"/>
  <c r="G581" i="12"/>
  <c r="M581" i="12" s="1"/>
  <c r="I581" i="12"/>
  <c r="K581" i="12"/>
  <c r="O581" i="12"/>
  <c r="Q581" i="12"/>
  <c r="V581" i="12"/>
  <c r="G585" i="12"/>
  <c r="M585" i="12" s="1"/>
  <c r="I585" i="12"/>
  <c r="K585" i="12"/>
  <c r="O585" i="12"/>
  <c r="Q585" i="12"/>
  <c r="V585" i="12"/>
  <c r="G588" i="12"/>
  <c r="M588" i="12" s="1"/>
  <c r="I588" i="12"/>
  <c r="K588" i="12"/>
  <c r="O588" i="12"/>
  <c r="Q588" i="12"/>
  <c r="V588" i="12"/>
  <c r="G591" i="12"/>
  <c r="M591" i="12" s="1"/>
  <c r="I591" i="12"/>
  <c r="K591" i="12"/>
  <c r="O591" i="12"/>
  <c r="Q591" i="12"/>
  <c r="V591" i="12"/>
  <c r="G594" i="12"/>
  <c r="I594" i="12"/>
  <c r="K594" i="12"/>
  <c r="O594" i="12"/>
  <c r="Q594" i="12"/>
  <c r="V594" i="12"/>
  <c r="G597" i="12"/>
  <c r="M597" i="12" s="1"/>
  <c r="I597" i="12"/>
  <c r="K597" i="12"/>
  <c r="O597" i="12"/>
  <c r="Q597" i="12"/>
  <c r="V597" i="12"/>
  <c r="G599" i="12"/>
  <c r="M599" i="12" s="1"/>
  <c r="I599" i="12"/>
  <c r="K599" i="12"/>
  <c r="O599" i="12"/>
  <c r="Q599" i="12"/>
  <c r="V599" i="12"/>
  <c r="G601" i="12"/>
  <c r="M601" i="12" s="1"/>
  <c r="I601" i="12"/>
  <c r="K601" i="12"/>
  <c r="O601" i="12"/>
  <c r="Q601" i="12"/>
  <c r="V601" i="12"/>
  <c r="G605" i="12"/>
  <c r="M605" i="12" s="1"/>
  <c r="I605" i="12"/>
  <c r="K605" i="12"/>
  <c r="O605" i="12"/>
  <c r="Q605" i="12"/>
  <c r="V605" i="12"/>
  <c r="G607" i="12"/>
  <c r="M607" i="12" s="1"/>
  <c r="I607" i="12"/>
  <c r="K607" i="12"/>
  <c r="O607" i="12"/>
  <c r="Q607" i="12"/>
  <c r="V607" i="12"/>
  <c r="G611" i="12"/>
  <c r="M611" i="12" s="1"/>
  <c r="I611" i="12"/>
  <c r="K611" i="12"/>
  <c r="O611" i="12"/>
  <c r="Q611" i="12"/>
  <c r="V611" i="12"/>
  <c r="G613" i="12"/>
  <c r="M613" i="12" s="1"/>
  <c r="I613" i="12"/>
  <c r="K613" i="12"/>
  <c r="O613" i="12"/>
  <c r="Q613" i="12"/>
  <c r="V613" i="12"/>
  <c r="G615" i="12"/>
  <c r="M615" i="12" s="1"/>
  <c r="I615" i="12"/>
  <c r="K615" i="12"/>
  <c r="O615" i="12"/>
  <c r="Q615" i="12"/>
  <c r="V615" i="12"/>
  <c r="G619" i="12"/>
  <c r="M619" i="12" s="1"/>
  <c r="I619" i="12"/>
  <c r="K619" i="12"/>
  <c r="O619" i="12"/>
  <c r="Q619" i="12"/>
  <c r="V619" i="12"/>
  <c r="G622" i="12"/>
  <c r="M622" i="12" s="1"/>
  <c r="I622" i="12"/>
  <c r="K622" i="12"/>
  <c r="O622" i="12"/>
  <c r="Q622" i="12"/>
  <c r="V622" i="12"/>
  <c r="G624" i="12"/>
  <c r="M624" i="12" s="1"/>
  <c r="I624" i="12"/>
  <c r="K624" i="12"/>
  <c r="O624" i="12"/>
  <c r="Q624" i="12"/>
  <c r="V624" i="12"/>
  <c r="G627" i="12"/>
  <c r="M627" i="12" s="1"/>
  <c r="I627" i="12"/>
  <c r="K627" i="12"/>
  <c r="O627" i="12"/>
  <c r="Q627" i="12"/>
  <c r="V627" i="12"/>
  <c r="G630" i="12"/>
  <c r="M630" i="12" s="1"/>
  <c r="I630" i="12"/>
  <c r="K630" i="12"/>
  <c r="O630" i="12"/>
  <c r="Q630" i="12"/>
  <c r="V630" i="12"/>
  <c r="G633" i="12"/>
  <c r="M633" i="12" s="1"/>
  <c r="I633" i="12"/>
  <c r="K633" i="12"/>
  <c r="O633" i="12"/>
  <c r="Q633" i="12"/>
  <c r="V633" i="12"/>
  <c r="G636" i="12"/>
  <c r="M636" i="12" s="1"/>
  <c r="I636" i="12"/>
  <c r="K636" i="12"/>
  <c r="O636" i="12"/>
  <c r="Q636" i="12"/>
  <c r="V636" i="12"/>
  <c r="G638" i="12"/>
  <c r="M638" i="12" s="1"/>
  <c r="I638" i="12"/>
  <c r="K638" i="12"/>
  <c r="O638" i="12"/>
  <c r="Q638" i="12"/>
  <c r="V638" i="12"/>
  <c r="G640" i="12"/>
  <c r="M640" i="12" s="1"/>
  <c r="I640" i="12"/>
  <c r="K640" i="12"/>
  <c r="O640" i="12"/>
  <c r="Q640" i="12"/>
  <c r="V640" i="12"/>
  <c r="G642" i="12"/>
  <c r="M642" i="12" s="1"/>
  <c r="I642" i="12"/>
  <c r="K642" i="12"/>
  <c r="O642" i="12"/>
  <c r="Q642" i="12"/>
  <c r="V642" i="12"/>
  <c r="G644" i="12"/>
  <c r="M644" i="12" s="1"/>
  <c r="I644" i="12"/>
  <c r="K644" i="12"/>
  <c r="O644" i="12"/>
  <c r="Q644" i="12"/>
  <c r="V644" i="12"/>
  <c r="G648" i="12"/>
  <c r="M648" i="12" s="1"/>
  <c r="I648" i="12"/>
  <c r="K648" i="12"/>
  <c r="O648" i="12"/>
  <c r="Q648" i="12"/>
  <c r="V648" i="12"/>
  <c r="G650" i="12"/>
  <c r="M650" i="12" s="1"/>
  <c r="I650" i="12"/>
  <c r="K650" i="12"/>
  <c r="O650" i="12"/>
  <c r="Q650" i="12"/>
  <c r="V650" i="12"/>
  <c r="G652" i="12"/>
  <c r="M652" i="12" s="1"/>
  <c r="I652" i="12"/>
  <c r="K652" i="12"/>
  <c r="O652" i="12"/>
  <c r="Q652" i="12"/>
  <c r="V652" i="12"/>
  <c r="G655" i="12"/>
  <c r="M655" i="12" s="1"/>
  <c r="I655" i="12"/>
  <c r="K655" i="12"/>
  <c r="O655" i="12"/>
  <c r="Q655" i="12"/>
  <c r="V655" i="12"/>
  <c r="G661" i="12"/>
  <c r="M661" i="12" s="1"/>
  <c r="I661" i="12"/>
  <c r="K661" i="12"/>
  <c r="O661" i="12"/>
  <c r="Q661" i="12"/>
  <c r="V661" i="12"/>
  <c r="M664" i="12"/>
  <c r="I664" i="12"/>
  <c r="K664" i="12"/>
  <c r="O664" i="12"/>
  <c r="Q664" i="12"/>
  <c r="V664" i="12"/>
  <c r="G667" i="12"/>
  <c r="I667" i="12"/>
  <c r="K667" i="12"/>
  <c r="O667" i="12"/>
  <c r="Q667" i="12"/>
  <c r="V667" i="12"/>
  <c r="G670" i="12"/>
  <c r="M670" i="12" s="1"/>
  <c r="I670" i="12"/>
  <c r="K670" i="12"/>
  <c r="O670" i="12"/>
  <c r="Q670" i="12"/>
  <c r="V670" i="12"/>
  <c r="G673" i="12"/>
  <c r="M673" i="12" s="1"/>
  <c r="I673" i="12"/>
  <c r="K673" i="12"/>
  <c r="O673" i="12"/>
  <c r="Q673" i="12"/>
  <c r="V673" i="12"/>
  <c r="G676" i="12"/>
  <c r="M676" i="12" s="1"/>
  <c r="I676" i="12"/>
  <c r="K676" i="12"/>
  <c r="O676" i="12"/>
  <c r="Q676" i="12"/>
  <c r="V676" i="12"/>
  <c r="G680" i="12"/>
  <c r="M680" i="12" s="1"/>
  <c r="I680" i="12"/>
  <c r="K680" i="12"/>
  <c r="O680" i="12"/>
  <c r="Q680" i="12"/>
  <c r="V680" i="12"/>
  <c r="G684" i="12"/>
  <c r="M684" i="12" s="1"/>
  <c r="I684" i="12"/>
  <c r="K684" i="12"/>
  <c r="O684" i="12"/>
  <c r="Q684" i="12"/>
  <c r="V684" i="12"/>
  <c r="G687" i="12"/>
  <c r="M687" i="12" s="1"/>
  <c r="I687" i="12"/>
  <c r="K687" i="12"/>
  <c r="O687" i="12"/>
  <c r="Q687" i="12"/>
  <c r="V687" i="12"/>
  <c r="G690" i="12"/>
  <c r="M690" i="12" s="1"/>
  <c r="I690" i="12"/>
  <c r="K690" i="12"/>
  <c r="O690" i="12"/>
  <c r="Q690" i="12"/>
  <c r="V690" i="12"/>
  <c r="G693" i="12"/>
  <c r="M693" i="12" s="1"/>
  <c r="I693" i="12"/>
  <c r="K693" i="12"/>
  <c r="O693" i="12"/>
  <c r="Q693" i="12"/>
  <c r="V693" i="12"/>
  <c r="G696" i="12"/>
  <c r="M696" i="12" s="1"/>
  <c r="I696" i="12"/>
  <c r="K696" i="12"/>
  <c r="O696" i="12"/>
  <c r="Q696" i="12"/>
  <c r="V696" i="12"/>
  <c r="G699" i="12"/>
  <c r="M699" i="12" s="1"/>
  <c r="I699" i="12"/>
  <c r="K699" i="12"/>
  <c r="O699" i="12"/>
  <c r="Q699" i="12"/>
  <c r="V699" i="12"/>
  <c r="G702" i="12"/>
  <c r="M702" i="12" s="1"/>
  <c r="I702" i="12"/>
  <c r="K702" i="12"/>
  <c r="O702" i="12"/>
  <c r="Q702" i="12"/>
  <c r="V702" i="12"/>
  <c r="G704" i="12"/>
  <c r="M704" i="12" s="1"/>
  <c r="I704" i="12"/>
  <c r="K704" i="12"/>
  <c r="O704" i="12"/>
  <c r="Q704" i="12"/>
  <c r="V704" i="12"/>
  <c r="G706" i="12"/>
  <c r="M706" i="12" s="1"/>
  <c r="I706" i="12"/>
  <c r="K706" i="12"/>
  <c r="O706" i="12"/>
  <c r="Q706" i="12"/>
  <c r="V706" i="12"/>
  <c r="G710" i="12"/>
  <c r="M710" i="12" s="1"/>
  <c r="I710" i="12"/>
  <c r="K710" i="12"/>
  <c r="O710" i="12"/>
  <c r="Q710" i="12"/>
  <c r="V710" i="12"/>
  <c r="G714" i="12"/>
  <c r="M714" i="12" s="1"/>
  <c r="I714" i="12"/>
  <c r="K714" i="12"/>
  <c r="O714" i="12"/>
  <c r="Q714" i="12"/>
  <c r="V714" i="12"/>
  <c r="G716" i="12"/>
  <c r="M716" i="12" s="1"/>
  <c r="I716" i="12"/>
  <c r="K716" i="12"/>
  <c r="O716" i="12"/>
  <c r="Q716" i="12"/>
  <c r="V716" i="12"/>
  <c r="G718" i="12"/>
  <c r="M718" i="12" s="1"/>
  <c r="I718" i="12"/>
  <c r="K718" i="12"/>
  <c r="O718" i="12"/>
  <c r="Q718" i="12"/>
  <c r="V718" i="12"/>
  <c r="G721" i="12"/>
  <c r="M721" i="12" s="1"/>
  <c r="I721" i="12"/>
  <c r="K721" i="12"/>
  <c r="O721" i="12"/>
  <c r="Q721" i="12"/>
  <c r="V721" i="12"/>
  <c r="G723" i="12"/>
  <c r="M723" i="12" s="1"/>
  <c r="I723" i="12"/>
  <c r="K723" i="12"/>
  <c r="O723" i="12"/>
  <c r="Q723" i="12"/>
  <c r="V723" i="12"/>
  <c r="G725" i="12"/>
  <c r="M725" i="12" s="1"/>
  <c r="I725" i="12"/>
  <c r="K725" i="12"/>
  <c r="O725" i="12"/>
  <c r="Q725" i="12"/>
  <c r="V725" i="12"/>
  <c r="G727" i="12"/>
  <c r="M727" i="12" s="1"/>
  <c r="I727" i="12"/>
  <c r="K727" i="12"/>
  <c r="O727" i="12"/>
  <c r="Q727" i="12"/>
  <c r="V727" i="12"/>
  <c r="G729" i="12"/>
  <c r="M729" i="12" s="1"/>
  <c r="I729" i="12"/>
  <c r="K729" i="12"/>
  <c r="O729" i="12"/>
  <c r="Q729" i="12"/>
  <c r="V729" i="12"/>
  <c r="G731" i="12"/>
  <c r="M731" i="12" s="1"/>
  <c r="I731" i="12"/>
  <c r="K731" i="12"/>
  <c r="O731" i="12"/>
  <c r="Q731" i="12"/>
  <c r="V731" i="12"/>
  <c r="G733" i="12"/>
  <c r="M733" i="12" s="1"/>
  <c r="I733" i="12"/>
  <c r="K733" i="12"/>
  <c r="O733" i="12"/>
  <c r="Q733" i="12"/>
  <c r="V733" i="12"/>
  <c r="G735" i="12"/>
  <c r="M735" i="12" s="1"/>
  <c r="I735" i="12"/>
  <c r="K735" i="12"/>
  <c r="O735" i="12"/>
  <c r="Q735" i="12"/>
  <c r="V735" i="12"/>
  <c r="G737" i="12"/>
  <c r="M737" i="12" s="1"/>
  <c r="I737" i="12"/>
  <c r="K737" i="12"/>
  <c r="O737" i="12"/>
  <c r="Q737" i="12"/>
  <c r="V737" i="12"/>
  <c r="G739" i="12"/>
  <c r="M739" i="12" s="1"/>
  <c r="I739" i="12"/>
  <c r="K739" i="12"/>
  <c r="O739" i="12"/>
  <c r="Q739" i="12"/>
  <c r="V739" i="12"/>
  <c r="G741" i="12"/>
  <c r="M741" i="12" s="1"/>
  <c r="I741" i="12"/>
  <c r="K741" i="12"/>
  <c r="O741" i="12"/>
  <c r="Q741" i="12"/>
  <c r="V741" i="12"/>
  <c r="G744" i="12"/>
  <c r="M744" i="12" s="1"/>
  <c r="I744" i="12"/>
  <c r="K744" i="12"/>
  <c r="O744" i="12"/>
  <c r="Q744" i="12"/>
  <c r="V744" i="12"/>
  <c r="G746" i="12"/>
  <c r="M746" i="12" s="1"/>
  <c r="I746" i="12"/>
  <c r="K746" i="12"/>
  <c r="O746" i="12"/>
  <c r="Q746" i="12"/>
  <c r="V746" i="12"/>
  <c r="G749" i="12"/>
  <c r="M749" i="12" s="1"/>
  <c r="I749" i="12"/>
  <c r="K749" i="12"/>
  <c r="O749" i="12"/>
  <c r="Q749" i="12"/>
  <c r="V749" i="12"/>
  <c r="G752" i="12"/>
  <c r="M752" i="12" s="1"/>
  <c r="I752" i="12"/>
  <c r="K752" i="12"/>
  <c r="O752" i="12"/>
  <c r="Q752" i="12"/>
  <c r="V752" i="12"/>
  <c r="G754" i="12"/>
  <c r="M754" i="12" s="1"/>
  <c r="I754" i="12"/>
  <c r="K754" i="12"/>
  <c r="O754" i="12"/>
  <c r="Q754" i="12"/>
  <c r="V754" i="12"/>
  <c r="G756" i="12"/>
  <c r="M756" i="12" s="1"/>
  <c r="I756" i="12"/>
  <c r="K756" i="12"/>
  <c r="O756" i="12"/>
  <c r="Q756" i="12"/>
  <c r="V756" i="12"/>
  <c r="G758" i="12"/>
  <c r="M758" i="12" s="1"/>
  <c r="I758" i="12"/>
  <c r="K758" i="12"/>
  <c r="O758" i="12"/>
  <c r="Q758" i="12"/>
  <c r="V758" i="12"/>
  <c r="G760" i="12"/>
  <c r="M760" i="12" s="1"/>
  <c r="I760" i="12"/>
  <c r="K760" i="12"/>
  <c r="O760" i="12"/>
  <c r="Q760" i="12"/>
  <c r="V760" i="12"/>
  <c r="G763" i="12"/>
  <c r="M763" i="12" s="1"/>
  <c r="I763" i="12"/>
  <c r="K763" i="12"/>
  <c r="O763" i="12"/>
  <c r="Q763" i="12"/>
  <c r="V763" i="12"/>
  <c r="G766" i="12"/>
  <c r="M766" i="12" s="1"/>
  <c r="I766" i="12"/>
  <c r="K766" i="12"/>
  <c r="O766" i="12"/>
  <c r="Q766" i="12"/>
  <c r="V766" i="12"/>
  <c r="G769" i="12"/>
  <c r="M769" i="12" s="1"/>
  <c r="I769" i="12"/>
  <c r="K769" i="12"/>
  <c r="O769" i="12"/>
  <c r="Q769" i="12"/>
  <c r="V769" i="12"/>
  <c r="G773" i="12"/>
  <c r="M773" i="12" s="1"/>
  <c r="I773" i="12"/>
  <c r="K773" i="12"/>
  <c r="O773" i="12"/>
  <c r="Q773" i="12"/>
  <c r="V773" i="12"/>
  <c r="G775" i="12"/>
  <c r="M775" i="12" s="1"/>
  <c r="I775" i="12"/>
  <c r="K775" i="12"/>
  <c r="O775" i="12"/>
  <c r="Q775" i="12"/>
  <c r="V775" i="12"/>
  <c r="G779" i="12"/>
  <c r="M779" i="12" s="1"/>
  <c r="I779" i="12"/>
  <c r="K779" i="12"/>
  <c r="O779" i="12"/>
  <c r="Q779" i="12"/>
  <c r="V779" i="12"/>
  <c r="G783" i="12"/>
  <c r="M783" i="12" s="1"/>
  <c r="I783" i="12"/>
  <c r="K783" i="12"/>
  <c r="O783" i="12"/>
  <c r="Q783" i="12"/>
  <c r="V783" i="12"/>
  <c r="G787" i="12"/>
  <c r="I787" i="12"/>
  <c r="K787" i="12"/>
  <c r="O787" i="12"/>
  <c r="Q787" i="12"/>
  <c r="V787" i="12"/>
  <c r="G790" i="12"/>
  <c r="M790" i="12" s="1"/>
  <c r="I790" i="12"/>
  <c r="K790" i="12"/>
  <c r="O790" i="12"/>
  <c r="Q790" i="12"/>
  <c r="V790" i="12"/>
  <c r="G792" i="12"/>
  <c r="M792" i="12" s="1"/>
  <c r="I792" i="12"/>
  <c r="K792" i="12"/>
  <c r="O792" i="12"/>
  <c r="Q792" i="12"/>
  <c r="V792" i="12"/>
  <c r="G795" i="12"/>
  <c r="M795" i="12" s="1"/>
  <c r="I795" i="12"/>
  <c r="K795" i="12"/>
  <c r="O795" i="12"/>
  <c r="Q795" i="12"/>
  <c r="V795" i="12"/>
  <c r="G798" i="12"/>
  <c r="M798" i="12" s="1"/>
  <c r="I798" i="12"/>
  <c r="K798" i="12"/>
  <c r="O798" i="12"/>
  <c r="Q798" i="12"/>
  <c r="V798" i="12"/>
  <c r="G801" i="12"/>
  <c r="M801" i="12" s="1"/>
  <c r="I801" i="12"/>
  <c r="K801" i="12"/>
  <c r="O801" i="12"/>
  <c r="Q801" i="12"/>
  <c r="V801" i="12"/>
  <c r="G804" i="12"/>
  <c r="M804" i="12" s="1"/>
  <c r="I804" i="12"/>
  <c r="K804" i="12"/>
  <c r="O804" i="12"/>
  <c r="Q804" i="12"/>
  <c r="V804" i="12"/>
  <c r="G806" i="12"/>
  <c r="M806" i="12" s="1"/>
  <c r="I806" i="12"/>
  <c r="K806" i="12"/>
  <c r="O806" i="12"/>
  <c r="Q806" i="12"/>
  <c r="V806" i="12"/>
  <c r="G808" i="12"/>
  <c r="M808" i="12" s="1"/>
  <c r="I808" i="12"/>
  <c r="K808" i="12"/>
  <c r="O808" i="12"/>
  <c r="Q808" i="12"/>
  <c r="V808" i="12"/>
  <c r="G810" i="12"/>
  <c r="M810" i="12" s="1"/>
  <c r="I810" i="12"/>
  <c r="K810" i="12"/>
  <c r="O810" i="12"/>
  <c r="Q810" i="12"/>
  <c r="V810" i="12"/>
  <c r="G812" i="12"/>
  <c r="M812" i="12" s="1"/>
  <c r="I812" i="12"/>
  <c r="K812" i="12"/>
  <c r="O812" i="12"/>
  <c r="Q812" i="12"/>
  <c r="V812" i="12"/>
  <c r="G816" i="12"/>
  <c r="M816" i="12" s="1"/>
  <c r="I816" i="12"/>
  <c r="K816" i="12"/>
  <c r="O816" i="12"/>
  <c r="Q816" i="12"/>
  <c r="V816" i="12"/>
  <c r="G818" i="12"/>
  <c r="M818" i="12" s="1"/>
  <c r="I818" i="12"/>
  <c r="K818" i="12"/>
  <c r="O818" i="12"/>
  <c r="Q818" i="12"/>
  <c r="V818" i="12"/>
  <c r="G820" i="12"/>
  <c r="M820" i="12" s="1"/>
  <c r="I820" i="12"/>
  <c r="K820" i="12"/>
  <c r="O820" i="12"/>
  <c r="Q820" i="12"/>
  <c r="V820" i="12"/>
  <c r="G823" i="12"/>
  <c r="M823" i="12" s="1"/>
  <c r="I823" i="12"/>
  <c r="K823" i="12"/>
  <c r="O823" i="12"/>
  <c r="Q823" i="12"/>
  <c r="V823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O833" i="12"/>
  <c r="Q833" i="12"/>
  <c r="V833" i="12"/>
  <c r="G835" i="12"/>
  <c r="M835" i="12" s="1"/>
  <c r="I835" i="12"/>
  <c r="K835" i="12"/>
  <c r="O835" i="12"/>
  <c r="Q835" i="12"/>
  <c r="V835" i="12"/>
  <c r="G837" i="12"/>
  <c r="M837" i="12" s="1"/>
  <c r="I837" i="12"/>
  <c r="K837" i="12"/>
  <c r="O837" i="12"/>
  <c r="Q837" i="12"/>
  <c r="V837" i="12"/>
  <c r="G839" i="12"/>
  <c r="M839" i="12" s="1"/>
  <c r="I839" i="12"/>
  <c r="K839" i="12"/>
  <c r="O839" i="12"/>
  <c r="Q839" i="12"/>
  <c r="V839" i="12"/>
  <c r="G842" i="12"/>
  <c r="M842" i="12" s="1"/>
  <c r="I842" i="12"/>
  <c r="K842" i="12"/>
  <c r="O842" i="12"/>
  <c r="Q842" i="12"/>
  <c r="V842" i="12"/>
  <c r="G846" i="12"/>
  <c r="I846" i="12"/>
  <c r="K846" i="12"/>
  <c r="O846" i="12"/>
  <c r="Q846" i="12"/>
  <c r="V846" i="12"/>
  <c r="G849" i="12"/>
  <c r="M849" i="12" s="1"/>
  <c r="I849" i="12"/>
  <c r="K849" i="12"/>
  <c r="O849" i="12"/>
  <c r="Q849" i="12"/>
  <c r="V849" i="12"/>
  <c r="G851" i="12"/>
  <c r="M851" i="12" s="1"/>
  <c r="I851" i="12"/>
  <c r="K851" i="12"/>
  <c r="O851" i="12"/>
  <c r="Q851" i="12"/>
  <c r="V851" i="12"/>
  <c r="G853" i="12"/>
  <c r="M853" i="12" s="1"/>
  <c r="I853" i="12"/>
  <c r="K853" i="12"/>
  <c r="O853" i="12"/>
  <c r="Q853" i="12"/>
  <c r="V853" i="12"/>
  <c r="G856" i="12"/>
  <c r="M856" i="12" s="1"/>
  <c r="I856" i="12"/>
  <c r="K856" i="12"/>
  <c r="O856" i="12"/>
  <c r="Q856" i="12"/>
  <c r="V856" i="12"/>
  <c r="G858" i="12"/>
  <c r="M858" i="12" s="1"/>
  <c r="I858" i="12"/>
  <c r="K858" i="12"/>
  <c r="O858" i="12"/>
  <c r="Q858" i="12"/>
  <c r="V858" i="12"/>
  <c r="G860" i="12"/>
  <c r="M860" i="12" s="1"/>
  <c r="I860" i="12"/>
  <c r="K860" i="12"/>
  <c r="O860" i="12"/>
  <c r="Q860" i="12"/>
  <c r="V860" i="12"/>
  <c r="G862" i="12"/>
  <c r="M862" i="12" s="1"/>
  <c r="I862" i="12"/>
  <c r="K862" i="12"/>
  <c r="O862" i="12"/>
  <c r="Q862" i="12"/>
  <c r="V862" i="12"/>
  <c r="G865" i="12"/>
  <c r="M865" i="12" s="1"/>
  <c r="I865" i="12"/>
  <c r="K865" i="12"/>
  <c r="O865" i="12"/>
  <c r="Q865" i="12"/>
  <c r="V865" i="12"/>
  <c r="G869" i="12"/>
  <c r="M869" i="12" s="1"/>
  <c r="I869" i="12"/>
  <c r="K869" i="12"/>
  <c r="O869" i="12"/>
  <c r="Q869" i="12"/>
  <c r="V869" i="12"/>
  <c r="G872" i="12"/>
  <c r="M872" i="12" s="1"/>
  <c r="I872" i="12"/>
  <c r="K872" i="12"/>
  <c r="O872" i="12"/>
  <c r="Q872" i="12"/>
  <c r="V872" i="12"/>
  <c r="G874" i="12"/>
  <c r="M874" i="12" s="1"/>
  <c r="I874" i="12"/>
  <c r="K874" i="12"/>
  <c r="O874" i="12"/>
  <c r="Q874" i="12"/>
  <c r="V874" i="12"/>
  <c r="G876" i="12"/>
  <c r="M876" i="12" s="1"/>
  <c r="I876" i="12"/>
  <c r="K876" i="12"/>
  <c r="O876" i="12"/>
  <c r="Q876" i="12"/>
  <c r="V876" i="12"/>
  <c r="G879" i="12"/>
  <c r="M879" i="12" s="1"/>
  <c r="I879" i="12"/>
  <c r="K879" i="12"/>
  <c r="O879" i="12"/>
  <c r="Q879" i="12"/>
  <c r="V879" i="12"/>
  <c r="G881" i="12"/>
  <c r="M881" i="12" s="1"/>
  <c r="I881" i="12"/>
  <c r="K881" i="12"/>
  <c r="O881" i="12"/>
  <c r="Q881" i="12"/>
  <c r="V881" i="12"/>
  <c r="G883" i="12"/>
  <c r="M883" i="12" s="1"/>
  <c r="I883" i="12"/>
  <c r="K883" i="12"/>
  <c r="O883" i="12"/>
  <c r="Q883" i="12"/>
  <c r="V883" i="12"/>
  <c r="G885" i="12"/>
  <c r="M885" i="12" s="1"/>
  <c r="I885" i="12"/>
  <c r="K885" i="12"/>
  <c r="O885" i="12"/>
  <c r="Q885" i="12"/>
  <c r="V885" i="12"/>
  <c r="G888" i="12"/>
  <c r="M888" i="12" s="1"/>
  <c r="I888" i="12"/>
  <c r="K888" i="12"/>
  <c r="O888" i="12"/>
  <c r="Q888" i="12"/>
  <c r="V888" i="12"/>
  <c r="G892" i="12"/>
  <c r="M892" i="12" s="1"/>
  <c r="I892" i="12"/>
  <c r="K892" i="12"/>
  <c r="O892" i="12"/>
  <c r="Q892" i="12"/>
  <c r="V892" i="12"/>
  <c r="G895" i="12"/>
  <c r="M895" i="12" s="1"/>
  <c r="I895" i="12"/>
  <c r="K895" i="12"/>
  <c r="O895" i="12"/>
  <c r="Q895" i="12"/>
  <c r="V895" i="12"/>
  <c r="G897" i="12"/>
  <c r="M897" i="12" s="1"/>
  <c r="I897" i="12"/>
  <c r="K897" i="12"/>
  <c r="O897" i="12"/>
  <c r="Q897" i="12"/>
  <c r="V897" i="12"/>
  <c r="G899" i="12"/>
  <c r="M899" i="12" s="1"/>
  <c r="I899" i="12"/>
  <c r="K899" i="12"/>
  <c r="O899" i="12"/>
  <c r="Q899" i="12"/>
  <c r="V899" i="12"/>
  <c r="G901" i="12"/>
  <c r="M901" i="12" s="1"/>
  <c r="I901" i="12"/>
  <c r="K901" i="12"/>
  <c r="O901" i="12"/>
  <c r="Q901" i="12"/>
  <c r="V901" i="12"/>
  <c r="G904" i="12"/>
  <c r="M904" i="12" s="1"/>
  <c r="I904" i="12"/>
  <c r="K904" i="12"/>
  <c r="O904" i="12"/>
  <c r="Q904" i="12"/>
  <c r="V904" i="12"/>
  <c r="G907" i="12"/>
  <c r="M907" i="12" s="1"/>
  <c r="I907" i="12"/>
  <c r="K907" i="12"/>
  <c r="O907" i="12"/>
  <c r="Q907" i="12"/>
  <c r="V907" i="12"/>
  <c r="G909" i="12"/>
  <c r="M909" i="12" s="1"/>
  <c r="I909" i="12"/>
  <c r="K909" i="12"/>
  <c r="O909" i="12"/>
  <c r="Q909" i="12"/>
  <c r="V909" i="12"/>
  <c r="G914" i="12"/>
  <c r="M914" i="12" s="1"/>
  <c r="I914" i="12"/>
  <c r="K914" i="12"/>
  <c r="O914" i="12"/>
  <c r="Q914" i="12"/>
  <c r="V914" i="12"/>
  <c r="G916" i="12"/>
  <c r="M916" i="12" s="1"/>
  <c r="I916" i="12"/>
  <c r="K916" i="12"/>
  <c r="O916" i="12"/>
  <c r="Q916" i="12"/>
  <c r="V916" i="12"/>
  <c r="G918" i="12"/>
  <c r="M918" i="12" s="1"/>
  <c r="I918" i="12"/>
  <c r="K918" i="12"/>
  <c r="O918" i="12"/>
  <c r="Q918" i="12"/>
  <c r="V918" i="12"/>
  <c r="G920" i="12"/>
  <c r="M920" i="12" s="1"/>
  <c r="I920" i="12"/>
  <c r="K920" i="12"/>
  <c r="O920" i="12"/>
  <c r="Q920" i="12"/>
  <c r="V920" i="12"/>
  <c r="G922" i="12"/>
  <c r="M922" i="12" s="1"/>
  <c r="I922" i="12"/>
  <c r="K922" i="12"/>
  <c r="O922" i="12"/>
  <c r="Q922" i="12"/>
  <c r="V922" i="12"/>
  <c r="G924" i="12"/>
  <c r="M924" i="12" s="1"/>
  <c r="I924" i="12"/>
  <c r="K924" i="12"/>
  <c r="O924" i="12"/>
  <c r="Q924" i="12"/>
  <c r="V924" i="12"/>
  <c r="G927" i="12"/>
  <c r="M927" i="12" s="1"/>
  <c r="I927" i="12"/>
  <c r="K927" i="12"/>
  <c r="O927" i="12"/>
  <c r="Q927" i="12"/>
  <c r="V927" i="12"/>
  <c r="G929" i="12"/>
  <c r="M929" i="12" s="1"/>
  <c r="I929" i="12"/>
  <c r="K929" i="12"/>
  <c r="O929" i="12"/>
  <c r="Q929" i="12"/>
  <c r="V929" i="12"/>
  <c r="G932" i="12"/>
  <c r="M932" i="12" s="1"/>
  <c r="I932" i="12"/>
  <c r="K932" i="12"/>
  <c r="O932" i="12"/>
  <c r="Q932" i="12"/>
  <c r="V932" i="12"/>
  <c r="G934" i="12"/>
  <c r="M934" i="12" s="1"/>
  <c r="I934" i="12"/>
  <c r="K934" i="12"/>
  <c r="O934" i="12"/>
  <c r="Q934" i="12"/>
  <c r="V934" i="12"/>
  <c r="G938" i="12"/>
  <c r="M938" i="12" s="1"/>
  <c r="I938" i="12"/>
  <c r="K938" i="12"/>
  <c r="O938" i="12"/>
  <c r="Q938" i="12"/>
  <c r="V938" i="12"/>
  <c r="G942" i="12"/>
  <c r="M942" i="12" s="1"/>
  <c r="I942" i="12"/>
  <c r="K942" i="12"/>
  <c r="O942" i="12"/>
  <c r="Q942" i="12"/>
  <c r="V942" i="12"/>
  <c r="G944" i="12"/>
  <c r="M944" i="12" s="1"/>
  <c r="I944" i="12"/>
  <c r="K944" i="12"/>
  <c r="O944" i="12"/>
  <c r="Q944" i="12"/>
  <c r="V944" i="12"/>
  <c r="G946" i="12"/>
  <c r="M946" i="12" s="1"/>
  <c r="I946" i="12"/>
  <c r="K946" i="12"/>
  <c r="O946" i="12"/>
  <c r="Q946" i="12"/>
  <c r="V946" i="12"/>
  <c r="G948" i="12"/>
  <c r="M948" i="12" s="1"/>
  <c r="I948" i="12"/>
  <c r="K948" i="12"/>
  <c r="O948" i="12"/>
  <c r="Q948" i="12"/>
  <c r="V948" i="12"/>
  <c r="G951" i="12"/>
  <c r="M951" i="12" s="1"/>
  <c r="I951" i="12"/>
  <c r="K951" i="12"/>
  <c r="O951" i="12"/>
  <c r="Q951" i="12"/>
  <c r="V951" i="12"/>
  <c r="G954" i="12"/>
  <c r="M954" i="12" s="1"/>
  <c r="I954" i="12"/>
  <c r="K954" i="12"/>
  <c r="O954" i="12"/>
  <c r="Q954" i="12"/>
  <c r="V954" i="12"/>
  <c r="G958" i="12"/>
  <c r="M958" i="12" s="1"/>
  <c r="I958" i="12"/>
  <c r="K958" i="12"/>
  <c r="O958" i="12"/>
  <c r="Q958" i="12"/>
  <c r="V958" i="12"/>
  <c r="G960" i="12"/>
  <c r="M960" i="12" s="1"/>
  <c r="I960" i="12"/>
  <c r="K960" i="12"/>
  <c r="O960" i="12"/>
  <c r="Q960" i="12"/>
  <c r="V960" i="12"/>
  <c r="G962" i="12"/>
  <c r="M962" i="12" s="1"/>
  <c r="I962" i="12"/>
  <c r="K962" i="12"/>
  <c r="O962" i="12"/>
  <c r="Q962" i="12"/>
  <c r="V962" i="12"/>
  <c r="G965" i="12"/>
  <c r="M965" i="12" s="1"/>
  <c r="I965" i="12"/>
  <c r="K965" i="12"/>
  <c r="O965" i="12"/>
  <c r="Q965" i="12"/>
  <c r="V965" i="12"/>
  <c r="G967" i="12"/>
  <c r="M967" i="12" s="1"/>
  <c r="I967" i="12"/>
  <c r="K967" i="12"/>
  <c r="O967" i="12"/>
  <c r="Q967" i="12"/>
  <c r="V967" i="12"/>
  <c r="G969" i="12"/>
  <c r="M969" i="12" s="1"/>
  <c r="I969" i="12"/>
  <c r="K969" i="12"/>
  <c r="O969" i="12"/>
  <c r="Q969" i="12"/>
  <c r="V969" i="12"/>
  <c r="G971" i="12"/>
  <c r="M971" i="12" s="1"/>
  <c r="I971" i="12"/>
  <c r="K971" i="12"/>
  <c r="O971" i="12"/>
  <c r="Q971" i="12"/>
  <c r="V971" i="12"/>
  <c r="G974" i="12"/>
  <c r="M974" i="12" s="1"/>
  <c r="I974" i="12"/>
  <c r="K974" i="12"/>
  <c r="O974" i="12"/>
  <c r="Q974" i="12"/>
  <c r="V974" i="12"/>
  <c r="G976" i="12"/>
  <c r="M976" i="12" s="1"/>
  <c r="I976" i="12"/>
  <c r="K976" i="12"/>
  <c r="O976" i="12"/>
  <c r="Q976" i="12"/>
  <c r="V976" i="12"/>
  <c r="G979" i="12"/>
  <c r="M979" i="12" s="1"/>
  <c r="I979" i="12"/>
  <c r="K979" i="12"/>
  <c r="O979" i="12"/>
  <c r="Q979" i="12"/>
  <c r="V979" i="12"/>
  <c r="G981" i="12"/>
  <c r="M981" i="12" s="1"/>
  <c r="I981" i="12"/>
  <c r="K981" i="12"/>
  <c r="O981" i="12"/>
  <c r="Q981" i="12"/>
  <c r="V981" i="12"/>
  <c r="G983" i="12"/>
  <c r="M983" i="12" s="1"/>
  <c r="I983" i="12"/>
  <c r="K983" i="12"/>
  <c r="O983" i="12"/>
  <c r="Q983" i="12"/>
  <c r="V983" i="12"/>
  <c r="G985" i="12"/>
  <c r="M985" i="12" s="1"/>
  <c r="I985" i="12"/>
  <c r="K985" i="12"/>
  <c r="O985" i="12"/>
  <c r="Q985" i="12"/>
  <c r="V985" i="12"/>
  <c r="G987" i="12"/>
  <c r="M987" i="12" s="1"/>
  <c r="I987" i="12"/>
  <c r="K987" i="12"/>
  <c r="O987" i="12"/>
  <c r="Q987" i="12"/>
  <c r="V987" i="12"/>
  <c r="G989" i="12"/>
  <c r="M989" i="12" s="1"/>
  <c r="I989" i="12"/>
  <c r="K989" i="12"/>
  <c r="O989" i="12"/>
  <c r="Q989" i="12"/>
  <c r="V989" i="12"/>
  <c r="G991" i="12"/>
  <c r="M991" i="12" s="1"/>
  <c r="I991" i="12"/>
  <c r="K991" i="12"/>
  <c r="O991" i="12"/>
  <c r="Q991" i="12"/>
  <c r="V991" i="12"/>
  <c r="G994" i="12"/>
  <c r="I994" i="12"/>
  <c r="K994" i="12"/>
  <c r="O994" i="12"/>
  <c r="Q994" i="12"/>
  <c r="V994" i="12"/>
  <c r="G996" i="12"/>
  <c r="M996" i="12" s="1"/>
  <c r="I996" i="12"/>
  <c r="K996" i="12"/>
  <c r="O996" i="12"/>
  <c r="Q996" i="12"/>
  <c r="V996" i="12"/>
  <c r="G999" i="12"/>
  <c r="M999" i="12" s="1"/>
  <c r="I999" i="12"/>
  <c r="K999" i="12"/>
  <c r="O999" i="12"/>
  <c r="Q999" i="12"/>
  <c r="V999" i="12"/>
  <c r="G1001" i="12"/>
  <c r="M1001" i="12" s="1"/>
  <c r="I1001" i="12"/>
  <c r="K1001" i="12"/>
  <c r="O1001" i="12"/>
  <c r="Q1001" i="12"/>
  <c r="V1001" i="12"/>
  <c r="G1003" i="12"/>
  <c r="M1003" i="12" s="1"/>
  <c r="I1003" i="12"/>
  <c r="K1003" i="12"/>
  <c r="O1003" i="12"/>
  <c r="Q1003" i="12"/>
  <c r="V1003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M1010" i="12" s="1"/>
  <c r="I1010" i="12"/>
  <c r="K1010" i="12"/>
  <c r="O1010" i="12"/>
  <c r="Q1010" i="12"/>
  <c r="V1010" i="12"/>
  <c r="G1011" i="12"/>
  <c r="M1011" i="12" s="1"/>
  <c r="I1011" i="12"/>
  <c r="K1011" i="12"/>
  <c r="O1011" i="12"/>
  <c r="Q1011" i="12"/>
  <c r="V1011" i="12"/>
  <c r="G1014" i="12"/>
  <c r="M1014" i="12" s="1"/>
  <c r="I1014" i="12"/>
  <c r="K1014" i="12"/>
  <c r="O1014" i="12"/>
  <c r="Q1014" i="12"/>
  <c r="V1014" i="12"/>
  <c r="G1016" i="12"/>
  <c r="M1016" i="12" s="1"/>
  <c r="I1016" i="12"/>
  <c r="K1016" i="12"/>
  <c r="O1016" i="12"/>
  <c r="Q1016" i="12"/>
  <c r="V1016" i="12"/>
  <c r="G1018" i="12"/>
  <c r="M1018" i="12" s="1"/>
  <c r="I1018" i="12"/>
  <c r="K1018" i="12"/>
  <c r="O1018" i="12"/>
  <c r="Q1018" i="12"/>
  <c r="V1018" i="12"/>
  <c r="G1020" i="12"/>
  <c r="M1020" i="12" s="1"/>
  <c r="I1020" i="12"/>
  <c r="K1020" i="12"/>
  <c r="O1020" i="12"/>
  <c r="Q1020" i="12"/>
  <c r="V1020" i="12"/>
  <c r="G1022" i="12"/>
  <c r="M1022" i="12" s="1"/>
  <c r="I1022" i="12"/>
  <c r="K1022" i="12"/>
  <c r="O1022" i="12"/>
  <c r="Q1022" i="12"/>
  <c r="V1022" i="12"/>
  <c r="G1025" i="12"/>
  <c r="M1025" i="12" s="1"/>
  <c r="I1025" i="12"/>
  <c r="K1025" i="12"/>
  <c r="O1025" i="12"/>
  <c r="Q1025" i="12"/>
  <c r="V1025" i="12"/>
  <c r="G1027" i="12"/>
  <c r="M1027" i="12" s="1"/>
  <c r="I1027" i="12"/>
  <c r="K1027" i="12"/>
  <c r="O1027" i="12"/>
  <c r="Q1027" i="12"/>
  <c r="V1027" i="12"/>
  <c r="G1029" i="12"/>
  <c r="M1029" i="12" s="1"/>
  <c r="I1029" i="12"/>
  <c r="K1029" i="12"/>
  <c r="O1029" i="12"/>
  <c r="Q1029" i="12"/>
  <c r="V1029" i="12"/>
  <c r="G1031" i="12"/>
  <c r="M1031" i="12" s="1"/>
  <c r="I1031" i="12"/>
  <c r="K1031" i="12"/>
  <c r="O1031" i="12"/>
  <c r="Q1031" i="12"/>
  <c r="V1031" i="12"/>
  <c r="G1033" i="12"/>
  <c r="M1033" i="12" s="1"/>
  <c r="I1033" i="12"/>
  <c r="K1033" i="12"/>
  <c r="O1033" i="12"/>
  <c r="Q1033" i="12"/>
  <c r="V1033" i="12"/>
  <c r="G1036" i="12"/>
  <c r="M1036" i="12" s="1"/>
  <c r="I1036" i="12"/>
  <c r="K1036" i="12"/>
  <c r="O1036" i="12"/>
  <c r="Q1036" i="12"/>
  <c r="V1036" i="12"/>
  <c r="G1038" i="12"/>
  <c r="M1038" i="12" s="1"/>
  <c r="I1038" i="12"/>
  <c r="K1038" i="12"/>
  <c r="O1038" i="12"/>
  <c r="Q1038" i="12"/>
  <c r="V1038" i="12"/>
  <c r="G1040" i="12"/>
  <c r="M1040" i="12" s="1"/>
  <c r="I1040" i="12"/>
  <c r="K1040" i="12"/>
  <c r="O1040" i="12"/>
  <c r="Q1040" i="12"/>
  <c r="V1040" i="12"/>
  <c r="G1042" i="12"/>
  <c r="M1042" i="12" s="1"/>
  <c r="I1042" i="12"/>
  <c r="K1042" i="12"/>
  <c r="O1042" i="12"/>
  <c r="Q1042" i="12"/>
  <c r="V1042" i="12"/>
  <c r="G1044" i="12"/>
  <c r="M1044" i="12" s="1"/>
  <c r="I1044" i="12"/>
  <c r="K1044" i="12"/>
  <c r="O1044" i="12"/>
  <c r="Q1044" i="12"/>
  <c r="V1044" i="12"/>
  <c r="G1046" i="12"/>
  <c r="M1046" i="12" s="1"/>
  <c r="I1046" i="12"/>
  <c r="K1046" i="12"/>
  <c r="O1046" i="12"/>
  <c r="Q1046" i="12"/>
  <c r="V1046" i="12"/>
  <c r="G1048" i="12"/>
  <c r="M1048" i="12" s="1"/>
  <c r="I1048" i="12"/>
  <c r="K1048" i="12"/>
  <c r="O1048" i="12"/>
  <c r="Q1048" i="12"/>
  <c r="V1048" i="12"/>
  <c r="G1051" i="12"/>
  <c r="I1051" i="12"/>
  <c r="K1051" i="12"/>
  <c r="O1051" i="12"/>
  <c r="Q1051" i="12"/>
  <c r="V1051" i="12"/>
  <c r="G1053" i="12"/>
  <c r="M1053" i="12" s="1"/>
  <c r="I1053" i="12"/>
  <c r="K1053" i="12"/>
  <c r="O1053" i="12"/>
  <c r="Q1053" i="12"/>
  <c r="V1053" i="12"/>
  <c r="G1055" i="12"/>
  <c r="M1055" i="12" s="1"/>
  <c r="I1055" i="12"/>
  <c r="K1055" i="12"/>
  <c r="O1055" i="12"/>
  <c r="Q1055" i="12"/>
  <c r="V1055" i="12"/>
  <c r="G1057" i="12"/>
  <c r="M1057" i="12" s="1"/>
  <c r="I1057" i="12"/>
  <c r="K1057" i="12"/>
  <c r="O1057" i="12"/>
  <c r="Q1057" i="12"/>
  <c r="V1057" i="12"/>
  <c r="G1060" i="12"/>
  <c r="G1059" i="12" s="1"/>
  <c r="I78" i="1" s="1"/>
  <c r="I1060" i="12"/>
  <c r="I1059" i="12" s="1"/>
  <c r="K1060" i="12"/>
  <c r="K1059" i="12" s="1"/>
  <c r="O1060" i="12"/>
  <c r="O1059" i="12" s="1"/>
  <c r="Q1060" i="12"/>
  <c r="Q1059" i="12" s="1"/>
  <c r="V1060" i="12"/>
  <c r="V1059" i="12" s="1"/>
  <c r="G1062" i="12"/>
  <c r="I1062" i="12"/>
  <c r="K1062" i="12"/>
  <c r="O1062" i="12"/>
  <c r="Q1062" i="12"/>
  <c r="V1062" i="12"/>
  <c r="G1063" i="12"/>
  <c r="M1063" i="12" s="1"/>
  <c r="I1063" i="12"/>
  <c r="K1063" i="12"/>
  <c r="O1063" i="12"/>
  <c r="Q1063" i="12"/>
  <c r="V1063" i="12"/>
  <c r="G1064" i="12"/>
  <c r="M1064" i="12" s="1"/>
  <c r="I1064" i="12"/>
  <c r="K1064" i="12"/>
  <c r="O1064" i="12"/>
  <c r="Q1064" i="12"/>
  <c r="V1064" i="12"/>
  <c r="G1066" i="12"/>
  <c r="I1066" i="12"/>
  <c r="K1066" i="12"/>
  <c r="O1066" i="12"/>
  <c r="Q1066" i="12"/>
  <c r="Q1065" i="12" s="1"/>
  <c r="V1066" i="12"/>
  <c r="G1068" i="12"/>
  <c r="M1068" i="12" s="1"/>
  <c r="I1068" i="12"/>
  <c r="K1068" i="12"/>
  <c r="O1068" i="12"/>
  <c r="Q1068" i="12"/>
  <c r="V1068" i="12"/>
  <c r="G1071" i="12"/>
  <c r="G1070" i="12" s="1"/>
  <c r="I81" i="1" s="1"/>
  <c r="I1071" i="12"/>
  <c r="I1070" i="12" s="1"/>
  <c r="K1071" i="12"/>
  <c r="K1070" i="12" s="1"/>
  <c r="O1071" i="12"/>
  <c r="O1070" i="12" s="1"/>
  <c r="Q1071" i="12"/>
  <c r="Q1070" i="12" s="1"/>
  <c r="V1071" i="12"/>
  <c r="V1070" i="12" s="1"/>
  <c r="G1073" i="12"/>
  <c r="M1073" i="12" s="1"/>
  <c r="I1073" i="12"/>
  <c r="K1073" i="12"/>
  <c r="O1073" i="12"/>
  <c r="Q1073" i="12"/>
  <c r="V1073" i="12"/>
  <c r="G1076" i="12"/>
  <c r="M1076" i="12" s="1"/>
  <c r="I1076" i="12"/>
  <c r="K1076" i="12"/>
  <c r="O1076" i="12"/>
  <c r="Q1076" i="12"/>
  <c r="V1076" i="12"/>
  <c r="G1079" i="12"/>
  <c r="I1079" i="12"/>
  <c r="K1079" i="12"/>
  <c r="O1079" i="12"/>
  <c r="Q1079" i="12"/>
  <c r="V1079" i="12"/>
  <c r="G1082" i="12"/>
  <c r="M1082" i="12" s="1"/>
  <c r="I1082" i="12"/>
  <c r="K1082" i="12"/>
  <c r="O1082" i="12"/>
  <c r="Q1082" i="12"/>
  <c r="V1082" i="12"/>
  <c r="G1086" i="12"/>
  <c r="M1086" i="12" s="1"/>
  <c r="I1086" i="12"/>
  <c r="K1086" i="12"/>
  <c r="O1086" i="12"/>
  <c r="Q1086" i="12"/>
  <c r="V1086" i="12"/>
  <c r="G1087" i="12"/>
  <c r="M1087" i="12" s="1"/>
  <c r="I1087" i="12"/>
  <c r="K1087" i="12"/>
  <c r="O1087" i="12"/>
  <c r="Q1087" i="12"/>
  <c r="V1087" i="12"/>
  <c r="G1088" i="12"/>
  <c r="M1088" i="12" s="1"/>
  <c r="I1088" i="12"/>
  <c r="K1088" i="12"/>
  <c r="O1088" i="12"/>
  <c r="Q1088" i="12"/>
  <c r="V1088" i="12"/>
  <c r="G1089" i="12"/>
  <c r="M1089" i="12" s="1"/>
  <c r="I1089" i="12"/>
  <c r="K1089" i="12"/>
  <c r="O1089" i="12"/>
  <c r="Q1089" i="12"/>
  <c r="V1089" i="12"/>
  <c r="G1090" i="12"/>
  <c r="M1090" i="12" s="1"/>
  <c r="I1090" i="12"/>
  <c r="K1090" i="12"/>
  <c r="O1090" i="12"/>
  <c r="Q1090" i="12"/>
  <c r="V1090" i="12"/>
  <c r="G1093" i="12"/>
  <c r="M1093" i="12" s="1"/>
  <c r="M1092" i="12" s="1"/>
  <c r="I1093" i="12"/>
  <c r="I1092" i="12" s="1"/>
  <c r="K1093" i="12"/>
  <c r="K1092" i="12" s="1"/>
  <c r="O1093" i="12"/>
  <c r="O1092" i="12" s="1"/>
  <c r="Q1093" i="12"/>
  <c r="Q1092" i="12" s="1"/>
  <c r="V1093" i="12"/>
  <c r="V1092" i="12" s="1"/>
  <c r="F42" i="1"/>
  <c r="G42" i="1"/>
  <c r="H42" i="1"/>
  <c r="I42" i="1"/>
  <c r="J41" i="1" s="1"/>
  <c r="G1065" i="12" l="1"/>
  <c r="I80" i="1" s="1"/>
  <c r="M1060" i="12"/>
  <c r="M1059" i="12" s="1"/>
  <c r="O1065" i="12"/>
  <c r="V1065" i="12"/>
  <c r="I1065" i="12"/>
  <c r="O1072" i="12"/>
  <c r="V1061" i="12"/>
  <c r="V973" i="12"/>
  <c r="K1065" i="12"/>
  <c r="K1013" i="12"/>
  <c r="K484" i="12"/>
  <c r="V474" i="12"/>
  <c r="O474" i="12"/>
  <c r="Q1072" i="12"/>
  <c r="I973" i="12"/>
  <c r="Q443" i="12"/>
  <c r="M1071" i="12"/>
  <c r="M1070" i="12" s="1"/>
  <c r="Q1061" i="12"/>
  <c r="I1061" i="12"/>
  <c r="Q993" i="12"/>
  <c r="O584" i="12"/>
  <c r="Q494" i="12"/>
  <c r="K474" i="12"/>
  <c r="O845" i="12"/>
  <c r="G1061" i="12"/>
  <c r="I79" i="1" s="1"/>
  <c r="M1062" i="12"/>
  <c r="M1061" i="12" s="1"/>
  <c r="O1050" i="12"/>
  <c r="Q926" i="12"/>
  <c r="Q786" i="12"/>
  <c r="O786" i="12"/>
  <c r="I618" i="12"/>
  <c r="G1050" i="12"/>
  <c r="I77" i="1" s="1"/>
  <c r="M1051" i="12"/>
  <c r="M1050" i="12" s="1"/>
  <c r="V1013" i="12"/>
  <c r="I1013" i="12"/>
  <c r="Q868" i="12"/>
  <c r="I868" i="12"/>
  <c r="I504" i="12"/>
  <c r="Q1085" i="12"/>
  <c r="K1061" i="12"/>
  <c r="V1050" i="12"/>
  <c r="K1050" i="12"/>
  <c r="G1035" i="12"/>
  <c r="I76" i="1" s="1"/>
  <c r="Q973" i="12"/>
  <c r="I957" i="12"/>
  <c r="Q957" i="12"/>
  <c r="M957" i="12"/>
  <c r="M926" i="12"/>
  <c r="O868" i="12"/>
  <c r="K845" i="12"/>
  <c r="I845" i="12"/>
  <c r="Q822" i="12"/>
  <c r="I822" i="12"/>
  <c r="K415" i="12"/>
  <c r="Q415" i="12"/>
  <c r="I361" i="12"/>
  <c r="O361" i="12"/>
  <c r="V260" i="12"/>
  <c r="Q260" i="12"/>
  <c r="G149" i="12"/>
  <c r="I52" i="1" s="1"/>
  <c r="Q149" i="12"/>
  <c r="V99" i="12"/>
  <c r="I99" i="12"/>
  <c r="V1085" i="12"/>
  <c r="K1085" i="12"/>
  <c r="G1072" i="12"/>
  <c r="I82" i="1" s="1"/>
  <c r="V1072" i="12"/>
  <c r="K1072" i="12"/>
  <c r="M1066" i="12"/>
  <c r="M1065" i="12" s="1"/>
  <c r="Q1050" i="12"/>
  <c r="I1050" i="12"/>
  <c r="K973" i="12"/>
  <c r="V845" i="12"/>
  <c r="Q845" i="12"/>
  <c r="G845" i="12"/>
  <c r="I68" i="1" s="1"/>
  <c r="M846" i="12"/>
  <c r="M845" i="12" s="1"/>
  <c r="I786" i="12"/>
  <c r="G786" i="12"/>
  <c r="I66" i="1" s="1"/>
  <c r="M787" i="12"/>
  <c r="M786" i="12" s="1"/>
  <c r="G584" i="12"/>
  <c r="I63" i="1" s="1"/>
  <c r="Q584" i="12"/>
  <c r="V484" i="12"/>
  <c r="I484" i="12"/>
  <c r="G415" i="12"/>
  <c r="I57" i="1" s="1"/>
  <c r="V415" i="12"/>
  <c r="Q361" i="12"/>
  <c r="K361" i="12"/>
  <c r="O149" i="12"/>
  <c r="Q99" i="12"/>
  <c r="G99" i="12"/>
  <c r="I51" i="1" s="1"/>
  <c r="G53" i="12"/>
  <c r="I50" i="1" s="1"/>
  <c r="V53" i="12"/>
  <c r="K443" i="12"/>
  <c r="G199" i="12"/>
  <c r="I53" i="1" s="1"/>
  <c r="V199" i="12"/>
  <c r="K199" i="12"/>
  <c r="O53" i="12"/>
  <c r="I8" i="12"/>
  <c r="I1085" i="12"/>
  <c r="O1035" i="12"/>
  <c r="Q1013" i="12"/>
  <c r="I926" i="12"/>
  <c r="V822" i="12"/>
  <c r="K822" i="12"/>
  <c r="Q618" i="12"/>
  <c r="O618" i="12"/>
  <c r="K504" i="12"/>
  <c r="Q504" i="12"/>
  <c r="Q474" i="12"/>
  <c r="G474" i="12"/>
  <c r="I59" i="1" s="1"/>
  <c r="I415" i="12"/>
  <c r="G393" i="12"/>
  <c r="I56" i="1" s="1"/>
  <c r="I260" i="12"/>
  <c r="I149" i="12"/>
  <c r="K8" i="12"/>
  <c r="Q8" i="12"/>
  <c r="V786" i="12"/>
  <c r="K786" i="12"/>
  <c r="V618" i="12"/>
  <c r="V584" i="12"/>
  <c r="I584" i="12"/>
  <c r="I494" i="12"/>
  <c r="O494" i="12"/>
  <c r="O484" i="12"/>
  <c r="I474" i="12"/>
  <c r="I443" i="12"/>
  <c r="O443" i="12"/>
  <c r="V393" i="12"/>
  <c r="Q393" i="12"/>
  <c r="I393" i="12"/>
  <c r="G361" i="12"/>
  <c r="I55" i="1" s="1"/>
  <c r="K260" i="12"/>
  <c r="O260" i="12"/>
  <c r="Q199" i="12"/>
  <c r="V149" i="12"/>
  <c r="K149" i="12"/>
  <c r="K99" i="12"/>
  <c r="K53" i="12"/>
  <c r="Q53" i="12"/>
  <c r="I53" i="12"/>
  <c r="O8" i="12"/>
  <c r="V868" i="12"/>
  <c r="K868" i="12"/>
  <c r="O822" i="12"/>
  <c r="K618" i="12"/>
  <c r="K584" i="12"/>
  <c r="V504" i="12"/>
  <c r="O504" i="12"/>
  <c r="G504" i="12"/>
  <c r="I62" i="1" s="1"/>
  <c r="G494" i="12"/>
  <c r="V494" i="12"/>
  <c r="K494" i="12"/>
  <c r="G484" i="12"/>
  <c r="I60" i="1" s="1"/>
  <c r="Q484" i="12"/>
  <c r="G443" i="12"/>
  <c r="I58" i="1" s="1"/>
  <c r="V443" i="12"/>
  <c r="O415" i="12"/>
  <c r="K393" i="12"/>
  <c r="O393" i="12"/>
  <c r="V361" i="12"/>
  <c r="G260" i="12"/>
  <c r="I54" i="1" s="1"/>
  <c r="I199" i="12"/>
  <c r="O199" i="12"/>
  <c r="O99" i="12"/>
  <c r="G8" i="12"/>
  <c r="I49" i="1" s="1"/>
  <c r="V8" i="12"/>
  <c r="M1085" i="12"/>
  <c r="O1013" i="12"/>
  <c r="G1013" i="12"/>
  <c r="I75" i="1" s="1"/>
  <c r="K993" i="12"/>
  <c r="O973" i="12"/>
  <c r="G1092" i="12"/>
  <c r="I84" i="1" s="1"/>
  <c r="M1079" i="12"/>
  <c r="M1072" i="12" s="1"/>
  <c r="I1072" i="12"/>
  <c r="Q1035" i="12"/>
  <c r="I1035" i="12"/>
  <c r="M1013" i="12"/>
  <c r="V993" i="12"/>
  <c r="I993" i="12"/>
  <c r="M973" i="12"/>
  <c r="O957" i="12"/>
  <c r="G957" i="12"/>
  <c r="I72" i="1" s="1"/>
  <c r="O926" i="12"/>
  <c r="G926" i="12"/>
  <c r="I71" i="1" s="1"/>
  <c r="O891" i="12"/>
  <c r="G891" i="12"/>
  <c r="I70" i="1" s="1"/>
  <c r="M822" i="12"/>
  <c r="G993" i="12"/>
  <c r="I74" i="1" s="1"/>
  <c r="M994" i="12"/>
  <c r="M993" i="12" s="1"/>
  <c r="M891" i="12"/>
  <c r="O1085" i="12"/>
  <c r="G1085" i="12"/>
  <c r="I83" i="1" s="1"/>
  <c r="O1061" i="12"/>
  <c r="M1035" i="12"/>
  <c r="O993" i="12"/>
  <c r="V957" i="12"/>
  <c r="K957" i="12"/>
  <c r="V926" i="12"/>
  <c r="K926" i="12"/>
  <c r="V891" i="12"/>
  <c r="K891" i="12"/>
  <c r="M868" i="12"/>
  <c r="V1035" i="12"/>
  <c r="K1035" i="12"/>
  <c r="G973" i="12"/>
  <c r="I73" i="1" s="1"/>
  <c r="Q891" i="12"/>
  <c r="I891" i="12"/>
  <c r="G868" i="12"/>
  <c r="I69" i="1" s="1"/>
  <c r="G822" i="12"/>
  <c r="I67" i="1" s="1"/>
  <c r="O654" i="12"/>
  <c r="M504" i="12"/>
  <c r="K654" i="12"/>
  <c r="M618" i="12"/>
  <c r="V654" i="12"/>
  <c r="I654" i="12"/>
  <c r="G654" i="12"/>
  <c r="I65" i="1" s="1"/>
  <c r="M667" i="12"/>
  <c r="M654" i="12" s="1"/>
  <c r="Q654" i="12"/>
  <c r="G618" i="12"/>
  <c r="I64" i="1" s="1"/>
  <c r="M594" i="12"/>
  <c r="M584" i="12" s="1"/>
  <c r="M500" i="12"/>
  <c r="M494" i="12" s="1"/>
  <c r="M492" i="12"/>
  <c r="M484" i="12" s="1"/>
  <c r="M475" i="12"/>
  <c r="M474" i="12" s="1"/>
  <c r="M449" i="12"/>
  <c r="M443" i="12" s="1"/>
  <c r="M423" i="12"/>
  <c r="M415" i="12" s="1"/>
  <c r="M396" i="12"/>
  <c r="M393" i="12" s="1"/>
  <c r="M362" i="12"/>
  <c r="M361" i="12" s="1"/>
  <c r="M267" i="12"/>
  <c r="M260" i="12" s="1"/>
  <c r="M209" i="12"/>
  <c r="M199" i="12" s="1"/>
  <c r="M160" i="12"/>
  <c r="M149" i="12" s="1"/>
  <c r="M100" i="12"/>
  <c r="M99" i="12" s="1"/>
  <c r="M64" i="12"/>
  <c r="M53" i="12" s="1"/>
  <c r="M19" i="12"/>
  <c r="M8" i="12" s="1"/>
  <c r="J39" i="1"/>
  <c r="J42" i="1" s="1"/>
  <c r="J40" i="1"/>
  <c r="G38" i="1"/>
  <c r="F38" i="1"/>
  <c r="I85" i="1" l="1"/>
  <c r="I21" i="1" s="1"/>
  <c r="G28" i="1" l="1"/>
  <c r="G29" i="1" s="1"/>
  <c r="G26" i="1" s="1"/>
  <c r="G25" i="1"/>
  <c r="J82" i="1"/>
  <c r="J60" i="1"/>
  <c r="J61" i="1"/>
  <c r="J64" i="1"/>
  <c r="J57" i="1"/>
  <c r="J62" i="1"/>
  <c r="J78" i="1"/>
  <c r="J55" i="1"/>
  <c r="J71" i="1"/>
  <c r="J68" i="1"/>
  <c r="J69" i="1"/>
  <c r="J72" i="1"/>
  <c r="J65" i="1"/>
  <c r="J50" i="1"/>
  <c r="J66" i="1"/>
  <c r="J59" i="1"/>
  <c r="J75" i="1"/>
  <c r="J79" i="1"/>
  <c r="J76" i="1"/>
  <c r="J77" i="1"/>
  <c r="J80" i="1"/>
  <c r="J73" i="1"/>
  <c r="J84" i="1"/>
  <c r="J52" i="1"/>
  <c r="J53" i="1"/>
  <c r="J56" i="1"/>
  <c r="J49" i="1"/>
  <c r="J83" i="1"/>
  <c r="J58" i="1"/>
  <c r="J74" i="1"/>
  <c r="J51" i="1"/>
  <c r="J67" i="1"/>
  <c r="J81" i="1"/>
  <c r="J54" i="1"/>
  <c r="J70" i="1"/>
  <c r="J63" i="1"/>
  <c r="J8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<sst xmlns="http://schemas.openxmlformats.org/spreadsheetml/2006/main" count="5561" uniqueCount="1225">
  <si>
    <t>%</t>
  </si>
  <si>
    <t>Cena celkem</t>
  </si>
  <si>
    <t>Položkový rozpočet stavby</t>
  </si>
  <si>
    <t>Název</t>
  </si>
  <si>
    <t xml:space="preserve">Položkový rozpočet </t>
  </si>
  <si>
    <t>S:</t>
  </si>
  <si>
    <t>O:</t>
  </si>
  <si>
    <t>R:</t>
  </si>
  <si>
    <t>v</t>
  </si>
  <si>
    <t>Rekapitulace dílčích částí</t>
  </si>
  <si>
    <t>Číslo</t>
  </si>
  <si>
    <t>DPH celkem</t>
  </si>
  <si>
    <t>Projektant:</t>
  </si>
  <si>
    <t>Vypracoval:</t>
  </si>
  <si>
    <t>Stavba:</t>
  </si>
  <si>
    <t>HSV</t>
  </si>
  <si>
    <t>PSV</t>
  </si>
  <si>
    <t>MON</t>
  </si>
  <si>
    <t>Dodávka</t>
  </si>
  <si>
    <t>Montáž</t>
  </si>
  <si>
    <t>Rozpis ceny</t>
  </si>
  <si>
    <t>DIČ: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</si>
  <si>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</si>
  <si>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</si>
  <si>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</si>
  <si>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</si>
  <si>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</si>
  <si>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E1.11</t>
  </si>
  <si>
    <t>Vzduchotechnika_</t>
  </si>
  <si>
    <t>SO 01</t>
  </si>
  <si>
    <t>Centrálna sterilizácia a operačné sály</t>
  </si>
  <si>
    <t>Objekt:</t>
  </si>
  <si>
    <t>Rozpočet:</t>
  </si>
  <si>
    <t>NsP Topoľčany - 2.NP - Centrálna sterilizácia a operačné sály</t>
  </si>
  <si>
    <t>Stavba</t>
  </si>
  <si>
    <t>Celkem za stavbu</t>
  </si>
  <si>
    <t>EUR</t>
  </si>
  <si>
    <t>001</t>
  </si>
  <si>
    <t>1 Klimatizácia OPS</t>
  </si>
  <si>
    <t>002</t>
  </si>
  <si>
    <t>1A klimatizácie OPS</t>
  </si>
  <si>
    <t>003</t>
  </si>
  <si>
    <t>1B Klimatizácia OPS</t>
  </si>
  <si>
    <t>004</t>
  </si>
  <si>
    <t>1C Klimatizácia OPS</t>
  </si>
  <si>
    <t>005</t>
  </si>
  <si>
    <t>2 Klimatizácia OPS</t>
  </si>
  <si>
    <t>006</t>
  </si>
  <si>
    <t>3 Klimatizácia zázemie OPS</t>
  </si>
  <si>
    <t>007</t>
  </si>
  <si>
    <t>3A Vetranie zázemie OPS</t>
  </si>
  <si>
    <t>008</t>
  </si>
  <si>
    <t>3B Vetranie zázemie OPS</t>
  </si>
  <si>
    <t>009</t>
  </si>
  <si>
    <t>3C Vetranie zázemie OPS</t>
  </si>
  <si>
    <t>010</t>
  </si>
  <si>
    <t>3D Vetranie zázemie OPS</t>
  </si>
  <si>
    <t>011</t>
  </si>
  <si>
    <t>3E Chladenie miestnosť zomrelých A1-2.28</t>
  </si>
  <si>
    <t>012</t>
  </si>
  <si>
    <t>3F Chladenie miestnosť A1-2.29</t>
  </si>
  <si>
    <t>013</t>
  </si>
  <si>
    <t>3G Chladenie miestnosť A1-2.46</t>
  </si>
  <si>
    <t>014</t>
  </si>
  <si>
    <t>4 Klimatizácia príprava pacienta, dospávania</t>
  </si>
  <si>
    <t>015</t>
  </si>
  <si>
    <t>4A Vetranie zázemie dospávania</t>
  </si>
  <si>
    <t>016</t>
  </si>
  <si>
    <t>4B Vetranie zázemie dospávania</t>
  </si>
  <si>
    <t>017</t>
  </si>
  <si>
    <t>5 TVCH sterilizácie</t>
  </si>
  <si>
    <t>018</t>
  </si>
  <si>
    <t>5A vetranie sterilizácie</t>
  </si>
  <si>
    <t>019</t>
  </si>
  <si>
    <t>6 Vetranie kompresorovej stanice</t>
  </si>
  <si>
    <t>020</t>
  </si>
  <si>
    <t>7 Vetranie vákuové stanice</t>
  </si>
  <si>
    <t>021</t>
  </si>
  <si>
    <t>8 Vetranie strojovne VZT</t>
  </si>
  <si>
    <t>022</t>
  </si>
  <si>
    <t>9 Vetranie strojovne chladenia</t>
  </si>
  <si>
    <t>023</t>
  </si>
  <si>
    <t>10 Požiarne vetranie predsieňou</t>
  </si>
  <si>
    <t>024</t>
  </si>
  <si>
    <t>11 Požiarne vetranie predsieňou</t>
  </si>
  <si>
    <t>025</t>
  </si>
  <si>
    <t>12 Požiarne vetranie predsieňou</t>
  </si>
  <si>
    <t>026</t>
  </si>
  <si>
    <t>13 Požiarne vetranie schodisko A1-2.S</t>
  </si>
  <si>
    <t>027</t>
  </si>
  <si>
    <t>14 Požiarne vetranie schodisko A3-2.S</t>
  </si>
  <si>
    <t>028</t>
  </si>
  <si>
    <t>15 Požiarne vetranie výťahu A1-2V</t>
  </si>
  <si>
    <t>029</t>
  </si>
  <si>
    <t>030</t>
  </si>
  <si>
    <t>30 Demontáže</t>
  </si>
  <si>
    <t>032</t>
  </si>
  <si>
    <t>32 Lešenie</t>
  </si>
  <si>
    <t>033</t>
  </si>
  <si>
    <t>33 Sťahovanie vzduchotechniky</t>
  </si>
  <si>
    <t>035</t>
  </si>
  <si>
    <t>35 Nátery</t>
  </si>
  <si>
    <t>036</t>
  </si>
  <si>
    <t>037</t>
  </si>
  <si>
    <t>37 Zaregulovanie, revízie, kvalifikačné meranie, ostatné</t>
  </si>
  <si>
    <t>038</t>
  </si>
  <si>
    <t>38 Presuny hmôt</t>
  </si>
  <si>
    <t>VN</t>
  </si>
  <si>
    <t>ON</t>
  </si>
  <si>
    <t>P.č.</t>
  </si>
  <si>
    <t>Číslo položky</t>
  </si>
  <si>
    <t>MJ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</si>
  <si>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</si>
  <si>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</si>
  <si>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</si>
  <si>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</si>
  <si>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</si>
  <si>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</si>
  <si>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</si>
  <si>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</si>
  <si>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</si>
  <si>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</si>
  <si>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</si>
  <si>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</si>
  <si>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</si>
  <si>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</si>
  <si>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</si>
  <si>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1.1</t>
  </si>
  <si>
    <t>D + M Vzduchotechnická jednotka pre prívod a odvod vzduchu, vnútorná jednotka, strana obsluhy pravá,, Vp=5600 m3/h, Vo=4550 m3/hod.</t>
  </si>
  <si>
    <t>ks</t>
  </si>
  <si>
    <t>Vlastní</t>
  </si>
  <si>
    <t>Indiv</t>
  </si>
  <si>
    <t>Jednotka musí spĺňať Nariadenie komisie EÚ č. 1253/2014 na EcoDesign vetracích jednotiek (ErP) pre rok 2018.</t>
  </si>
  <si>
    <t>Jednotka vhodná pre zdravotnícke zariadenia.</t>
  </si>
  <si>
    <t>Príslušenstvo jednotky: tlmiace vložky, elektromotory vhodné pre riadenie frekvenčným meničom.</t>
  </si>
  <si>
    <t>Rozmerové schéma a špecifikácie jednotlivých dielov viz.Příloha č.1 - Technické parametre jednotky.</t>
  </si>
  <si>
    <t>Výkres č. E1.11-109</t>
  </si>
  <si>
    <t>1.10</t>
  </si>
  <si>
    <t>D + M Ručná regulačná klapka s aretáciou polohy 300x200 mm</t>
  </si>
  <si>
    <t>Výkres č. E1.11-102</t>
  </si>
  <si>
    <t>1.11</t>
  </si>
  <si>
    <t>D + M Ručná regulačná klapka s aretáciou polohy 300x400 mm</t>
  </si>
  <si>
    <t>1.12</t>
  </si>
  <si>
    <t>D + M Ručná regulačná klapka s aretáciou polohy 500x400 mm</t>
  </si>
  <si>
    <t>1.13</t>
  </si>
  <si>
    <t>D + M Protidažďová žalúzie 800x500 mm, prevedenie pozink.</t>
  </si>
  <si>
    <t>Žalúzie osadená do VZT potrubia.</t>
  </si>
  <si>
    <t>1.14</t>
  </si>
  <si>
    <t>D + M Protidažďová žalúzie 100x630 mm, prevedenie pozin</t>
  </si>
  <si>
    <t>1.15</t>
  </si>
  <si>
    <t>D + M Potrubie štvorhranné-rovné rúry z pozinkovaného plechu skupiny I v triede tesnosti C; vrátane, tesniaceho; spojovacieho a závesového materiálu a značenia potrubia (smer prúdenia, sanie, výfuk)</t>
  </si>
  <si>
    <t>m2</t>
  </si>
  <si>
    <t>Výkres č. E1.11-102, E1.11-109</t>
  </si>
  <si>
    <t>1.16</t>
  </si>
  <si>
    <t>D + M Potrubie štvorhranné-tvarovky rúry z pozinkovaného plechu skupiny I v triede tesnosti C; vrát, tesniaceho; spojovacieho a závesového materiálu a značenia potrubia (smer prúdenia, sanie, výfuk)</t>
  </si>
  <si>
    <t>1.2</t>
  </si>
  <si>
    <t>D + M Elektrický parný zvlhčovač s odporovým ohrevom. Požadovaný parný výkon 40 kg / h, zdroj vody-p, voda. Plynulá regulácia výkonu 0-100%</t>
  </si>
  <si>
    <t>Súčasťou dodávky je distribútor (1 trubice), parné hadice 4 m, kondenzačná hadica 4 m. Ďalej bude súčasťou dodávky zariadení na vychladenie kondenzátu. Vrátane sprevádzkovanie vyvíjača.</t>
  </si>
  <si>
    <t>D + M Konštrukcia pre zavesenie zvlhčovače</t>
  </si>
  <si>
    <t>využitie typových kotviaceho systémov</t>
  </si>
  <si>
    <t>hmotnosť zvlhčovače 100 kg</t>
  </si>
  <si>
    <t>1.4</t>
  </si>
  <si>
    <t>1.5</t>
  </si>
  <si>
    <t>D + M Tlmič hluku o rozmeroch 800x500x2000 mm zostavený z jednotlivých buniek 400 * 500 * 2000 [80 °, počte 2 ks, s nábehy na oboch koncoch; bunky v hygienickom prevedení</t>
  </si>
  <si>
    <t>1.6</t>
  </si>
  <si>
    <t>D + M Odvodné mriežka 400x400 mm (š * v), min.průtočná plocha 34%. Tlaková strata max. 20 Pa</t>
  </si>
  <si>
    <t>Povrchová úprava mriežky komaxitový náter RAL podľa vstavby OPS, odolnosť voči čistiacim a dezinfekčným prostriedkom</t>
  </si>
  <si>
    <t>1.7</t>
  </si>
  <si>
    <t>D + M Odvodné mriežka 400x600 mm (š * v), min.průtočná plocha 34%. Tlaková strata max. 20 Pa</t>
  </si>
  <si>
    <t>1.8</t>
  </si>
  <si>
    <t>D + M Požiarna klapka s požiarnou odolnosťou EI90 s rozmerom 800x500mm;prevedenie so servopohonom 24, ((AC / DC) s pružinou, ďalej vybavená termoelektrickým spúšťacím čidlom, súčasťou servopohonu sú aj</t>
  </si>
  <si>
    <t>pomocné spínača so signalizáciou polohy listu klapky.</t>
  </si>
  <si>
    <t>Klapka zabudovaná do murovanej konštrukcie tl.400 mm.</t>
  </si>
  <si>
    <t>1.9</t>
  </si>
  <si>
    <t>D + M Ručná regulačná klapka s aretáciou polohy 250x150 mm</t>
  </si>
  <si>
    <t>1A.1</t>
  </si>
  <si>
    <t>D + M Vzduchotechnická jednotka pre prívod vzduchu, vnútorná jednotka, strana obsluhy pravá, VP1 = 2, m3/h, Vp2=2600 m3/hod.</t>
  </si>
  <si>
    <t>1A.10</t>
  </si>
  <si>
    <t>D + M Ručná regulačná klapka s aretáciou polohy 200x150 mm</t>
  </si>
  <si>
    <t>1A.11</t>
  </si>
  <si>
    <t>1A.12</t>
  </si>
  <si>
    <t>D + M Ručná regulačná klapka s aretáciou polohy 500x500 mm</t>
  </si>
  <si>
    <t>1A.13</t>
  </si>
  <si>
    <t>1A.14</t>
  </si>
  <si>
    <t>1A.2</t>
  </si>
  <si>
    <t>D + M Tlmič hluku o rozmeroch 600x500x2000 mm zostavený z jednotlivých buniek 200 * 500 * 2000 [80 °, počte 3 ks, s nábehy na oboch koncoch; bunky v hygienickom prevedení</t>
  </si>
  <si>
    <t>1A.3</t>
  </si>
  <si>
    <t>D + M Laminárne strop rozmer 1600x2400 mm, Vp = 2600 m3 / hod, vrátane filtrácie filtre tř.H14. poči, tlaková strata filtrov max.120 Pa. Celková tlaková strata max.140 Pa. Bočné prívod obojstranný 4ks,</t>
  </si>
  <si>
    <t>rýchlosť v hrdle do 2m / s. Celková výška max. 460 mm.</t>
  </si>
  <si>
    <t>S integrovaným osvetlením s indexom podania farieb lepším než Ra = 90, T5. Prestup pre tubus operačného svietidla, laminarizátor.</t>
  </si>
  <si>
    <t>Príruby pre prívod vzduchu budú osadené v rozmedzí 160 -310 mm od spodného okraja laminárneho stropu. Korpus laminárneho stropu bude tesne zvarený. Materiál: Al zliatina alebo nerezová oceľ, farebne lakovaná vo farbe podhľade, odolnosť voči čistiacim a dezinfekčným prostriedkom.</t>
  </si>
  <si>
    <t>Nutná koordinácia s technologických vybavením OPS.</t>
  </si>
  <si>
    <t>1A.4</t>
  </si>
  <si>
    <t>D + M Prívodný čistý nadstavec s vírivou vyústi; bočné pripojenie 335x100 mm, s regulačnou klapkou;, V = 300 m3 / h; výška nadstavca max.290 mm; pre osadenie filtračné vložky 457x457x78 mm;</t>
  </si>
  <si>
    <t>Nadstavec osadený dvoma sondami na meranie tesnosti a zanesenie filtračné vložky, teleso nástavce vzduchotesné, lakované RAL, odolnosť voči čistiacim a dezinfekčným prostriedkom;</t>
  </si>
  <si>
    <t>Ovládanie klapky zvnútra nástavca po sňatí čelnej dosky; tlaková strata vyústia do 20 Pa; prevedenie nadstavce musia umožňovať osadenie do tesného kovového podhľadu o rastra 600x600 mm. (M.č.A1-2.16)</t>
  </si>
  <si>
    <t>1A.5</t>
  </si>
  <si>
    <t xml:space="preserve">D + M Filtračná vložka tř.H13 pre osadenie do prívodného čistého nadstavca, vzd.průtok 300 m3 / h pr, počiatočné tlakovej strate do 150 Pa, rozmer filtra 457x457x78 mm,materiál rámu filtračné vložky-Al </t>
  </si>
  <si>
    <t>rám (m.č.A1-2.16)</t>
  </si>
  <si>
    <t>1A.6</t>
  </si>
  <si>
    <t>Povrchová úprava lakovanie, RAL podľa vstavby OPS, odolnosť voči čistiacim a dezinfekčným prostriedkom</t>
  </si>
  <si>
    <t>1A.7</t>
  </si>
  <si>
    <t>D + M Požiarna klapka s požiarnou odolnosťou EI90 s rozmerom 400x500 mm; prevedenie so servopohonom , (AC / DC) s pružinou, ďalej vybavená termoelektrickým spúšťacím čidlom, súčasťou servopohonu sú aj</t>
  </si>
  <si>
    <t>Klapka zabudovaná mimo murovanú konštrukciu tl.400 mm.</t>
  </si>
  <si>
    <t>1A.8</t>
  </si>
  <si>
    <t>1A.9</t>
  </si>
  <si>
    <t>1B.1</t>
  </si>
  <si>
    <t>D + M Vzduchotechnická jednotka pre prívod vzduchu, vnútorná jednotka, strana obsluhy pravá, Vp = 50, m3/h.</t>
  </si>
  <si>
    <t>1B.10</t>
  </si>
  <si>
    <t>1B.11</t>
  </si>
  <si>
    <t>D + M Ručná regulačná klapka s aretáciou polohy 300x100 mm</t>
  </si>
  <si>
    <t>1B.12</t>
  </si>
  <si>
    <t>D + M Ručná regulačná klapka s aretáciou polohy 500x200 mm</t>
  </si>
  <si>
    <t>1B.13</t>
  </si>
  <si>
    <t>1B.14</t>
  </si>
  <si>
    <t>1B.15</t>
  </si>
  <si>
    <t>D + M Potrubie štvorhranné-rovné rúry z pozinkovaného plechu skupiny I. v triede tesnosti C; vrátane, tesniaceho; spojovacieho a závesového materiálu a značenia potrubia (smer prúdenia, sanie, výfuk)</t>
  </si>
  <si>
    <t>1B.16</t>
  </si>
  <si>
    <t>D + M Potrubie štvorhranné-tvarovky rúry z pozinkovaného plechu skupiny I. v triede tesnosti C;vráta, tesniaceho; spojovacieho a závesového materiálu a značenia potrubia (smer prúdenia, sanie, výfuk)</t>
  </si>
  <si>
    <t>1B.2</t>
  </si>
  <si>
    <t>1B.3</t>
  </si>
  <si>
    <t>D + M Laminárne strop rozmer 2600x2600 mm, Vp = 4400 m3 / hod, vrátane filtrácie filtre tř.H14. poči, tlaková strata filtrov max.120 Pa. Celková tlaková strata max.140 Pa. Bočné prívod obojstranný 4ks,</t>
  </si>
  <si>
    <t>rýchlosť v hrdle do 3m / s. Celková výška max. 460 mm.</t>
  </si>
  <si>
    <t>1B.4</t>
  </si>
  <si>
    <t>Ovládanie klapky zvnútra nástavca po sňatí čelnej dosky; tlaková strata vyústia do 20 Pa; prevedenie nadstavce musia umožňovať osadenie do tesného kovového podhľadu o rastra 600x600 mm. (M.č.A1-2.20,21)</t>
  </si>
  <si>
    <t>1B.5</t>
  </si>
  <si>
    <t>D + M Filtračná vložka tř.H13 pre osadenie do prívodného čistého nadstavca, vzd.průtok 300 m3 / h pr, počiatočné tlakovej strate do 150 Pa,rozmer filtra 457x457x78 mm, materiál rámu filtračné vložky-Al</t>
  </si>
  <si>
    <t>rám (m.č.A1-2.20,21)</t>
  </si>
  <si>
    <t>1B.6</t>
  </si>
  <si>
    <t>D + M Odvodné mriežka 400x400 mm (š * v), min.průtočná plocha 34%. Tlaková strata max. 20 Pa s regul</t>
  </si>
  <si>
    <t>1B.7</t>
  </si>
  <si>
    <t>D + M Odvodné mriežka 400x600 mm (š * v), min.průtočná plocha 34%. Tlaková strata max. 20 Pa s regul</t>
  </si>
  <si>
    <t>1B.8</t>
  </si>
  <si>
    <t>D + M Požiarna klapka s požiarnou odolnosťou EI90 s rozmerom 800x500 mm; prevedenie so servopohonom , (AC / DC) s pružinou, ďalej vybavená termoelektrickým spúšťacím čidlom, súčasťou servopohonu sú aj</t>
  </si>
  <si>
    <t>1B.9</t>
  </si>
  <si>
    <t>D + M Požiarna klapka s požiarnou odolnosťou EI90 s rozmerom 500x500 mm; prevedenie so servopohonom , (AC / DC) s pružinou, ďalej vybavená termoelektrickým spúšťacím čidlom, súčasťou servopohonu sú</t>
  </si>
  <si>
    <t>1C.1</t>
  </si>
  <si>
    <t>D + M Vzduchotechnická jednotka pre prívod vzduchu, vnútorná jednotka, strana obsluhy ľavá, Vp = 500, m3/h.</t>
  </si>
  <si>
    <t>1C.10</t>
  </si>
  <si>
    <t>1C.11</t>
  </si>
  <si>
    <t>1C.12</t>
  </si>
  <si>
    <t>1C.13</t>
  </si>
  <si>
    <t>1C.14</t>
  </si>
  <si>
    <t>1C.15</t>
  </si>
  <si>
    <t>D + M Potrubie štvorhranné-rovné rúry z pozinkovaného plechu skupiny I. v triede tesnosti C; vrátaně, tesniaceho; spojovacieho a závesového materiálu a značenia potrubia (smer prúdenia, sanie, výfuk)</t>
  </si>
  <si>
    <t>1C.16</t>
  </si>
  <si>
    <t>D + M Potrubie štvorhranné-tvarovky rúry z pozinkovaného plechu skupiny I. v triede tesnosti C; vrát, tesniaceho; spojovacieho a závesového materiálu a značenia potrubia (smer prúdenia, sanie, výfuk)</t>
  </si>
  <si>
    <t>1C.2</t>
  </si>
  <si>
    <t>1C.3</t>
  </si>
  <si>
    <t>1C.4</t>
  </si>
  <si>
    <t>Ovládanie klapky zvnútra nástavca po sňatí čelnej dosky; tlaková strata vyústia do 20 Pa; prevedenie nadstavce musia umožňovať osadenie do tesného kovového podhľadu o rastra 600x600 mm. (M.č.A1-2.21,22)</t>
  </si>
  <si>
    <t>1C.5</t>
  </si>
  <si>
    <t xml:space="preserve">D + M Filtračná vložka tř.H13 pre osadenie do prívodného čistého nadstavca, vzd.průtok 300 m3 / h pr, počiatočné tlakovej strate do 150 Pa, rozmer filtra 457x457x78 mm, materiál rámu filtračné vložky A </t>
  </si>
  <si>
    <t>rám (m.č.A1-2.21,22)</t>
  </si>
  <si>
    <t>1C.6</t>
  </si>
  <si>
    <t>1C.7</t>
  </si>
  <si>
    <t>1C.8</t>
  </si>
  <si>
    <t>1C.9</t>
  </si>
  <si>
    <t>D + M Požiarna klapka s požiarnou odolnosťou EI90 s rozmerom 500x500 mm; prevedenie so servopohonom , (AC / DC) s pružinou, ďalej vybavená termoelektrickým spúšťacím čidlom, súčasťou servopohonu sú aj</t>
  </si>
  <si>
    <t>2.1</t>
  </si>
  <si>
    <t>D + M Vzduchotechnická jednotka pre prívod a odvod vzduchu, vnútorná jednotka, strana obsluhy pravá,, Vp1=2900 m3/h, Vp2=2600 m3/hod, Vo=5000 m3/hod.</t>
  </si>
  <si>
    <t>2.10</t>
  </si>
  <si>
    <t>D + M Odvodné mriežka 400x400 mm (š * v), min.průtočná plocha 34%. Tlaková strata max.20 Pa s regul.</t>
  </si>
  <si>
    <t>2.11</t>
  </si>
  <si>
    <t>2.12</t>
  </si>
  <si>
    <t>2.13</t>
  </si>
  <si>
    <t>2.14</t>
  </si>
  <si>
    <t>2.15</t>
  </si>
  <si>
    <t>D + M Ručná regulačná klapka s aretáciou polohy 400x200 mm</t>
  </si>
  <si>
    <t>2.16</t>
  </si>
  <si>
    <t>D + M Ručná regulačná klapka s aretáciou polohy 400x500 mm</t>
  </si>
  <si>
    <t>2.17</t>
  </si>
  <si>
    <t>D + M Protidažďová žalúzie 800x500 mm, prevedenie pozink</t>
  </si>
  <si>
    <t>2.18</t>
  </si>
  <si>
    <t>D + M Protidažďová žalúzie 1000x630 mm, prevedenie pozink.</t>
  </si>
  <si>
    <t>2.19</t>
  </si>
  <si>
    <t>2.2</t>
  </si>
  <si>
    <t>D + M Elektrický parný zvlhčovač s odporovým ohrevom. Požadovaný parný výkon 27 kg / h, zdroj vody-p, voda. Plynulá regulácia výkonu 0-100%.</t>
  </si>
  <si>
    <t>2.20</t>
  </si>
  <si>
    <t>D + M Potrubie štvorhranné-rovné rúry z pozinkovaného plechu skupiny I. v triede tesnosti C; vrátane, tesniaceho;spojovacieho a závesového materiálu a značenia potrubia (smer prúdenia, sanie, výfuk)</t>
  </si>
  <si>
    <t>2.21</t>
  </si>
  <si>
    <t>D + M Potrubie štvorhranné-tvarovky rúry z pozinkovaného plechu skupiny I. v triede tesnosti C; vrát, tesniaceho;spojovacieho a závesového materiálu a značenia potrubia (smer prúdenia, sanie, výfuk)</t>
  </si>
  <si>
    <t>2.4</t>
  </si>
  <si>
    <t xml:space="preserve">D + M Konštrukcia pre zavesenie zvlhčovačevyužití typových kotviaceho systémů hmotnost </t>
  </si>
  <si>
    <t>2.5</t>
  </si>
  <si>
    <t>2.6</t>
  </si>
  <si>
    <t>2.7</t>
  </si>
  <si>
    <t>2.8</t>
  </si>
  <si>
    <t>D + M Prívodný čistý nadstavec s vírivou vyústi; bočné pripojenie 335x100 mm, s regulačnou klapkou, V = 300 m3 / h; výška nadstavca max.290 mm; pre osadenie filtračné vložky 457x457x78 mm;</t>
  </si>
  <si>
    <t>Ovládanie klapky zvnútra nástavca po sňatí čelnej dosky; tlaková strata vyústia do 20 Pa; prevedenie nadstavce musia umožňovať osadenie do tesného kovového podhľadu o rastra 600x600 mm. (M.č.A1-2.26)</t>
  </si>
  <si>
    <t>2.9</t>
  </si>
  <si>
    <t xml:space="preserve">D + M Filtračná vložka tř.H13 pre osadenie do prívodného čistého nadstavca, vzd.průtok 300 m3 / h pr, počiatočné tlakovej strate do 150 Pa, rozmer filtra 457x457x78 mm, materiál rámu filtračné vložky - </t>
  </si>
  <si>
    <t>rám (m.č.A1-2.26)</t>
  </si>
  <si>
    <t>3.1</t>
  </si>
  <si>
    <t>D + M Vzduchotechnická jednotka pre prívod a odvod vzduchu, vnútorná jednotka, strana obsluhy ľavá,, Vp=9900 m3/h, Vo=9600 m3/hod.</t>
  </si>
  <si>
    <t>3.10</t>
  </si>
  <si>
    <t xml:space="preserve">D + M Filtračná vložka tř.H13 pre osadenie do prívodného čistého nadstavca, vzd.průtok 450 m3 / h pr, počiatočné tlakovej strate do 150 Pa, rozmer filtra 457x457x78 mm, materiál rámu filtračné vložky - </t>
  </si>
  <si>
    <t>rám (m.č.A1-2.01,02,07,14,15,39,50)</t>
  </si>
  <si>
    <t>Výkres č. E1.11-104, E1.11-105</t>
  </si>
  <si>
    <t>3.11</t>
  </si>
  <si>
    <t>D + M Vírivý anemostat prívodný, čelná doska štvorcová 300x300 mm, tlaková strata max.30 Pa; bočné, pripojenie d = 160 mm, V = 150 m3 / h. Max.výška 250 mm (m.č.A1-2.28,30,34,38,47,48,49). čelná doska</t>
  </si>
  <si>
    <t>akované RAL. Osadenie do minerálneho podhľadu o rastra 600x600 mm.</t>
  </si>
  <si>
    <t>Výkres č. E.1.11-105</t>
  </si>
  <si>
    <t>3.12</t>
  </si>
  <si>
    <t>D + M Vírivý anemostat prívodný, čelná doska štvorcová 400x400 mm, tlaková strata max.30 Pa; bočné, připojení ripojenie d = 200 mm, V = 300 m3 / h. Max.výška 280 mm (m.č.A1-2.33,35). Čelná doska lakov</t>
  </si>
  <si>
    <t>do minerálneho podhľadu o rastra 600x600 mm.</t>
  </si>
  <si>
    <t>3.13</t>
  </si>
  <si>
    <t>D + M Odvodné čistý nadstavec s vírivou vyústi; bočné pripojenie 335x100 mm, s regulačnou klapkou;, V=280-460 m3/h; výška nástavce max.290 mm.</t>
  </si>
  <si>
    <t>Teleso nástavce vzduchotesné, lakované RAL, odolnosť voči čistiacim a dezinfekčným prostriedkom;</t>
  </si>
  <si>
    <t>Ovládanie klapky zvnútra nástavca po sňatí čelnej dosky; tlaková strata vyústia do 20 Pa; prevedenie nadstavce musia umožňovať osadenie do minerálneho podhľadu o rastra 600x600 mm. (M.č.A1-2.01,02,03,07,14,15,39,50)</t>
  </si>
  <si>
    <t>3.15</t>
  </si>
  <si>
    <t>D + M Vírivý anemostat odvodné, čelná doska štvorcová 300x300 mm, tlaková strata max.30 Pa; bočné, pripojenie d = 160 mm, V = 250-300 m3 / h. Max.výška 250 mm (m.č.A1-2.30,34,38,50). Čelná doska lako</t>
  </si>
  <si>
    <t>RAL. Osadenie do minerálneho podhľadu o rastra 600x600 mm.</t>
  </si>
  <si>
    <t>3.16</t>
  </si>
  <si>
    <t xml:space="preserve">D + M Vírivý anemostat odvodné, čelná doska štvorcová 400x400 mm, tlaková strata max.30 Pa; bočné, pripojenie d = 200 mm, V = 400 m3 / h. Max.výška 280 mm (m.č.A1-2.33,35). Čelná doska lakované RAL. </t>
  </si>
  <si>
    <t>3.17</t>
  </si>
  <si>
    <t>D + M Tanierový ventil odťahový o160 mm vč.montážního rámčeka, s možnosťou fixácie polohy pomocou, kontramatice. Kovový, lakováno RAL.</t>
  </si>
  <si>
    <t>3.18</t>
  </si>
  <si>
    <t>D + M Požiarna klapka s požiarnou odolnosťou EI90 s rozmerom 800x800 mm; prevedenie so servopohonom , (AC / DC) s pružinou, ďalej vybavená termoelektrickým spúšťacím čidlom, súčasťou servopohonu sú aj</t>
  </si>
  <si>
    <t>Výkres č. E.1.11-109</t>
  </si>
  <si>
    <t>3.19</t>
  </si>
  <si>
    <t>Klapka zabudovaná do konštrukcie strechy.</t>
  </si>
  <si>
    <t>3.2</t>
  </si>
  <si>
    <t>D + M Elektrický parný zvlhčovač s odporovým ohrevom. Požadovaný parný výkon 53 kg / h, zdroj vody-p, voda. Plynulá regulácia výkonu 0-100%.</t>
  </si>
  <si>
    <t>Súčasťou dodávky je distribútor (2 trubice), parné hadice 8 m, kondenzačná hadica 8 m. Ďalej bude súčasťou dodávky zariadení na vychladenie kondenzátu.Včetně sprevádzkovanie vyvíjača.</t>
  </si>
  <si>
    <t>3.20</t>
  </si>
  <si>
    <t>D + M Regulátor konštantného prietoku 400x200 mm. Servopohon 24V, 2-polohový</t>
  </si>
  <si>
    <t>3.21</t>
  </si>
  <si>
    <t>D + M Regulátor konštantného prietoku d = 160 mm. Servopohon 24V, 2-polohový</t>
  </si>
  <si>
    <t>3.22</t>
  </si>
  <si>
    <t>D + M Ručná regulačná klapka s aretáciou polohy 600x200 mm</t>
  </si>
  <si>
    <t>Výkres č. E.1.11-104</t>
  </si>
  <si>
    <t>3.23</t>
  </si>
  <si>
    <t>D + M Ručná regulačná klapka s aretáciou polohy 800x200 mm</t>
  </si>
  <si>
    <t>3.24</t>
  </si>
  <si>
    <t>D + M Ručná regulačná klapka s aretáciou polohy 500x800 mm</t>
  </si>
  <si>
    <t>3.25</t>
  </si>
  <si>
    <t>D + M Ručná regulačná klapka s aretáciou polohy 800x500 mm</t>
  </si>
  <si>
    <t>3.26</t>
  </si>
  <si>
    <t>D + M Ručná regulačná klapka s aretáciou polohy d = 160 mm</t>
  </si>
  <si>
    <t>3.27</t>
  </si>
  <si>
    <t>D + M Ručná regulačná klapka s aretáciou polohy d = 200 mm</t>
  </si>
  <si>
    <t>3.28</t>
  </si>
  <si>
    <t>D + M Protidažďová žalúzie 1400x500 mm, prevedenie pozink.</t>
  </si>
  <si>
    <t>3.29</t>
  </si>
  <si>
    <t>D + M Protidažďová žalúzie 1600x630 mm, prevedenie pozink.</t>
  </si>
  <si>
    <t>3.30</t>
  </si>
  <si>
    <t>D + M Ohybná hadica jednovrstvová, prevedenie Al, d = 160 mm</t>
  </si>
  <si>
    <t>bm</t>
  </si>
  <si>
    <t>3.31</t>
  </si>
  <si>
    <t>D + M Ohybná hadica jednovrstvová, prevedenie Al, d = 200 mm</t>
  </si>
  <si>
    <t>Výkres č. E1.11-105</t>
  </si>
  <si>
    <t>3.32</t>
  </si>
  <si>
    <t>D + M Požiarna klapka s požiarnou odolnosťou EI90 s rozmerom 150x200 mm; prevedenie so servopohonom , (AC / DC) s pružinou, ďalej vybavená termoelektrickým spúšťacím čidlom, súčasťou servopohonu sú aj</t>
  </si>
  <si>
    <t>Klapka zabudovaná do murovanej konštrukcie tl.150 mm.</t>
  </si>
  <si>
    <t>3.33</t>
  </si>
  <si>
    <t>3.34</t>
  </si>
  <si>
    <t>D + M Požiarna klapka s požiarnou odolnosťou EI90 s rozmerom 200x200 mm; prevedenie so servopohonom , (AC / DC) s pružinou, ďalej vybavená termoelektrickým spúšťacím čidlom, súčasťou servopohonu sú aj</t>
  </si>
  <si>
    <t>3.35</t>
  </si>
  <si>
    <t>Výkres č. E1.11-104, E1.11-105, E1.11-109</t>
  </si>
  <si>
    <t>3.36</t>
  </si>
  <si>
    <t>3.37</t>
  </si>
  <si>
    <t>D + M Potrubie kruhové-rovné rúry z pozinkovaného plechu skupiny I. v triede tesnosti C; vrátane, tesniaceho; spojovacieho a závesového materiálu a značenia potrubia (smer prúdenia, sanie, výfuk)</t>
  </si>
  <si>
    <t>3.38</t>
  </si>
  <si>
    <t>D + M Potrubie kruhové-tvarovky z pozinkovaného plechu skupiny I. v triede tesnosti C; vrátane tesni, tesniaceho; spojovacieho a závesového materiálu a značenia potrubia (smer prúdenia, sanie, výfuk)</t>
  </si>
  <si>
    <t>3.4</t>
  </si>
  <si>
    <t xml:space="preserve">D + M Konštrukcia pre zavesenie zvlhčovačevyužití typových kotviaceho systémůhmotnost </t>
  </si>
  <si>
    <t>3.5</t>
  </si>
  <si>
    <t>D + M Tlmič hluku s rozmermi 1600x500x2000 mm zostavený z jednotlivých buniek 400 * 500 * 2000 [80 °, počte 4 ks, s nábehy na oboch koncoch; bunky v hygienickom prevedení</t>
  </si>
  <si>
    <t>3.6</t>
  </si>
  <si>
    <t>D + M Tlmič hluku s rozmermi 1000x800x1000 mm zostavený z jednotlivých buniek 200 * 500 * 2000 [80 °, počte 8 ks, s nábehy na oboch koncoch; bunky v hygienickom prevedení</t>
  </si>
  <si>
    <t>Výkres č. E1.11-104, E1.11-109</t>
  </si>
  <si>
    <t>3.7</t>
  </si>
  <si>
    <t>D + M Prívodný čistý nadstavec s vírivou vyústi; bočné pripojenie 335x100 mm, s regulačnou klapkou;, V = 450 m3 / h; výška nadstavca max.290 mm; pre osadenie filtračné vložky 457x457x78 mm;</t>
  </si>
  <si>
    <t>Ovládanie klapky zvnútra nástavca po sňatí čelnej dosky; tlaková strata vyústia do 20 Pa; prevedenie nadstavce musia umožňovať osadenie do minerálneho podhľadu o rastra 600x600 mm. (M.č.A1-2.03)</t>
  </si>
  <si>
    <t>Výkres č. E1.11-104</t>
  </si>
  <si>
    <t>3.8</t>
  </si>
  <si>
    <t>Ovládanie klapky zvnútra nástavca po sňatí čelnej dosky; tlaková strata vyústia do 20 Pa; prevedenie nadstavce musia umožňovať osadenie do minerálneho podhľadu o rastra 600x600 mm. (M.č.A1-2.01,02,07,14,15,39,50)</t>
  </si>
  <si>
    <t>3.9</t>
  </si>
  <si>
    <t>rám (m.č.A1-2.03)</t>
  </si>
  <si>
    <t>3A.1</t>
  </si>
  <si>
    <t>D + M Odvodné ventilátor do kruhového potrubia, V = 650 m3 / h, ext.tlak 250 Pa; Pi = 0,1 kW, 230V, , EC motor; predpokladaný rozmer d = 250 mm; súčasťou dodávky budú rychloupímací spony s pružným</t>
  </si>
  <si>
    <t>vyložením.</t>
  </si>
  <si>
    <t>3A.10</t>
  </si>
  <si>
    <t>3A.11</t>
  </si>
  <si>
    <t>D + M Potrubie štvorhranné-rovné rúry z pozinkovaného plechu skupiny I. v triede tesnosti B; vrátane, tesniaceho; spojovacieho a závesového materiálu a značenia potrubia (smer prúdenia, sanie, výfuk)</t>
  </si>
  <si>
    <t>Výkres č. E1.11-104,E1.11-109</t>
  </si>
  <si>
    <t>3A.12</t>
  </si>
  <si>
    <t>D + M Potrubie štvorhranné-tvarovky rúry z pozinkovaného plechu skupiny I. v triede tesnosti B; vrát, tesniaceho; spojovacieho a závesového materiálu a značenia potrubia (smer prúdenia, sanie, výfuk)</t>
  </si>
  <si>
    <t>3A.13</t>
  </si>
  <si>
    <t>D + M Potrubie kruhové-rovné rúry z pozinkovaného plechu skupiny I. v triede tesnosti B; vrátane, tesniaceho; spojovacieho a závesového materiálu a značenia potrubia (smer prúdenia, sanie, výfuk)</t>
  </si>
  <si>
    <t>3A.14</t>
  </si>
  <si>
    <t>D + M Potrubie kruhové-tvarovky z pozinkovaného plechu skupiny I. v triede tesnosti B; vrátane tesni, spojovacieho a závesového materiálu a značenia potrubia (smer prúdenia, sanie, výfuk)</t>
  </si>
  <si>
    <t>3A.2</t>
  </si>
  <si>
    <t>D + M Tlmič hluku kruhový s dierovaným plechom s rozmermi d = 250/1500 mm [80 ° C].</t>
  </si>
  <si>
    <t>3A.3</t>
  </si>
  <si>
    <t>Výfuková hlavica kruhová d = 250 mm</t>
  </si>
  <si>
    <t>Výkres č. E1.11-110</t>
  </si>
  <si>
    <t>3A.4</t>
  </si>
  <si>
    <t>D + M Tanierový ventil odťahový O100 mm vč.montážního rámčeka, s možnosťou fixácie polohy pomocou, kontramatice. Kovový, lakované RAL</t>
  </si>
  <si>
    <t>3A.5</t>
  </si>
  <si>
    <t>D + M Tanierový ventil odťahový o160 mm vč.montážního rámčeka, s možnosťou fixácie polohy pomocou, kontramatice. Kovový, lakované RAL</t>
  </si>
  <si>
    <t>3A.6</t>
  </si>
  <si>
    <t>3A.7</t>
  </si>
  <si>
    <t>D + M Uzatváracia klapka d = 250 mm. Voľná ??hriadeľ pre osadenie servopohonu.</t>
  </si>
  <si>
    <t>3A.8</t>
  </si>
  <si>
    <t>Dverové mriežka obojstranná 425x225 mm. Prietoková plocha min.0,025 m. Lakované RAL. Uchytené na skr</t>
  </si>
  <si>
    <t>3A.9</t>
  </si>
  <si>
    <t>D + M Ohybná hadica jednovrstvová, prevedenie Al, d = 100 mm</t>
  </si>
  <si>
    <t>3B.1</t>
  </si>
  <si>
    <t>D + M Odvodné ventilátor do kruhového potrubia, V = 300 m3 / h, ext.tlak 300 Pa; Pi = 0,1 kW, 230V, , EC motor; predpokladaný rozmer d = 160 mm; súčasťou dodávky budú rychloupímací spony s pružným</t>
  </si>
  <si>
    <t>3B vetraním zázemím OPS</t>
  </si>
  <si>
    <t>3B.2</t>
  </si>
  <si>
    <t>D + M Tlmič hluku kruhový s dierovaným plechom s rozmermi d = 160/1500 mm [80 ° C].</t>
  </si>
  <si>
    <t>3B.3</t>
  </si>
  <si>
    <t>Výfuková hlavica kruhová d = 160 mm</t>
  </si>
  <si>
    <t>3B.4</t>
  </si>
  <si>
    <t>D + M Vírivý anemostat odvodné, čelná doska štvorcová 300x300 mm, tlaková strata max.30 Pa; bočné, pripojenie d = 160 mm, V = 300 m3 / h. Max.výška 250 mm (m.č.A1-2.28). Čelná doska lakované RAL. osa</t>
  </si>
  <si>
    <t>minerálneho podhľadu o rastra 600x600 mm.</t>
  </si>
  <si>
    <t>3B.5</t>
  </si>
  <si>
    <t>D + M Požiarna klapka s požiarnou odolnosťou EI90 s rozmerom d = 160 mm; prevedenie so servopohonom , (AC / DC) s pružinou, ďalej vybavená termoelektrickým spúšťacím čidlom, súčasťou servopohonu sú aj</t>
  </si>
  <si>
    <t>3B.6</t>
  </si>
  <si>
    <t>D + M Uzatváracia klapka d = 160 mm. Voľná hriadeľ pre osadenie servopohonu.</t>
  </si>
  <si>
    <t>3B.7</t>
  </si>
  <si>
    <t>3B.8</t>
  </si>
  <si>
    <t>Výkres č. E1.11-105, E1.11-109</t>
  </si>
  <si>
    <t>3B.9</t>
  </si>
  <si>
    <t>3C.1</t>
  </si>
  <si>
    <t>3C.10</t>
  </si>
  <si>
    <t>3C.11</t>
  </si>
  <si>
    <t>D + M Potrubie kruhové-rovné rúry z pozinkovaného plechu skupiny I. v triede tesnosti B; vrátane, těsnícího; spojovacieho a závesového materiálu a značenia potrubia (smer prúdenia, sanie, výfuk)</t>
  </si>
  <si>
    <t>3C.12</t>
  </si>
  <si>
    <t>3C.2</t>
  </si>
  <si>
    <t>3C.3</t>
  </si>
  <si>
    <t>3C.4</t>
  </si>
  <si>
    <t>3C.5</t>
  </si>
  <si>
    <t>D + M Požiarna klapka s požiarnou odolnosťou EI90 s rozmerom 200x150 mm; prevedenie so servopohonom , (AC / DC) s pružinou, ďalej vybavená termoelektrickým spúšťacím čidlom, súčasťou servopohonu sú aj</t>
  </si>
  <si>
    <t>3C.6</t>
  </si>
  <si>
    <t>3C.7</t>
  </si>
  <si>
    <t>3C.8</t>
  </si>
  <si>
    <t>3C.9</t>
  </si>
  <si>
    <t>3D.1</t>
  </si>
  <si>
    <t>D + M Odvodné ventilátor do kruhového potrubia, V = 500 m3 / h, ext.tlak 300 Pa; Pi = 0,1 kW, 230V, , EC motor; predpokladaný rozmer d = 250 mm; súčasťou dodávky budú rychloupímací spony s pružný</t>
  </si>
  <si>
    <t>3D.10</t>
  </si>
  <si>
    <t>D + M Potrubie štvorhranné-rovné rúry z pozinkovaného plechu skupiny I v triede tesnosti B; vrátane, tesniaceho; spojovacieho a závesového materiálu a značenia potrubia (smer prúdenia, sanie, výfuk)</t>
  </si>
  <si>
    <t>3D.11</t>
  </si>
  <si>
    <t>D + M Potrubie štvorhranné-tvarovky rúry z pozinkovaného plechu skupiny I v triede tesnosti B; vrát, tesniaceho; spojovacieho a závesového materiálu a značenia potrubia (smer prúdenia, sanie, výfuk)</t>
  </si>
  <si>
    <t>3D.12</t>
  </si>
  <si>
    <t>D + M Potrubie kruhové-rovné rúry z pozinkovaného plechu skupiny I v triede tesnosti B; vrátane, tesniaceho; spojovacieho a závesového materiálu a značenia potrubia (smer prúdenia, sanie, výfuk)</t>
  </si>
  <si>
    <t>3D.13</t>
  </si>
  <si>
    <t>D + M Potrubie kruhové-tvarovky z pozinkovaného plechu skupiny I v triede tesnosti B; vrátane tesni, spojovacieho a závesového materiálu a značenia potrubia (smer prúdenia, sanie, výfuk)</t>
  </si>
  <si>
    <t>3D.2</t>
  </si>
  <si>
    <t>D + M Tlmič hluku kruhový s dierovaným plechom s rozmermi d = 200/1500 mm [80 ° C].</t>
  </si>
  <si>
    <t>3D.3</t>
  </si>
  <si>
    <t>3D.4</t>
  </si>
  <si>
    <t>3D.5</t>
  </si>
  <si>
    <t xml:space="preserve">D + M Vírivý anemostat odvodné, čelná doska štvorcová 300x300 mm, tlaková strata max.30 Pa; bočné, pripojenie d = 160 mm, V = 250 m3 / h. Max.výška 250 mm (m.č.A1-2.47,48). Čelná doska lakované RAL. </t>
  </si>
  <si>
    <t>3D.6</t>
  </si>
  <si>
    <t>D + M Požiarna klapka s požiarnou odolnosťou EI90 s rozmerom d = 150x200 mm; prevedenie so servopoho, (AC / DC) s pružinou, ďalej vybavená termoelektrickým spúšťacím čidlom, súčasťou servopohonu sú aj i</t>
  </si>
  <si>
    <t>3D.7</t>
  </si>
  <si>
    <t>D + M Uzatváracia klapka d = 200 mm. Voľná ??hriadeľ pre osadenie servopohonu.</t>
  </si>
  <si>
    <t>3D.8</t>
  </si>
  <si>
    <t>3D.9</t>
  </si>
  <si>
    <t>3E.1</t>
  </si>
  <si>
    <t>D+M Kondenzačná jednotka, max vzdialenosti do 20 m, prevýšenie do 5 m; Qch = 2,5 kW (0,9-3 kW) , celoročne</t>
  </si>
  <si>
    <t>Pi = 0,65 kW, 230V, úprava pre zimnú prevádzku; súčasťou dodávky sú konzoly pre uchytenie na fasáde.</t>
  </si>
  <si>
    <t>3E.2</t>
  </si>
  <si>
    <t>D+M Vnútorná nástenná jednotka vr. infra ovládače</t>
  </si>
  <si>
    <t>3E.3</t>
  </si>
  <si>
    <t>D+M Potrubie chladiva, izolácia, komunikačné káble, vákuovanie a sprevádzkovanie systému</t>
  </si>
  <si>
    <t>3E.4</t>
  </si>
  <si>
    <t>D+M požiarne upchávky</t>
  </si>
  <si>
    <t>3F.1</t>
  </si>
  <si>
    <t>3F.2</t>
  </si>
  <si>
    <t>3F.3</t>
  </si>
  <si>
    <t>3F.4</t>
  </si>
  <si>
    <t>3G.1</t>
  </si>
  <si>
    <t>3G.2</t>
  </si>
  <si>
    <t>3G.3</t>
  </si>
  <si>
    <t>3G.4</t>
  </si>
  <si>
    <t>4.1</t>
  </si>
  <si>
    <t>D+M Vzduchotechnická jednotka pre prívod a odvod vzduchu, vnútorná jednotka, strana obsluhy pravá,, Vp=8600 m3/h, Vo=7700 m3/hod.</t>
  </si>
  <si>
    <t>4.10</t>
  </si>
  <si>
    <t>D+M Filtračná vložka tř.H13 pre osadenie do prívodného čistého nadstavca, vzd.průtok 410 m3 / h pri</t>
  </si>
  <si>
    <t>počiatočné tlakovej strate do 150 Pa, rozmer filtra 457x457x78 mm, materiál rámu filtračné vložky - Al rám (m.č.A2-2.01,02)</t>
  </si>
  <si>
    <t>4.11</t>
  </si>
  <si>
    <t>D+M Filtračná vložka tř.H13 pre osadenie do prívodného čistého nadstavca, vzd.průtok 600 m3 / h pri</t>
  </si>
  <si>
    <t>počiatočné tlakovej strate do 150 Pa, rozmer filtra 575x575x78 mm, materiál rámu filtračné vložky - Al rám (m.č.A2-2.03)</t>
  </si>
  <si>
    <t>4.12</t>
  </si>
  <si>
    <t>D+M Odvodné čistý nástavec s vírivou vyústi; bočné pripojenie 200x100 mm, s regulačnou klapkou; , V =100 m3/h; výška nadstavca max.290 mm.</t>
  </si>
  <si>
    <t>Ovládanie klapky zvnútra nástavca po sňatí čelnej dosky; tlaková strata vyústia do 20 Pa; prevedenie nadstavce musia umožňovať osadenie do minerálneho podhľadu o rastra 600x600 mm. (m.č.A2-2.09)</t>
  </si>
  <si>
    <t>4.13</t>
  </si>
  <si>
    <t>D+M Odvodné čistý nástavec s vírivou vyústi; bočné pripojenie 335x100 mm, s regulačnou klapkou;, V = 200-450 m3 / h; výška nadstavca max.290 mm.</t>
  </si>
  <si>
    <t>Ovládanie klapky zvnútra nástavca po sňatí čelnej dosky; tlaková strata vyústia do 20 Pa; prevedenie nadstavce musia umožňovať osadenie do minerálneho podhľadu o rastra 600x600 mm.(m.č.A2-2.01,02,04,05,11,16,18)</t>
  </si>
  <si>
    <t>4.15</t>
  </si>
  <si>
    <t>D+M Tanierový ventil odťahový o160 mm vč.montážního rámčeka, s možnosťou fixácie polohy pomocou, kontramatice. Kovový, lakované RAL.</t>
  </si>
  <si>
    <t>4.16</t>
  </si>
  <si>
    <t>D+M Požiarna klapka s požiarnou odolnosťou EI90 s rozmerom 800x650 mm;prevedenie so servopohonom 24V</t>
  </si>
  <si>
    <t>(AC / DC) s pružinou, ďalej vybavená termoelektrickým spúšťacím čidlom, súčasťou servopohonu sú aj pomocné spínača so signalizáciou polohy listu klapky.</t>
  </si>
  <si>
    <t>4.17</t>
  </si>
  <si>
    <t>D+M Požiarna klapka s požiarnou odolnosťou EI90 s rozmerom 1200x500 mm;</t>
  </si>
  <si>
    <t xml:space="preserve"> prevedenie so servopohonom 14V (AC / DC) s pružinou, ďalej vybavená termoelektrickým spúšťacím čidlom, súčasťou servopohonu sú aj pomocné spínača so signalizáciou polohy listu klapky.</t>
  </si>
  <si>
    <t>4.18</t>
  </si>
  <si>
    <t>D+M Ručné regulačná klapka s aretáciou polohy 300x400 mm</t>
  </si>
  <si>
    <t>4.19</t>
  </si>
  <si>
    <t>D+M Ručné regulačná klapka s aretáciou polohy 350x500 mm</t>
  </si>
  <si>
    <t>4.2</t>
  </si>
  <si>
    <t>D+M Elektrický parný zvlhčovač s odporovým ohrevom. Požadovaný parný výkon 53 kg / h, zdroj vody, -pitná voda. Plynulá regulácia výkonu 0-100%.</t>
  </si>
  <si>
    <t>4.20</t>
  </si>
  <si>
    <t>D+M Ručné regulačná klapka s aretáciou polohy 700x200 mm</t>
  </si>
  <si>
    <t>4.21</t>
  </si>
  <si>
    <t>D+M Ručné regulačná klapka s aretáciou polohy 800x250 mm</t>
  </si>
  <si>
    <t>4.22</t>
  </si>
  <si>
    <t>D+M Ručné regulačná klapka s aretáciou polohy 800x450 mm</t>
  </si>
  <si>
    <t>4.23</t>
  </si>
  <si>
    <t>D+M Protidažďová žalúzie 1200x500 mm, prevedenie pozink.</t>
  </si>
  <si>
    <t>Žaluzie osazena do VZT potrubí.</t>
  </si>
  <si>
    <t>4.24</t>
  </si>
  <si>
    <t>D+M Protidažďová žalúzie 1600x630 mm, prevedenie pozink.</t>
  </si>
  <si>
    <t>4.25</t>
  </si>
  <si>
    <t>D+M Ohybná hadica jednovrstvová, prevedenie Al, d = 160 mm</t>
  </si>
  <si>
    <t>4.26</t>
  </si>
  <si>
    <t>D+M Potrubie štvorhranné-rovné rúry z pozinkovaného plechu skupiny I v triede tesnosti C; vrátane</t>
  </si>
  <si>
    <t>tesniaceho; spojovacieho a závesového materiálu a značenia potrubia (smer prúdenia, sanie, výfuk)</t>
  </si>
  <si>
    <t>4.27</t>
  </si>
  <si>
    <t>D+M Potrubie štvorhranné-tvarovky rúry z pozinkovaného plechu skupiny I v triede tesnosti C;vrátane</t>
  </si>
  <si>
    <t>4.4</t>
  </si>
  <si>
    <t>D+M Konštrukcia pre zavesenie zvlhčovačevyužití typových kotviaceho systémůhmotnost zvlhčovače , 160 kg</t>
  </si>
  <si>
    <t>4.5</t>
  </si>
  <si>
    <t>D+M Tlmič hluku s rozmermi 1200x500x2000 mm zostavený z jednotlivých buniek 400*500*2000 [80°C]</t>
  </si>
  <si>
    <t>v počte 3 ks, s nábehy na oboch koncoch; bunky v hygienickom prevedení</t>
  </si>
  <si>
    <t>4.6</t>
  </si>
  <si>
    <t>D+M Prívodný čistý nástavec s vírivou vyústi; bočné pripojenie 335x100 mm, s regulačnou klapkou;, V=300 m3/h; výška nástavce max.290 mm; pro osazení filtrační vložky 457x457x78 mm;</t>
  </si>
  <si>
    <t>V = 300 m3 / h; výška nadstavca max.290 mm; pre osadenie filtračné vložky 457x457x78 mm;</t>
  </si>
  <si>
    <t>Ovládanie klapky zvnútra nástavca po sňatí čelnej dosky; tlaková strata vyústia do 20 Pa; prevedenie nadstavce musia umožňovať osadenie do minerálneho podhľadu o rastra 600x600 mm. (M.č.A2-2.04,05,08,09,11,16,18)</t>
  </si>
  <si>
    <t>4.7</t>
  </si>
  <si>
    <t>D+M Prívodný čistý nástavec s vírivou vyústi; bočné pripojenie 335x100 mm, s regulačnou klapkou;</t>
  </si>
  <si>
    <t>V = 450 m3 / h; výška nadstavca max.290 mm; pre osadenie filtračné vložky 457x457x78 mm;</t>
  </si>
  <si>
    <t>Ovládanie klapky zvnútra nástavca po sňatí čelnej dosky; tlaková strata vyústia do 20 Pa; prevedenie nadstavce musia umožňovať osadenie do minerálneho podhľadu o rastra 600x600 mm. (M.č.A2-2.01,02)</t>
  </si>
  <si>
    <t>4.8</t>
  </si>
  <si>
    <t>D+M Prívodný čistý nástavec s vírivou vyústi; bočné pripojenie 500x100 mm, s regulačnou klapkou;</t>
  </si>
  <si>
    <t>V = 600 m3 / h; výška nadstavca max.290 mm; pre osadenie filtračné vložky 575x575x78 mm;</t>
  </si>
  <si>
    <t>Ovládanie klapky zvnútra nástavca po sňatí čelnej dosky; tlaková strata vyústia do 20 Pa; prevedenie nadstavce musia umožňovať osadenie do minerálneho podhľadu o rastra 600x600 mm. (M.č.A2-2.03)</t>
  </si>
  <si>
    <t>4.9</t>
  </si>
  <si>
    <t>D+M Filtračná vložka tř.H13 pre osadenie do prívodného čistého nadstavca, vzd.průtok 300 m3 / h pri</t>
  </si>
  <si>
    <t>počiatočné tlakovej strate do 150 Pa, rozmer filtra 457x457x78 mm, materiál rámu filtračné vložky - Al rám (m.č.A2-2.04,05,08,09,11,16,18)</t>
  </si>
  <si>
    <t>4A.1</t>
  </si>
  <si>
    <t>D+M Odvodný ventilátor do kruhového potrubia, V = 600 m3 / h, ext 300 Pa; Pi=0,1 kW, 230V, 50/60 Hz,</t>
  </si>
  <si>
    <t>EC motor; predpokladaný rozmer d = 250 mm; súčasťou dodávky budú rychloupímací spony s pružným vyložením.</t>
  </si>
  <si>
    <t>4A.10</t>
  </si>
  <si>
    <t>D+M Potrubie štvorhranné-tvarovky rúry z pozinkovaného plechu skupiny I v triede tesnosti B;vrátane</t>
  </si>
  <si>
    <t>4A.11</t>
  </si>
  <si>
    <t>D+M Potrubie kruhové-rovné rúry z pozinkovaného plechu skupiny I v triede tesnosti B; vrátane</t>
  </si>
  <si>
    <t>4A.12</t>
  </si>
  <si>
    <t xml:space="preserve">D+M Potrubie kruhové-tvarovky z pozinkovaného plechu skupiny I v triede tesnosti B; vrátane </t>
  </si>
  <si>
    <t>tesniaceho spojovacieho a závesového materiálu a značenia potrubia (smer prúdenia, sanie, výfuk)</t>
  </si>
  <si>
    <t>4A.2</t>
  </si>
  <si>
    <t>D+M Tlmič hluku kruhový s dierovaným plechom s rozmermi d=250/1500 mm [80°C ].</t>
  </si>
  <si>
    <t>4A.3</t>
  </si>
  <si>
    <t>Výfuková hlavica kruhová d=250 mm</t>
  </si>
  <si>
    <t>4A.4</t>
  </si>
  <si>
    <t>D+M Odvodné čistý nástavec s vírivou vyústi; bočné pripojenie 335x100 mm, s regulačnou klapkou;, V=400m3/h; výška nadstavca max.290 mm.</t>
  </si>
  <si>
    <t>Ovládanie klapky zvnútra nástavca po sňatí čelnej dosky; tlaková strata vyústia do 20 Pa; prevedenie nadstavce musia umožňovať osadenie do minerálneho podhľadu o rastra 600x600 mm. (M.č.A2-2.08) (m.č.A2-2.08)</t>
  </si>
  <si>
    <t>4A.5</t>
  </si>
  <si>
    <t>D+M Tanierový ventil odťahový o160 mm vč.montážního rámčeka, s možnosťou fixácie polohy pomocou, kontramatice. Kovový, lakované RAL</t>
  </si>
  <si>
    <t>4A.6</t>
  </si>
  <si>
    <t>D+M Požiarna klapka s požiarnou odolnosťou EI90 s rozmerom 200x200 mm;prevedenie so servopohonom 24V, (AC/DC) s pružinou, dále vybavená termoelektrickým spouštěcím čidlem, součástí servopohonu jsou i</t>
  </si>
  <si>
    <t>4A.7</t>
  </si>
  <si>
    <t>D+M Uzatváracia klapka d = 250 mm. Voľná hriadeľ pre osadenie servopohonu</t>
  </si>
  <si>
    <t>4A.8</t>
  </si>
  <si>
    <t>D+M Ohybná hadica jednovrstvová, prevedenie Al, d = 160 mm.</t>
  </si>
  <si>
    <t>4A.9</t>
  </si>
  <si>
    <t>D+M Potrubie štvorhranné-rovné rúry z pozinkovaného plechu skupiny Aj v triede tesnosti B; vrátane</t>
  </si>
  <si>
    <t>4B.1</t>
  </si>
  <si>
    <t xml:space="preserve">D+M Odvodný ventilátor do kruhového potrubia, V = 200 m3 / h, ext.tlak 300 Pa; Pi = 0,1 kW, 230V, </t>
  </si>
  <si>
    <t>50/60 Hz EC motor; predpokladaný rozmer d = 125 mm; súčasťou dodávky budú rychloupímací spony s pružným vyložením.</t>
  </si>
  <si>
    <t>4B.10</t>
  </si>
  <si>
    <t>D+M Ohybná hadica jednovrstvová, prevedenie Al, d=160 mm</t>
  </si>
  <si>
    <t>4B.11</t>
  </si>
  <si>
    <t>D+M Potrubie štvorhranné-rovné rúry z pozinkovaného plechu skupiny I v triede tesnosti B; vrátane</t>
  </si>
  <si>
    <t>4B.12</t>
  </si>
  <si>
    <t>4B.13</t>
  </si>
  <si>
    <t>4B.14</t>
  </si>
  <si>
    <t>D+M Potrubie kruhové-tvarovky z pozinkovaného plechu skupiny I v triede tesnosti B; vrátane</t>
  </si>
  <si>
    <t>4B.2</t>
  </si>
  <si>
    <t>D+M Tlmič hluku kruhový s dierovaným plechom s rozmermi d=125/1500 mm [80°C ].</t>
  </si>
  <si>
    <t>4B.3</t>
  </si>
  <si>
    <t>Výfuková hlavica kruhová d=125 mm</t>
  </si>
  <si>
    <t>4B.4</t>
  </si>
  <si>
    <t>D+M Tanierový ventil odťahový O100 mm vč.montážního rámčeka, s možnosťou fixácie polohy pomocou, kontramatice. Kovový, lakované RAL</t>
  </si>
  <si>
    <t>4B.5</t>
  </si>
  <si>
    <t>4B.6</t>
  </si>
  <si>
    <t>D+M Požiarna klapka s požiarnou odolnosťou EI90 s rozmerom 200x100 mm;prevedenie so servopohonom 24V</t>
  </si>
  <si>
    <t>4B.7</t>
  </si>
  <si>
    <t>D+M Uzatváracia klapka d = 125 mm. Voľná hriadeľ pre osadenie servopohonu.</t>
  </si>
  <si>
    <t>4B.8</t>
  </si>
  <si>
    <t>Dverové mriežka obojstranná 425x225 mm. Prietoková plocha min.0,025 m. Lakované RAL., Uchytené na skrutky.</t>
  </si>
  <si>
    <t>4B.9</t>
  </si>
  <si>
    <t>D+M Ohybná hadica jednovrstvová, prevedenie Al, d=100 mm</t>
  </si>
  <si>
    <t>5.1</t>
  </si>
  <si>
    <t>D+M Vzduchotechnická jednotka pre prívod a odvod vzduchu, vnútorná jednotka, strana obsluhy ľavá,, Vp=11700 m3/h, Vo=11600 m3/hod.</t>
  </si>
  <si>
    <t>5.10</t>
  </si>
  <si>
    <t>D+M Filtračná vložka tř.H13 pre osadenie do prívodného čistého nadstavca, vzd.průtok 300 m3/h pri</t>
  </si>
  <si>
    <t>počiatočné tlakovej strate do 150 Pa, rozmer filtra 457x457x78 mm, materiál rámu filtračné vložky - Al rám (m.č.A3-2.02,07,11,20,25)</t>
  </si>
  <si>
    <t>Výkres č. E1.11-107</t>
  </si>
  <si>
    <t>5.11</t>
  </si>
  <si>
    <t>D+M Filtračná vložka tř.H13 pre osadenie do prívodného čistého nadstavca, vzd.průtok 450 m3/h pri</t>
  </si>
  <si>
    <t>počiatočné tlakovej strate do 150 Pa, rozmer filtra 557x557x78 mm, materiál rámu filtračné vložky - Al rám (m.č.A3-2.03)</t>
  </si>
  <si>
    <t>5.13</t>
  </si>
  <si>
    <t>D+M Vírivý anemostat prívodný, čelná doska štvorcová 300x300 mm, tlaková strata max.30 Pa; bočné, pripojenie d=160 mm, V=150 m3/h. Max.výška 250 mm (m.č.A3-2.01,09,10,22). Čelná doska lakované RAL</t>
  </si>
  <si>
    <t>Osadenie do minerálneho podhľadu o rastra 600x600 mm.</t>
  </si>
  <si>
    <t>5.14</t>
  </si>
  <si>
    <t xml:space="preserve">D+M  Vírivý anemostat prívodný, čelná doska štvorcová 400x400 mm, tlaková strata max.30 Pa; bočné, pripojenie d=200 mm, V=300 m3/h. Max.výška 280 mm (m.č.A3-2.08,24). </t>
  </si>
  <si>
    <t>Čelná doska lakované RAL. Osadenie do minerálneho podhľadu o rastra 600x600 mm.</t>
  </si>
  <si>
    <t>5.15</t>
  </si>
  <si>
    <t>D+M Vírivý anemostat prívodný, čelná doska štvorcová 600x600 mm, tlaková strata max.30 Pa; bočné, pripojenie d=200 mm, V=450 m3/h.</t>
  </si>
  <si>
    <t>Max.výška 280 mm (m.č.A3-2.21). Čelná doska lakované RAL. osadenie do minerálneho podhľadu o rastra 600x600 mm.</t>
  </si>
  <si>
    <t>5.16</t>
  </si>
  <si>
    <t>D+M Odvodné čistý nástavec s vírivou vyústi; bočné pripojenie 200x100 mm, s regulačnou klapkou;, V=100m3/h; výška nadstavca max.290 mm.</t>
  </si>
  <si>
    <t>Ovládanie klapky zvnútra nástavca po sňatí čelnej dosky; tlaková strata vyústia do 20 Pa; prevedenie nadstavce musia umožňovať osadenie do minerálneho podhľadu o rastra 600x600 mm.(m.č.A3-2.11)</t>
  </si>
  <si>
    <t>5.17</t>
  </si>
  <si>
    <t>D+M Odvodné čistý nástavec s vírivou vyústi; bočné pripojenie 335x100 mm, s regulačnou klapkou;, V=200-450 m3/h;výška nadstavca max.290 mm.</t>
  </si>
  <si>
    <t>Ovládanie klapky zvnútra nástavca po sňatí čelnej dosky; tlaková strata vyústia do 20 Pa; prevedenie nadstavce musia umožňovať osadenie do minerálneho podhľadu o rastra 600x600 mm.(m.č.A3-2.02,03,06,07,20,25)</t>
  </si>
  <si>
    <t>5.19</t>
  </si>
  <si>
    <t>D+M Odvodné mriežka 200x400 mm (š * v), min.průtočná plocha 31%. Tlaková strata max. 20 Pa</t>
  </si>
  <si>
    <t>5.2</t>
  </si>
  <si>
    <t>D+M Elektrický ohrievač do kruhového potrubia o200 mm; Pi = 2,0 kW, 230V, 50Hz, vykurovacie tyče sú , oceli; ohřívač je vybaven dvěma termostaty, jeden je pracovní, druhý bezpečnostní; tlačítko resetu</t>
  </si>
  <si>
    <t>z nerez ocele; ohrievač je vybavený dvomi termostatmi, jeden je pracovný, druhý bezpečnostný; tlačidlo resetu bezpečnostného termostatu je umiestnené na skrini; ohrievač je vybavený vlastným regulátorom teploty</t>
  </si>
  <si>
    <t>5.20</t>
  </si>
  <si>
    <t>D+M Odvodné mriežka 600x600 mm (š * v), min.průtočná plocha 36%. Tlaková strata max. 20 Pa</t>
  </si>
  <si>
    <t>5.21</t>
  </si>
  <si>
    <t>D+M Vírivý anemostat odvodné, čelná doska štvorcová 300x300 mm, tlaková strata max.30 Pa; bočné</t>
  </si>
  <si>
    <t>pripojenie d = 160 mm, V = 200-250 m3 / h. Max.výška 280 mm (m.č.A3-2.01,09,10,22). Čelná doska lakované RAL. Osadenie do minerálneho podhľadu o rastra 600x600 mm.</t>
  </si>
  <si>
    <t>5.22</t>
  </si>
  <si>
    <t>D+M Vírivý anemostat odvodné, čelná doska štvorcová 400x400 mm, tlaková strata max.30 Pa; bočné</t>
  </si>
  <si>
    <t>pripojenie d = 200 mm, V = 400 m3 / h. Max.výška 280 mm (m.č.A3-2.08). Čelná doska lakované RAL. osadenie do minerálneho podhľadu o rastra 600x600 mm</t>
  </si>
  <si>
    <t>5.23</t>
  </si>
  <si>
    <t>D+M Vírivý anemostat odvodné, čelná doska štvorcová 600x600 mm, tlaková strata max.30 Pa; bočné</t>
  </si>
  <si>
    <t>pripojenie d = 200 mm, V = 400-500 m3 / h. Max.výška 280 mm (m.č.A3-2.21,24). Čelná doska lakované RAL. Osadenie do minerálneho podhľadu o rastra 600x600 mm.</t>
  </si>
  <si>
    <t>5.24</t>
  </si>
  <si>
    <t>D+M Tanierový ventil odťahový O100 mm vč.montážního rámčeka, s možnosťou fixácie polohy pomocou, kontramatice. Kovový, lakované RAL.</t>
  </si>
  <si>
    <t>5.25</t>
  </si>
  <si>
    <t>5.26</t>
  </si>
  <si>
    <t xml:space="preserve">D+M Požiarna klapka s požiarnou odolnosťou EI90 s rozmerom 1000x800 mm; prevedenie so servopohonom </t>
  </si>
  <si>
    <t>24V (AC / DC) s pružinou, ďalej vybavená termoelektrickým spúšťacím čidlom, súčasťou servopohonu sú aj pomocné spínača so signalizáciou polohy listu klapky.</t>
  </si>
  <si>
    <t>5.27</t>
  </si>
  <si>
    <t>D+M Požiarna klapka s požiarnou odolnosťou EI90 s rozmerom 1000x800 mm; prevedenie so servopohonom</t>
  </si>
  <si>
    <t>24 V AC / DC) s pružinou, ďalej vybavená termoelektrickým spúšťacím čidlom, súčasťou servopohonu sú aj pomocné spínača so signalizáciou polohy listu klapky.</t>
  </si>
  <si>
    <t>5.28</t>
  </si>
  <si>
    <t>D+M Regulátor konštantného prietoku 500x200 mm. Servopohon 24V, 2-polohový</t>
  </si>
  <si>
    <t>5.29</t>
  </si>
  <si>
    <t>D+M Regulátor konštantného prietoku 400x200 mm. Servopohon 24V, 2-polohový</t>
  </si>
  <si>
    <t>5.3</t>
  </si>
  <si>
    <t>D+M Tlmič hluku s rozmermi 1600x500x2000 mm zostavený z jednotlivých buniek 400*500*2000 [80°C ] v</t>
  </si>
  <si>
    <t>počte 4 ks, s nábehy na oboch koncoch; bunky v hygienickom prevedení</t>
  </si>
  <si>
    <t>5.30</t>
  </si>
  <si>
    <t>D+M Ručné regulačná klapka s aretáciou polohy 100x100 mm</t>
  </si>
  <si>
    <t>5.31</t>
  </si>
  <si>
    <t>D+M Ručné regulačná klapka s aretáciou polohy 100x200 mm</t>
  </si>
  <si>
    <t>5.32</t>
  </si>
  <si>
    <t>D+M Ručné regulačná klapka s aretáciou polohy 200x150 mm</t>
  </si>
  <si>
    <t>5.33</t>
  </si>
  <si>
    <t>D+M Ručné regulačná klapka s aretáciou polohy 250x300 mm</t>
  </si>
  <si>
    <t>5.34</t>
  </si>
  <si>
    <t>D+M Ručné regulačná klapka s aretáciou polohy 400x300 mm</t>
  </si>
  <si>
    <t>5.35</t>
  </si>
  <si>
    <t>D+M Ručné regulačná klapka s aretáciou polohy 500x200 mm</t>
  </si>
  <si>
    <t>5.36</t>
  </si>
  <si>
    <t>D+M Ručné regulačná klapka s aretáciou polohy 500x500 mm</t>
  </si>
  <si>
    <t>5.37</t>
  </si>
  <si>
    <t>D+M Ručné regulačná klapka s aretáciou polohy 600x350 mm</t>
  </si>
  <si>
    <t>5.38</t>
  </si>
  <si>
    <t>D+M Ručné regulačná klapka s aretáciou polohy 800x800 mm</t>
  </si>
  <si>
    <t>5.39</t>
  </si>
  <si>
    <t>D+M Ručné regulačná klapka s aretáciou polohy d=160 mm</t>
  </si>
  <si>
    <t>5.4</t>
  </si>
  <si>
    <t>D+M Tlmič hluku s rozmermi 1000x800x2000 mm zostavený z jednotlivých buniek 400*500*2000 [80°C ] v</t>
  </si>
  <si>
    <t>5.40</t>
  </si>
  <si>
    <t>D+M Ručné regulačná klapka s aretáciou polohy d=200 mm</t>
  </si>
  <si>
    <t>5.41</t>
  </si>
  <si>
    <t>D+M Protidažďová žalúzie 1600x500 mm, prevedenie pozink.</t>
  </si>
  <si>
    <t>5.42</t>
  </si>
  <si>
    <t>D+M Protidažďová žalúzie 2000x630 mm, prevedenie pozink.</t>
  </si>
  <si>
    <t>5.43</t>
  </si>
  <si>
    <t>D+M Krycia mriežka 250x300 mm. Voľná plocha min.80%.</t>
  </si>
  <si>
    <t>5.44</t>
  </si>
  <si>
    <t>5.45</t>
  </si>
  <si>
    <t>5.46</t>
  </si>
  <si>
    <t>D+M Ohybná hadica jednovrstvová, prevedenie Al, d=200 mm</t>
  </si>
  <si>
    <t>5.47</t>
  </si>
  <si>
    <t>Výkres č. E1.11-107, E1.11-109</t>
  </si>
  <si>
    <t>5.48</t>
  </si>
  <si>
    <t xml:space="preserve">D+M Potrubie štvorhranné-tvarovky rúry z pozinkovaného plechu skupiny I v triede tesnosti C; </t>
  </si>
  <si>
    <t>vrátane tesniaceho; spojovacieho a závesového materiálu a značenia potrubia (smer prúdenia, sanie, výfuk)</t>
  </si>
  <si>
    <t>5.49</t>
  </si>
  <si>
    <t>D+M Potrubie kruhové-tvarovky z pozinkovaného plechu skupiny I v triede tesnosti C;</t>
  </si>
  <si>
    <t>vrátane tesniaceho, spojovacieho a závesového materiálu a značenia potrubia (smer prúdenia, sanie, výfuk)</t>
  </si>
  <si>
    <t>5.5</t>
  </si>
  <si>
    <t>D+M Prívodný čistý nástavec s vírivou vyústi; bočné pripojenie 200x100 mm, s regulačnou klapkou;, V=150 m3/h; výška nadstavca max.290 mm; pre osadenie filtračné vložky 305x305x78 mm;</t>
  </si>
  <si>
    <t>Ovládanie klapky zvnútra nástavca po sňatí čelnej dosky; tlaková strata vyústia do 20 Pa; prevedenie nadstavce musia umožňovať osadenie do minerálneho podhľadu o rastra 600x600 mm. (m.č.A3-2.05)</t>
  </si>
  <si>
    <t>5.50</t>
  </si>
  <si>
    <t>5.6</t>
  </si>
  <si>
    <t>D+M Prívodný čistý nástavec s vírivou vyústi; bočné pripojenie 335x100 mm, s regulačnou klapkou;, V=300 m3/h; výška nadstavca max.290 mm; pre osadenie filtračné vložky 457x457x78 mm;</t>
  </si>
  <si>
    <t>Ovládanie klapky zvnútra nástavca po sňatí čelnej dosky; tlaková strata vyústia do 20 Pa; prevedenie nadstavce musia umožňovať osadenie do minerálneho podhľadu o rastra 600x600 mm (m.č.A3-2.02,07,11,20,25)</t>
  </si>
  <si>
    <t>5.7</t>
  </si>
  <si>
    <t>D+M Prívodný čistý nástavec s vírivou vyústi; bočné pripojenie 335x100 mm, s regulačnou klapkou;, V=450 m3/h; výška nadstavca max.290 mm; pre osadenie filtračné vložky 457x457x78 mm;</t>
  </si>
  <si>
    <t>Ovládanie klapky zvnútra nástavca po sňatí čelnej dosky; tlaková strata vyústia do 20 Pa; prevedenie nadstavce musia umožňovať osadenie do minerálneho podhľadu o rastra 600x600 mm.(m.č.A3-2.03,06)</t>
  </si>
  <si>
    <t>5.9</t>
  </si>
  <si>
    <t>D+M Filtračná vložka tř.H13 pre osadenie do prívodného čistého nadstavca, vzd.průtok 150 m3/h prii</t>
  </si>
  <si>
    <t>počiatočné tlakovej strate do 150 Pa, rozmer filtra 305x305x78 mm, materiál rámu filtračné vložky - Al rám (m.č.A3-2.05)</t>
  </si>
  <si>
    <t>5A.1</t>
  </si>
  <si>
    <t xml:space="preserve">D+M Odvodný ventilátor do kruhového potrubia, V = 400 m3 / h, ext.tlak 250 Pa; Pi = 0,1 kW, 230V, </t>
  </si>
  <si>
    <t>50/60 Hz, EC motor; predpokladaný rozmer d = 160 mm; súčasťou dodávky budú rychloupímací spony s pružným vyložením.</t>
  </si>
  <si>
    <t>5A.10</t>
  </si>
  <si>
    <t>5A.11</t>
  </si>
  <si>
    <t>5A.12</t>
  </si>
  <si>
    <t>5A.13</t>
  </si>
  <si>
    <t>5A.14</t>
  </si>
  <si>
    <t xml:space="preserve"> tesniaceho spojovacieho a závesového materiálu a značenia potrubia (smer prúdenia, sanie, výfuk)</t>
  </si>
  <si>
    <t>5A.2</t>
  </si>
  <si>
    <t>D+M Tlmič hluku kruhový s dierovaným plechom s rozmermi d=160/1500 mm [80°C ].</t>
  </si>
  <si>
    <t>5A.3</t>
  </si>
  <si>
    <t>Výfuková hlavica kruhová d=160 mm</t>
  </si>
  <si>
    <t>5A.4</t>
  </si>
  <si>
    <t>5A.5</t>
  </si>
  <si>
    <t>5A.6</t>
  </si>
  <si>
    <t>D+M Požiarna klapka s požiarnou odolnosťou EI90 s rozmerom 15x200 mm; prevedenie so servopohonom</t>
  </si>
  <si>
    <t>24 V (AC / DC) s pružinou, ďalej vybavená termoelektrickým spúšťacím čidlom, súčasťou servopohonu sú a jpomocné spínača so signalizáciou polohy listu klapky.</t>
  </si>
  <si>
    <t>5A.7</t>
  </si>
  <si>
    <t>D+M Uzatváracia klapka d = 160 mm. Voľná hriadeľ pre osadenie servopohonu.</t>
  </si>
  <si>
    <t>5A.8</t>
  </si>
  <si>
    <t>Dverové mriežka obojstranná 425x225 mm. Prietoková plocha min.0,025 m., Lakované RAL. Uchytené na skrutky.</t>
  </si>
  <si>
    <t>5A.9</t>
  </si>
  <si>
    <t>6.1</t>
  </si>
  <si>
    <t xml:space="preserve">D+M Odvodný ventilátor do štvorhranného potrubie, V=3500 m3/h, ext.tlak 200 Pa; Pi=1,2 kW, 400V, </t>
  </si>
  <si>
    <t>50/60Hz, AC motor; predpokladaný rozmer 800x500 mm; súčasťou dodávky budú tlmiace vložky a istenie ventilátoru.</t>
  </si>
  <si>
    <t>6.2</t>
  </si>
  <si>
    <t>D+MTlmič hluku o rozmeroch 800x500x2000 mm zostavený z jednotlivých buniek 400*500*2000 [80°C ] v, počte 2 ks, s nábehy na oboch koncoch</t>
  </si>
  <si>
    <t>6.3</t>
  </si>
  <si>
    <t>Protideš'tová žalúzie s útlmom hluku 1250x800 mm, dĺžka 400 mm.</t>
  </si>
  <si>
    <t>6.4</t>
  </si>
  <si>
    <t>D+M Protidažďová žalúzie 800x500 mm, prevedenie pozink.</t>
  </si>
  <si>
    <t>6.5</t>
  </si>
  <si>
    <t>D+M Krycia mriežka 800x500 mm. Voľná plocha min.80%.</t>
  </si>
  <si>
    <t>6.6</t>
  </si>
  <si>
    <t>D+M Uzatváracia a regulačná klapka 800x500 mm. Voľná hriadeľ pre osadenie servopohonu.</t>
  </si>
  <si>
    <t>6.7</t>
  </si>
  <si>
    <t>D+M Uzatváracia klapka 1250x800 mm. Voľná hriadeľ pre osadenie servopohonu.</t>
  </si>
  <si>
    <t>6.8</t>
  </si>
  <si>
    <t>6.9</t>
  </si>
  <si>
    <t>D+M Potrubie štvorhranné-tvarovky rúry z pozinkovaného plechu skupiny I v triede tesnosti B; vrátane</t>
  </si>
  <si>
    <t>7.1</t>
  </si>
  <si>
    <t xml:space="preserve">D+M Odvodný ventilátor do štvorhranného potrubi, V=700 m3/h, ext.tlak 130 Pa; Pi=0,2 kW, 400V, </t>
  </si>
  <si>
    <t>50/60Hz, AC motor; predpokladaný rozmer 500x250 mm; súčasťou dodávky budú tlmiace vložky a istenie ventilátoru.</t>
  </si>
  <si>
    <t>7.2</t>
  </si>
  <si>
    <t>D+M Kulisový tlmič hluku o rozmeroch 500x250x1000 mm.</t>
  </si>
  <si>
    <t>Výkres č. D2.01.02 - 102:</t>
  </si>
  <si>
    <t>7.3</t>
  </si>
  <si>
    <t>Protideš'tová žalúzie s útlmom hluku 400x800 mm, dĺžka 400 mm.</t>
  </si>
  <si>
    <t>7.4</t>
  </si>
  <si>
    <t>D+M Protidažďová žalúzie 500x250 mm, prevedenie pozink</t>
  </si>
  <si>
    <t>7.5</t>
  </si>
  <si>
    <t>D+M Krycia mriežka 500x250 mm. Voľná plocha min.80%.</t>
  </si>
  <si>
    <t>7.6</t>
  </si>
  <si>
    <t>D+M Uzatváracia a regulačná klapka 500x250 mm. Voľná hriadeľ pre osadenie servopohonu.</t>
  </si>
  <si>
    <t>7.7</t>
  </si>
  <si>
    <t xml:space="preserve">D+M Uzatváracia klapka 400x800 mm. Voľná hriadeľ pre osadenie servopohonu </t>
  </si>
  <si>
    <t>7.8</t>
  </si>
  <si>
    <t>7.9</t>
  </si>
  <si>
    <t>D+M Potrubie štvorhranné-tvarovky rúry z pozinkovaného plechu skupiny I v triede tesnosti B vrátane</t>
  </si>
  <si>
    <t>8.1</t>
  </si>
  <si>
    <t>8.2</t>
  </si>
  <si>
    <t>D+M Tlmič hluku o rozmeroch 800x500x2000 mm zostavený z jednotlivých buniek 400*500*2000 [80°C ] v, počte 2 ks, s nábehy na oboch koncoch</t>
  </si>
  <si>
    <t>8.3</t>
  </si>
  <si>
    <t>Protideš'tová žalúzie s útlmom hluku 1000x630 mm, dĺžka 400 mm.</t>
  </si>
  <si>
    <t>8.4</t>
  </si>
  <si>
    <t>D+M Protidažďová žalúzie 800x500 mm, prevedenie pozink</t>
  </si>
  <si>
    <t>8.5</t>
  </si>
  <si>
    <t>8.6</t>
  </si>
  <si>
    <t>8.7</t>
  </si>
  <si>
    <t xml:space="preserve">D+M Uzatváracia klapka 1000x630 mm. Voľná hriadeľ pre osadenie servopohonu </t>
  </si>
  <si>
    <t>8.8</t>
  </si>
  <si>
    <t>8.9</t>
  </si>
  <si>
    <t>9.1</t>
  </si>
  <si>
    <t>50/60 Hz, AC motor; predpokladaný rozmer 800x500 mm; súčasťou dodávky budú tlmiace vložky a istenie ventilátoru.</t>
  </si>
  <si>
    <t>9.10</t>
  </si>
  <si>
    <t>9.11</t>
  </si>
  <si>
    <t>D+M Ručné regulačná klapka s aretáciou polohy 300x150 mm</t>
  </si>
  <si>
    <t>9.12</t>
  </si>
  <si>
    <t>D+M Ručné regulačná klapka s aretáciou polohy 500x400 mm</t>
  </si>
  <si>
    <t>9.13</t>
  </si>
  <si>
    <t>9.14</t>
  </si>
  <si>
    <t>9.2</t>
  </si>
  <si>
    <t>9.3</t>
  </si>
  <si>
    <t xml:space="preserve">D+M Požiarna klapka s požiarnou odolnosťou EI90 s rozmerom 500x400 mm; prevedenie so servopohonom </t>
  </si>
  <si>
    <t>24V (AC / DC) s pružinou, ďalej vybavená termoelektrickým spúšťacím čidlom, súčasťou servopohonu sú aj</t>
  </si>
  <si>
    <t>9.4</t>
  </si>
  <si>
    <t>Protidažďová žalúzie s útlmom hluku 1250x800 mm, délka 400 mm.</t>
  </si>
  <si>
    <t>9.5</t>
  </si>
  <si>
    <t xml:space="preserve">D+M krycie pletivo s okami 10x10 mm (15x15), rozmer 500x250 mm, pozink. </t>
  </si>
  <si>
    <t>9.6</t>
  </si>
  <si>
    <t>D+M Krycia mriežka 300x150 mm. Voľná plocha min.80%.</t>
  </si>
  <si>
    <t>9.7</t>
  </si>
  <si>
    <t>D+M Krycia mriežka 500x400 mm. Voľná plocha min.80%.</t>
  </si>
  <si>
    <t>9.8</t>
  </si>
  <si>
    <t>D+M Krycia mriežka 1250x800 mm. Voľná plocha min.80%.</t>
  </si>
  <si>
    <t>9.9</t>
  </si>
  <si>
    <t>D+M Uzatváracia klapka 800x500 mm. Voľná hriadeľ pre osadenie servopohonu.</t>
  </si>
  <si>
    <t>10.1</t>
  </si>
  <si>
    <t xml:space="preserve">D+M Prívodnými ventilátor do štvorhranného potrubia, V=2000 m3/h, min.ext.tlak 350 Pa; </t>
  </si>
  <si>
    <t>Pi=0,3 kW, 400V, 50/60 Hz,AC motor; predpokladaný rozmer 700x400 mm; súčasťou dodávky budú tlmiace vložky.Výkres č. E1.11-109</t>
  </si>
  <si>
    <t>10.10</t>
  </si>
  <si>
    <t xml:space="preserve">D+M Potrubie kruhové-tvarovky z pozinkovaného plechu skupiny I v triede tesnosti B;vrátane </t>
  </si>
  <si>
    <t>10.11</t>
  </si>
  <si>
    <t>D+M krycie pletivo s okami 10x10 mm (15x15), rozmer 700x400 mm, pozink.</t>
  </si>
  <si>
    <t>10.2</t>
  </si>
  <si>
    <t>D+M Stropné anemostat, čelná doska štvorcová 600x600 mm, perforovaný plech, tlaková strata max.30 Pa</t>
  </si>
  <si>
    <t>horná pripojenie d = 250 mm, V = 1000 m3 / h. Max.výška 300 mm (m.č.A1-2.01). Čelná doska lakované RAL.</t>
  </si>
  <si>
    <t>10.3</t>
  </si>
  <si>
    <t>horná pripojenie d = 250 mm, V = 1000 m3 / h. Max.výška 300 mm (m.č.A2-2.09). Čelná doska lakované RAL.</t>
  </si>
  <si>
    <t>10.4</t>
  </si>
  <si>
    <t>D+M Uzatváracia klapka tesná 300x300 mm. Voľná hriadeľ pre osadenie servopohonu</t>
  </si>
  <si>
    <t>10.5</t>
  </si>
  <si>
    <t>D+M Ručné regulačná klapka s aretáciou polohy d = 250 mm</t>
  </si>
  <si>
    <t>10.6</t>
  </si>
  <si>
    <t>D+M Ohybná hadica jednovrstvová, prevedenie Al, d = 250 mm</t>
  </si>
  <si>
    <t>10.7</t>
  </si>
  <si>
    <t>10.8</t>
  </si>
  <si>
    <t>10.9</t>
  </si>
  <si>
    <t>11.7</t>
  </si>
  <si>
    <t>D + M krycie pletivo s okami 10x10 mm (15x15), rozmer 350x300 mm, pozink.</t>
  </si>
  <si>
    <t>11.1</t>
  </si>
  <si>
    <t>D + m prívodným ventilátor do štvorhranného potrubia, V = 600 m3 / h, min.ext.tlak 350 Pa; Pi = 0,3 , 50/60 Hz, AC motor; predpokladaný rozmer 600x350 mm; súčasťou dodávky budú tlmiace vložky</t>
  </si>
  <si>
    <t>11.2</t>
  </si>
  <si>
    <t>D + M Stropný anemostat, čelná doska štvorcová 600x600 mm, perforovaný plech, tlaková strata max.30 , ;bočné pripojenie d = 200 mm, V = 600 m3 / h. Max.výška 300 mm (m.č.A1-2.48). Čelná doska lakované R</t>
  </si>
  <si>
    <t>11.3</t>
  </si>
  <si>
    <t>D + M Uzatváracia klapka tesná 200x200 mm. Voľná ??hriadeľ pre osadenie servopohonu</t>
  </si>
  <si>
    <t>11.4</t>
  </si>
  <si>
    <t>11.5</t>
  </si>
  <si>
    <t>11.6</t>
  </si>
  <si>
    <t>12.1</t>
  </si>
  <si>
    <t>D + m Prívodným ventilátor do štvorhranného potrubia, V = 2000 m3 / h, min.ext.tlak 350 Pa; Pi = 0,,, 400V, 50/60 Hz, AC motor; predpokladaný rozmer 700x400 mm; súčasťou dodávky budú tlmiace vložky.</t>
  </si>
  <si>
    <t>12.2</t>
  </si>
  <si>
    <t>D + M Stropný anemostat, čelná doska štvorcová 600x600 mm, perforovaný plech, tlaková strata max.30 , ; horná pripojenie d = 250 mm, V = 1000 m3 / h. Max.výška 300 mm (m.č.A1-2.49). Čelná doska lako</t>
  </si>
  <si>
    <t>12.3</t>
  </si>
  <si>
    <t>D + M Uzatváracia klapka tesná 300x300 mm. Voľná hriadeľ pre osadenie servopohonu.</t>
  </si>
  <si>
    <t>12.4</t>
  </si>
  <si>
    <t>D + M Ručná regulačná klapka s aretáciou polohy d = 250 mm</t>
  </si>
  <si>
    <t>12.5</t>
  </si>
  <si>
    <t>D + M Ohybná hadica jednovrstvová, prevedenie Al, d = 250 mm</t>
  </si>
  <si>
    <t>12.6</t>
  </si>
  <si>
    <t>12.7</t>
  </si>
  <si>
    <t>12.8</t>
  </si>
  <si>
    <t>12.9</t>
  </si>
  <si>
    <t>D + M Krycie pletivo s okami 10x10 mm (15x15), rozmer 700x400 mm, pozink.</t>
  </si>
  <si>
    <t>13.1</t>
  </si>
  <si>
    <t>D + m prívodným ventilátor do štvorhranného potrubia, V = 4000 m3 / h, min.ext.tlak 300 Pa; Pi = 0,7, ,50/60 Hz, AC motor; predpokladaný rozmer 800x500 mm; súčasťou dodávky bude tlmiaca vložka.</t>
  </si>
  <si>
    <t>Výkres č. E1.11-101</t>
  </si>
  <si>
    <t>13.2</t>
  </si>
  <si>
    <t>D + M Atypický odvodné nadstavec, čelná doska štvorcová 600x600 mm, krycia mriežka, tlaková strata m, pa; horný pripojenie 500x400 mm, Vmax = 3000 m3 / h. Max.výška 300 mm. Čelná doska lakované RAL.</t>
  </si>
  <si>
    <t>13.3</t>
  </si>
  <si>
    <t>D + M Uzatváracia klapka tesná 500x400 mm. Voľná hriadeľ pre osadenie servopohonu.</t>
  </si>
  <si>
    <t>13.4</t>
  </si>
  <si>
    <t>D + M Uzatváracia klapka tesná 800x500 mm. Voľná hriadeľ pre osadenie servopohonu.</t>
  </si>
  <si>
    <t>13.5</t>
  </si>
  <si>
    <t>13.6</t>
  </si>
  <si>
    <t>D + M Krycia mriežka 800x500 mm. Voľná plocha min.80%.</t>
  </si>
  <si>
    <t>13.7</t>
  </si>
  <si>
    <t>Výkres č. E1.11-101, E1.11-105</t>
  </si>
  <si>
    <t>13.8</t>
  </si>
  <si>
    <t>13.9</t>
  </si>
  <si>
    <t>D + M krycie pletivo s okami 10x10 mm (15x15), rozmer 500x400 mm, pozink</t>
  </si>
  <si>
    <t>14.1</t>
  </si>
  <si>
    <t>D + m prívodným ventilátor do štvorhranného potrubia, V = 3500 m3 / h, min.ext.tlak 350 Pa; Pi = 0,7, 50/60 Hz, AC motor; predpokladaný rozmer 800x500 mm; súčasťou dodávky bude tlmiaca vložka.</t>
  </si>
  <si>
    <t>14.10</t>
  </si>
  <si>
    <t>D + M krycie pletivo s okami 10x10 mm (15x15), rozmer 800x500 mm, pozink.</t>
  </si>
  <si>
    <t>14.2</t>
  </si>
  <si>
    <t>D + M Prívodný vyústka jednoradové 600x300 mm vrátane regulačného člena s protoběžnými listami, mate, hliník, regulácia pozinovaný plech</t>
  </si>
  <si>
    <t>14.3</t>
  </si>
  <si>
    <t>D + M Prívodný vyústka jednoradové 800x300 mm vrátane regulačného člena s protoběžnými listami, mate, hliník, regulácia pozinovaný plech</t>
  </si>
  <si>
    <t>14.4</t>
  </si>
  <si>
    <t>D + M Atypický odvodné nadstavec, čelná doska štvorcová 600x600 mm, krycia mriežka, tlaková strata m, pa; horný pripojenie 400x400 mm, Vmax = 2500 m3 / h. Max.výška 300 mm. Čelná doska lakované RAL</t>
  </si>
  <si>
    <t>Osazení do minerálního podhledu o rastru 600x600 mm.</t>
  </si>
  <si>
    <t>14.5</t>
  </si>
  <si>
    <t>D + M Uzatváracia klapka tesná 400x400 mm. Voľná ??hriadeľ pre osadenie servopohonu.</t>
  </si>
  <si>
    <t>14.6</t>
  </si>
  <si>
    <t>D + M Uzatváracia klapka tesná 800x500 mm. Voľná ??hriadeľ pre osadenie servopohonu.</t>
  </si>
  <si>
    <t>14.7</t>
  </si>
  <si>
    <t>D + M Potrubie štvorhranné-rovné rúry z pozinkovaného plechu skupiny I v triede tesnosti B; vrátane, esniaceho; spojovacieho a závesového materiálu a značenia potrubia (smer prúdenia, sanie, výfuk)</t>
  </si>
  <si>
    <t>Výkres č. E1.11-101,E1.11-107,E1.11-109</t>
  </si>
  <si>
    <t>14.8</t>
  </si>
  <si>
    <t>14.9</t>
  </si>
  <si>
    <t>D + M krycie pletivo s okami 10x10 mm (15x15), rozmer 400x400 mm, pozink</t>
  </si>
  <si>
    <t>15.1</t>
  </si>
  <si>
    <t>D + m prívodným ventilátor do štvorhranného potrubia, V = 1000 m3 / h, min.ext.tlak 350 Pa; Pi = 0,2, ,50/60 Hz, AC motor; predpokladaný rozmer 500x250 mm; súčasťou dodávky bude tlmiaca vložka.</t>
  </si>
  <si>
    <t>15.2</t>
  </si>
  <si>
    <t>D + M Uzatváracia klapka tesná 250x200 mm. Voľná ??hriadeľ pre osadenie servopohonu.</t>
  </si>
  <si>
    <t>15.3</t>
  </si>
  <si>
    <t>D + M Uzatváracia klapka tesná 500x250 mm. Voľná ??hriadeľ pre osadenie servopohonu.</t>
  </si>
  <si>
    <t>15.4</t>
  </si>
  <si>
    <t>Výkres č. E1.11-101,E1.11-109</t>
  </si>
  <si>
    <t>15.5</t>
  </si>
  <si>
    <t>15.6</t>
  </si>
  <si>
    <t>D + M krycie pletivo s okami 10x10 mm (15x15), rozmer 250x200 mm, pozink.</t>
  </si>
  <si>
    <t>16.7</t>
  </si>
  <si>
    <t>D + M krycie pletivo s okami 10x10 mm (15x15), rozmer 500x250 mm, pozink.</t>
  </si>
  <si>
    <t>16.1</t>
  </si>
  <si>
    <t>D + M Kondenzačná jednotka, max vzdialenosti do 20 m, prevýšenie do 5 m; Qch = 2,5 kW (0,9-3 kW) cel, Pi = 0,65 kW, 230V, úprava pre zimnú prevádzku; súčasťou dodávky sú konzoly pre uchytenie na fasáde</t>
  </si>
  <si>
    <t>16.2</t>
  </si>
  <si>
    <t>D + M Vnútorná nástenná jednotka vr. infra ovládače</t>
  </si>
  <si>
    <t>16.3</t>
  </si>
  <si>
    <t>D + M Potrubie chladiva, izolácia, komunikačné káble, vákuovanie a sprevádzkovanie systému</t>
  </si>
  <si>
    <t>16.4</t>
  </si>
  <si>
    <t>D + M Požiarne upchávky</t>
  </si>
  <si>
    <t>100.1</t>
  </si>
  <si>
    <t>Demontáže existujúcich VZT zariadení</t>
  </si>
  <si>
    <t>hod</t>
  </si>
  <si>
    <t>100.2</t>
  </si>
  <si>
    <t>pojazdná plošina, výška montáže do 2,95 m</t>
  </si>
  <si>
    <t>100.3</t>
  </si>
  <si>
    <t>pojazdná plošina, výška montáže do 3,6 m</t>
  </si>
  <si>
    <t>100.4</t>
  </si>
  <si>
    <t>pojazdná plošina, výška montáže do 4,6 m</t>
  </si>
  <si>
    <t>100.5</t>
  </si>
  <si>
    <t>Sťahovanie VZT jednotiek do strojovne vzduchotechniky. Manipulácia s jednotlivými sekciami jednotiek, ks. Najväčší diel (š x v x l) 1670x2708x2550 mm a 1100 kg. Např.jeřábem</t>
  </si>
  <si>
    <t>Strojovňa umiestnená na existujúce streche, úroveň strechy cca 7 m nad terénom. Predpoklad sťahovanie z juhovýchodnej strany objektu. Pristavenie žeriavu možné.</t>
  </si>
  <si>
    <t>100.6</t>
  </si>
  <si>
    <t>Sťahovanie ventilátorov, potrubie, príslušenstvo potrubia, izoláciou do strojovne VZT a na strechu. , sa 27 VZT zariadení. Např.jeřábem</t>
  </si>
  <si>
    <t>100.7</t>
  </si>
  <si>
    <t>D + M Náter potrubia, oplechovanie a VZT z pozinkovaného plechu vo vonkajšom priestore, základ + 1x, vrchný na montáži</t>
  </si>
  <si>
    <t>100.10</t>
  </si>
  <si>
    <t>D + M Oplechovanie izolácie vo vonkajšom prostredí</t>
  </si>
  <si>
    <t>oplechovaním bude opatrená všetka tepelná izolácia vo vonkajšom prostredí pri zariadení č.10 až 15.</t>
  </si>
  <si>
    <t>100.11</t>
  </si>
  <si>
    <t>D + M 'Požiarne izolácie. Atestovaný typový systém izolácie podľa dodávateľa požiarnych klapiek.</t>
  </si>
  <si>
    <t>izoláciou bude opatrené všetky potrubia medzi požiarne deliace konštrukcií a požiarnej klapkou vrátane. Súčasťou dodávky bude všetky nutné príslušenstvo ako ochranné kryty čiel izoláciou, ....</t>
  </si>
  <si>
    <t>100.8</t>
  </si>
  <si>
    <t>D + M Samolepiaca kaučuková izolácia plošná s pokovovaným polyesterovým povlakom tl.19 mm; izoláciu , ako parotesnú, spoje izolácie prelepiť hliníkovou páskou.</t>
  </si>
  <si>
    <t>izoláciou bude opatrené všetky potrubia vzduchu nasávania čerstvého vzduchu a odpadového vzduchu zariadenia č.1,2,3,4,5.</t>
  </si>
  <si>
    <t>100.9</t>
  </si>
  <si>
    <t>D + M 'Minerálna tepelne akustická izolácia, souč.tep.vodivosti min.0,040 W / m.K s hliníkovým polep, tl.40 mm, stredná objemová hmotnosť 80 kg / m3;</t>
  </si>
  <si>
    <t>izoláciou bude na 3.NP opatrená všetky potrubia prívodného, ??odvodného vzduchu zariadenia č.1 1A, 1B, 1C, 2,3,4,5 (od jednotky po požiarnej klapku), ďalej potrubia odvodného a odpadového vzduchu zariadenia č.3A až 3D , 4A, 4B, 5A, 6 až 9 od tlmiča po obvodovú KCI, prípadne požiarne klapku, zariadenie 10 až 15 vo vonkajšom prostredí od klapky po stenu, zariadenie 13,14 vo 2.NP od klapky po stenu.</t>
  </si>
  <si>
    <t>Výkres č. E1.11-105, E1.11-107, E1.11-109</t>
  </si>
  <si>
    <t>100.12</t>
  </si>
  <si>
    <t>Uvedenie do prevádzky, štart up</t>
  </si>
  <si>
    <t>100.13</t>
  </si>
  <si>
    <t>Zaregulovanie systému VZT</t>
  </si>
  <si>
    <t>100.14</t>
  </si>
  <si>
    <t>Revízia systému VZT.</t>
  </si>
  <si>
    <t>100.15</t>
  </si>
  <si>
    <t>Revízia požiarnych klapiek</t>
  </si>
  <si>
    <t>100.16</t>
  </si>
  <si>
    <t>Kvalifikačné merania; Spravidla sa jedná o test defektoskopia a tesnosti inštalovaných HEPA filtrov, tlakové pomery medzi miestnosťami, množstvo vzduchu za HEPA filtrami,</t>
  </si>
  <si>
    <t>počet výměn vzduchu v místnostech, teplota a relativní vlhkost, koncentrace částic v prostoru, vypracování zprávy.</t>
  </si>
  <si>
    <t>100.17</t>
  </si>
  <si>
    <t>Presuny hmôt pre strojné vybavenie v objektoch výšky nad 6 m do 12 m</t>
  </si>
  <si>
    <t>t</t>
  </si>
  <si>
    <t>Objednávateľ:</t>
  </si>
  <si>
    <t>Zhotoviteľ:</t>
  </si>
  <si>
    <t>Celkom</t>
  </si>
  <si>
    <t>Vedľajšie náklady</t>
  </si>
  <si>
    <t>Ostatné náklady</t>
  </si>
  <si>
    <t>Rekapitulácia daní</t>
  </si>
  <si>
    <t>Základ pre základnú DPH</t>
  </si>
  <si>
    <t>Cena celkom bez DPH</t>
  </si>
  <si>
    <t>Za objednávateľa</t>
  </si>
  <si>
    <t>Rekapitulácia dielov</t>
  </si>
  <si>
    <t>Názov</t>
  </si>
  <si>
    <t>Typ dielu</t>
  </si>
  <si>
    <t>Názov položky</t>
  </si>
  <si>
    <t>množstvo</t>
  </si>
  <si>
    <t>Diel:</t>
  </si>
  <si>
    <t>Vzduchotechnika</t>
  </si>
  <si>
    <t>Technická špecifikácia jednotiek</t>
  </si>
  <si>
    <t>zariadenie</t>
  </si>
  <si>
    <t>01 OPS</t>
  </si>
  <si>
    <t>01A  Asepticky OPS</t>
  </si>
  <si>
    <t>01B Superasepticky OPS</t>
  </si>
  <si>
    <t>01C Superasepticky OPS</t>
  </si>
  <si>
    <t>02 OPS</t>
  </si>
  <si>
    <t>03 Zazemie OPS</t>
  </si>
  <si>
    <t>04 Priprava a dospavanie</t>
  </si>
  <si>
    <t>05 Sterilizacia</t>
  </si>
  <si>
    <t>pozícia</t>
  </si>
  <si>
    <t>provedenie jednotky</t>
  </si>
  <si>
    <t>Vnútorné hygienické provedenie</t>
  </si>
  <si>
    <t>hmotnosť max.</t>
  </si>
  <si>
    <t>ca 1.937 kg</t>
  </si>
  <si>
    <t>ca 841 kg</t>
  </si>
  <si>
    <t>ca 806 kg</t>
  </si>
  <si>
    <t>ca 812 kg</t>
  </si>
  <si>
    <t>ca 2.312 kg</t>
  </si>
  <si>
    <t>ca 2.781 kg</t>
  </si>
  <si>
    <t>ca 2.529 kg</t>
  </si>
  <si>
    <t>ca 3.020 kg</t>
  </si>
  <si>
    <t>výška vr. rámu max.</t>
  </si>
  <si>
    <t>2120 mm</t>
  </si>
  <si>
    <t>1030 mm</t>
  </si>
  <si>
    <t>2710 mm</t>
  </si>
  <si>
    <t>šírka max.</t>
  </si>
  <si>
    <t>1310 mm</t>
  </si>
  <si>
    <t>1000 mm</t>
  </si>
  <si>
    <t>1920 mm</t>
  </si>
  <si>
    <t>1610 mm</t>
  </si>
  <si>
    <t>1670 mm</t>
  </si>
  <si>
    <t>dĺžka max.</t>
  </si>
  <si>
    <t>5850 mm</t>
  </si>
  <si>
    <t>4300 mm</t>
  </si>
  <si>
    <t>4600 mm</t>
  </si>
  <si>
    <t>7100 mm</t>
  </si>
  <si>
    <t>7400 mm</t>
  </si>
  <si>
    <t>6900 mm</t>
  </si>
  <si>
    <t>vonkajšie opláštenie</t>
  </si>
  <si>
    <t>pozink s práškovým povrstvením</t>
  </si>
  <si>
    <t>vnútorne opláštenie</t>
  </si>
  <si>
    <t>vlastnosti povrstvenia</t>
  </si>
  <si>
    <t>standard</t>
  </si>
  <si>
    <t>antimikrobielní povrstvení</t>
  </si>
  <si>
    <t>hrúbka izolácie opláštěnie min.</t>
  </si>
  <si>
    <t>40mm</t>
  </si>
  <si>
    <t>požiarna odolnosť opláštenia</t>
  </si>
  <si>
    <t>A1</t>
  </si>
  <si>
    <t>parametre opláštěnia podľa EN1886 *1)</t>
  </si>
  <si>
    <t>minimálne požadované hodnoty</t>
  </si>
  <si>
    <t>prostup tepla</t>
  </si>
  <si>
    <t>T2</t>
  </si>
  <si>
    <t>faktor tepelných mostov</t>
  </si>
  <si>
    <t>TB1</t>
  </si>
  <si>
    <t>netesnosť opláštenia</t>
  </si>
  <si>
    <t>L1</t>
  </si>
  <si>
    <t>netesnosť obtokom filtru</t>
  </si>
  <si>
    <t>F9</t>
  </si>
  <si>
    <t>mechanická stabilita</t>
  </si>
  <si>
    <t>D2</t>
  </si>
  <si>
    <t>vložný útlum Dp při 250Hz</t>
  </si>
  <si>
    <t>21 dB</t>
  </si>
  <si>
    <t>obj. prietok prívod. vzduchu</t>
  </si>
  <si>
    <t>5.600 m³/h</t>
  </si>
  <si>
    <t>5.500 m³/h</t>
  </si>
  <si>
    <t>5.000 m³/h</t>
  </si>
  <si>
    <t>10.100 m³/h</t>
  </si>
  <si>
    <t>8.400 m³/h</t>
  </si>
  <si>
    <t>11.700 m³/h</t>
  </si>
  <si>
    <t>externa tlaková strata prievod</t>
  </si>
  <si>
    <t>300 Pa</t>
  </si>
  <si>
    <t>1.200 Pa</t>
  </si>
  <si>
    <t>1.100 Pa</t>
  </si>
  <si>
    <t>rychlost prúdenia max.</t>
  </si>
  <si>
    <t>1,3 m/s</t>
  </si>
  <si>
    <t>1,8 m/s</t>
  </si>
  <si>
    <t>1,6 m/s</t>
  </si>
  <si>
    <t>obj. prietok odvod. vzduchu</t>
  </si>
  <si>
    <t>4.550m³/h</t>
  </si>
  <si>
    <t>5.000m³/h</t>
  </si>
  <si>
    <t>9.800m³/h</t>
  </si>
  <si>
    <t>7.500m³/h</t>
  </si>
  <si>
    <t>11.600m³/h</t>
  </si>
  <si>
    <t>externa tlaková strata odvod</t>
  </si>
  <si>
    <t>500 Pa</t>
  </si>
  <si>
    <t>1,1 m/s</t>
  </si>
  <si>
    <t>1,2 m/s</t>
  </si>
  <si>
    <t>1,4 m/s</t>
  </si>
  <si>
    <t>filtr prievod 1°</t>
  </si>
  <si>
    <t>F7</t>
  </si>
  <si>
    <t>filtr prievod 2°</t>
  </si>
  <si>
    <t>Fí</t>
  </si>
  <si>
    <t>filtr odvod</t>
  </si>
  <si>
    <t>M5</t>
  </si>
  <si>
    <t>ventilátor privod</t>
  </si>
  <si>
    <t>1x volné obežné kolo</t>
  </si>
  <si>
    <t xml:space="preserve"> výkon na hrídeli max.</t>
  </si>
  <si>
    <t>1,3 kW</t>
  </si>
  <si>
    <t>3,5 kW</t>
  </si>
  <si>
    <t>3,1 kW</t>
  </si>
  <si>
    <t>3,8 kW</t>
  </si>
  <si>
    <t>6,2 kW</t>
  </si>
  <si>
    <t>5,3 kW</t>
  </si>
  <si>
    <t>7,4 kW</t>
  </si>
  <si>
    <t>motor</t>
  </si>
  <si>
    <t>1 x 2,2 kW</t>
  </si>
  <si>
    <t>1 x 5,5 kW</t>
  </si>
  <si>
    <t>1 x 7,5 kW</t>
  </si>
  <si>
    <t>1 x 11 kW</t>
  </si>
  <si>
    <t xml:space="preserve"> otáčky</t>
  </si>
  <si>
    <t>1500 1/min</t>
  </si>
  <si>
    <t>3000 1/min</t>
  </si>
  <si>
    <t xml:space="preserve"> napetie/ frekvence</t>
  </si>
  <si>
    <t>400 V / 50 Hz</t>
  </si>
  <si>
    <t>ventilátor odvod</t>
  </si>
  <si>
    <t>1,2 kW</t>
  </si>
  <si>
    <t>1,4 kW</t>
  </si>
  <si>
    <t>2,9 kW</t>
  </si>
  <si>
    <t>2,2 kW</t>
  </si>
  <si>
    <t>1 x 4 kW</t>
  </si>
  <si>
    <t>1 x 3 kW</t>
  </si>
  <si>
    <t xml:space="preserve"> napetie / frekvence</t>
  </si>
  <si>
    <t>výmenník ZZT</t>
  </si>
  <si>
    <t>doskový</t>
  </si>
  <si>
    <t xml:space="preserve"> účinnost spät.získania tepla</t>
  </si>
  <si>
    <t>0,66</t>
  </si>
  <si>
    <t>0,71</t>
  </si>
  <si>
    <t>0,72</t>
  </si>
  <si>
    <t>0,69</t>
  </si>
  <si>
    <t>0,73</t>
  </si>
  <si>
    <t>venkovný vzduch / vlhkosť</t>
  </si>
  <si>
    <t>-12 °C / 95 %</t>
  </si>
  <si>
    <t>odvádzaný vzduch / vlhkosť</t>
  </si>
  <si>
    <t>22 °C / 40 %</t>
  </si>
  <si>
    <t>22 °C / 30 %</t>
  </si>
  <si>
    <t>22 °C / 20 %</t>
  </si>
  <si>
    <t>prívodný vzduch</t>
  </si>
  <si>
    <t>13,1 °C</t>
  </si>
  <si>
    <t>14,3 °C</t>
  </si>
  <si>
    <t>14,1 °C</t>
  </si>
  <si>
    <t>14,7 °C</t>
  </si>
  <si>
    <t>ohrievač 1</t>
  </si>
  <si>
    <t>Cu/Al</t>
  </si>
  <si>
    <t>vstupný / výstupný vzduch</t>
  </si>
  <si>
    <t>8,0 / 20,0 °C</t>
  </si>
  <si>
    <t>20,0 / 27,0 °C</t>
  </si>
  <si>
    <t>20,0 / 26,0 °C</t>
  </si>
  <si>
    <t>9,0 / 18,0 °C</t>
  </si>
  <si>
    <t>9,0 / 25,0 °C</t>
  </si>
  <si>
    <t>8,0 / 18,0 °C</t>
  </si>
  <si>
    <t>médium</t>
  </si>
  <si>
    <t>voda - 65,0 / 50,0 °C</t>
  </si>
  <si>
    <t xml:space="preserve"> množstvo média</t>
  </si>
  <si>
    <t>1,3 m³/h</t>
  </si>
  <si>
    <t>0,4 m³/h</t>
  </si>
  <si>
    <t>0,6 m³/h</t>
  </si>
  <si>
    <t>1,0 m³/h</t>
  </si>
  <si>
    <t>3,2 m³/h</t>
  </si>
  <si>
    <t>1,7 m³/h</t>
  </si>
  <si>
    <t>3,7 m³/h</t>
  </si>
  <si>
    <t xml:space="preserve"> tepelný výkon celkom</t>
  </si>
  <si>
    <t>23 kW</t>
  </si>
  <si>
    <t>7 kW</t>
  </si>
  <si>
    <t>10 kW</t>
  </si>
  <si>
    <t>17 kW</t>
  </si>
  <si>
    <t>54 kW</t>
  </si>
  <si>
    <t>28 kW</t>
  </si>
  <si>
    <t>63 kW</t>
  </si>
  <si>
    <t>ohrievač 2</t>
  </si>
  <si>
    <t>13,0 / 25,0 °C</t>
  </si>
  <si>
    <t>16,0 / 22,0 °C</t>
  </si>
  <si>
    <t>0,7 m³/h</t>
  </si>
  <si>
    <t>6 kW</t>
  </si>
  <si>
    <t>12 kW</t>
  </si>
  <si>
    <t>ohrievač 3</t>
  </si>
  <si>
    <t>11 kW</t>
  </si>
  <si>
    <t>chladič 1</t>
  </si>
  <si>
    <t xml:space="preserve"> vstupný vzduch / vlhkosť</t>
  </si>
  <si>
    <t>33,0 °C / 35 %</t>
  </si>
  <si>
    <t>20,0 °C / 60 %</t>
  </si>
  <si>
    <t xml:space="preserve"> výstupný vzduch / vlhkosť</t>
  </si>
  <si>
    <t>13,0 °C / 100 %</t>
  </si>
  <si>
    <t>17,0 °C / 72 %</t>
  </si>
  <si>
    <t>18,0 °C / 81 %</t>
  </si>
  <si>
    <t>16,0 °C / 89 %</t>
  </si>
  <si>
    <t>voda - 7,0 / 13,0 °C</t>
  </si>
  <si>
    <t>6,7 m³/h</t>
  </si>
  <si>
    <t>0,8 m³/h</t>
  </si>
  <si>
    <t>3,5 m³/h</t>
  </si>
  <si>
    <t>8,1 m³/h</t>
  </si>
  <si>
    <t>7,9 m³/h</t>
  </si>
  <si>
    <t>9,4 m³/h</t>
  </si>
  <si>
    <t xml:space="preserve"> chladiaci výkon celkom</t>
  </si>
  <si>
    <t>47 kW</t>
  </si>
  <si>
    <t>3 kW</t>
  </si>
  <si>
    <t>5 kW</t>
  </si>
  <si>
    <t>24 kW</t>
  </si>
  <si>
    <t>57 kW</t>
  </si>
  <si>
    <t>56 kW</t>
  </si>
  <si>
    <t>66 kW</t>
  </si>
  <si>
    <t>chladič 2</t>
  </si>
  <si>
    <t>3,1 m³/h</t>
  </si>
  <si>
    <t>22 kW</t>
  </si>
  <si>
    <t>parní zvlhčovac</t>
  </si>
  <si>
    <t>min. dĺžka komory</t>
  </si>
  <si>
    <t>1500mm</t>
  </si>
  <si>
    <t>1200mm</t>
  </si>
  <si>
    <t>akustický výkon *1)</t>
  </si>
  <si>
    <t>čerstvý vzduch Lw(A) max.</t>
  </si>
  <si>
    <t>63 dB(A)</t>
  </si>
  <si>
    <t>81 dB(A)</t>
  </si>
  <si>
    <t>75 dB(A)</t>
  </si>
  <si>
    <t>74 dB(A)</t>
  </si>
  <si>
    <t>prívod vzduchu Lw(A) max.</t>
  </si>
  <si>
    <t>72 dB(A)</t>
  </si>
  <si>
    <t>80 dB(A)</t>
  </si>
  <si>
    <t>73 dB(A)</t>
  </si>
  <si>
    <t>76 dB(A)</t>
  </si>
  <si>
    <t>odvádzaný vzduch Lw(A) max.</t>
  </si>
  <si>
    <t>70 dB(A)</t>
  </si>
  <si>
    <t>78 dB(A)</t>
  </si>
  <si>
    <t>výfuk vzduchu Lw(A) max.</t>
  </si>
  <si>
    <t>71 dB(A)</t>
  </si>
  <si>
    <t>79 dB(A)</t>
  </si>
  <si>
    <t>77 dB(A)</t>
  </si>
  <si>
    <t>do okolia Lw(A) mx.</t>
  </si>
  <si>
    <t>50 dB(A)</t>
  </si>
  <si>
    <t>64 dB(A)</t>
  </si>
  <si>
    <t>62 dB(A)</t>
  </si>
  <si>
    <t>61 dB(A)</t>
  </si>
  <si>
    <t>60 dB(A)</t>
  </si>
  <si>
    <t>*1) Technické údaje doložiť</t>
  </si>
  <si>
    <t>certifikátem Eurovent</t>
  </si>
  <si>
    <t>zařízení</t>
  </si>
  <si>
    <t>pozice</t>
  </si>
  <si>
    <t>Základ pre zníženú DPH</t>
  </si>
  <si>
    <t xml:space="preserve">Znížená DPH </t>
  </si>
  <si>
    <t xml:space="preserve">Základná DPH </t>
  </si>
  <si>
    <t>Cena celkom s DPH</t>
  </si>
  <si>
    <t>Za zhotoviteľa</t>
  </si>
  <si>
    <t>16 Chladenie miestnosti 1.03</t>
  </si>
  <si>
    <t>36 Izolácia</t>
  </si>
  <si>
    <t>dňa</t>
  </si>
  <si>
    <t>Otazka 35</t>
  </si>
  <si>
    <t>Otazka 37</t>
  </si>
  <si>
    <t>Revízny otvor do potrubia 200x200 mm</t>
  </si>
  <si>
    <t>Popis - poznámka:</t>
  </si>
  <si>
    <t>vo VV nebolo uvedené množstvo</t>
  </si>
  <si>
    <t>vo VV nebolo uvedené množstvo a MJ</t>
  </si>
  <si>
    <t>vo VV nesprávne uvedený rozmer</t>
  </si>
  <si>
    <r>
      <t>Revízny otvor do potrubia 300</t>
    </r>
    <r>
      <rPr>
        <sz val="8"/>
        <rFont val="Arial CE"/>
        <charset val="238"/>
      </rPr>
      <t>x200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</si>
</sst>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č&quot;_-;\-* #,##0.00\ &quot;Kč&quot;_-;_-* &quot;-&quot;??\ &quot;Kč&quot;_-;_-@_-"/>
    <numFmt numFmtId="165" formatCode="_-* #,##0.00\ _K_č_-;\-* #,##0.00\ _K_č_-;_-* &quot;-&quot;??\ _K_č_-;_-@_-"/>
    <numFmt numFmtId="166" formatCode="#,##0.00000"/>
  </numFmts>
  <fonts count="3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"/>
      <family val="2"/>
      <charset val="238"/>
    </font>
    <font>
      <b/>
      <sz val="9"/>
      <name val="Arial Unicode MS"/>
      <family val="2"/>
      <charset val="238"/>
    </font>
    <font>
      <b/>
      <sz val="9"/>
      <name val="Arial Unicode MS"/>
      <family val="2"/>
    </font>
    <font>
      <sz val="9"/>
      <name val="Arial Unicode MS"/>
      <family val="2"/>
    </font>
    <font>
      <b/>
      <sz val="8"/>
      <color rgb="FF212121"/>
      <name val="Arial Unicode MS"/>
      <family val="2"/>
      <charset val="238"/>
    </font>
    <font>
      <b/>
      <sz val="8"/>
      <name val="Arial Unicode MS"/>
      <family val="2"/>
      <charset val="238"/>
    </font>
    <font>
      <sz val="8"/>
      <name val="Arial Unicode MS"/>
      <family val="2"/>
    </font>
    <font>
      <sz val="8"/>
      <name val="Arial Unicode MS"/>
      <family val="2"/>
      <charset val="238"/>
    </font>
    <font>
      <b/>
      <sz val="8"/>
      <name val="Arial Unicode MS"/>
      <family val="2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9">
    <xf numFmtId="0" fontId="0" fillId="0" borderId="0"/>
    <xf numFmtId="0" fontId="1" fillId="0" borderId="0"/>
    <xf numFmtId="0" fontId="20" fillId="0" borderId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20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28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4" fontId="7" fillId="3" borderId="36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6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6" fontId="17" fillId="0" borderId="39" xfId="0" applyNumberFormat="1" applyFont="1" applyBorder="1" applyAlignment="1">
      <alignment vertical="top" shrinkToFit="1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6" fontId="17" fillId="0" borderId="42" xfId="0" applyNumberFormat="1" applyFont="1" applyBorder="1" applyAlignment="1">
      <alignment vertical="top" shrinkToFit="1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1" fillId="3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14" xfId="0" applyBorder="1" applyAlignment="1">
      <alignment horizontal="left" indent="1"/>
    </xf>
    <xf numFmtId="0" fontId="0" fillId="0" borderId="14" xfId="0" applyBorder="1" applyAlignment="1">
      <alignment horizontal="left" vertical="center" indent="1"/>
    </xf>
    <xf numFmtId="0" fontId="8" fillId="3" borderId="27" xfId="0" applyFont="1" applyFill="1" applyBorder="1" applyAlignment="1">
      <alignment vertical="top"/>
    </xf>
    <xf numFmtId="0" fontId="4" fillId="0" borderId="0" xfId="0" applyFont="1"/>
    <xf numFmtId="49" fontId="21" fillId="0" borderId="0" xfId="2" applyNumberFormat="1" applyFont="1" applyAlignment="1">
      <alignment vertical="top"/>
    </xf>
    <xf numFmtId="49" fontId="22" fillId="0" borderId="0" xfId="2" applyNumberFormat="1" applyFont="1" applyAlignment="1">
      <alignment vertical="top"/>
    </xf>
    <xf numFmtId="49" fontId="23" fillId="0" borderId="0" xfId="2" applyNumberFormat="1" applyFont="1" applyAlignment="1">
      <alignment vertical="top" wrapText="1"/>
    </xf>
    <xf numFmtId="0" fontId="24" fillId="0" borderId="0" xfId="0" applyFont="1"/>
    <xf numFmtId="49" fontId="25" fillId="0" borderId="44" xfId="2" applyNumberFormat="1" applyFont="1" applyBorder="1" applyAlignment="1">
      <alignment vertical="top" wrapText="1"/>
    </xf>
    <xf numFmtId="49" fontId="25" fillId="0" borderId="0" xfId="2" applyNumberFormat="1" applyFont="1" applyAlignment="1">
      <alignment vertical="top" wrapText="1"/>
    </xf>
    <xf numFmtId="49" fontId="25" fillId="0" borderId="45" xfId="2" applyNumberFormat="1" applyFont="1" applyBorder="1" applyAlignment="1">
      <alignment vertical="top" wrapText="1"/>
    </xf>
    <xf numFmtId="49" fontId="25" fillId="0" borderId="6" xfId="2" applyNumberFormat="1" applyFont="1" applyBorder="1" applyAlignment="1">
      <alignment vertical="top" wrapText="1"/>
    </xf>
    <xf numFmtId="49" fontId="26" fillId="0" borderId="46" xfId="2" applyNumberFormat="1" applyFont="1" applyBorder="1" applyAlignment="1">
      <alignment vertical="top" wrapText="1"/>
    </xf>
    <xf numFmtId="49" fontId="26" fillId="0" borderId="44" xfId="2" applyNumberFormat="1" applyFont="1" applyBorder="1" applyAlignment="1">
      <alignment vertical="top" wrapText="1"/>
    </xf>
    <xf numFmtId="49" fontId="27" fillId="0" borderId="44" xfId="2" applyNumberFormat="1" applyFont="1" applyBorder="1" applyAlignment="1">
      <alignment vertical="top" wrapText="1"/>
    </xf>
    <xf numFmtId="49" fontId="28" fillId="0" borderId="44" xfId="2" applyNumberFormat="1" applyFont="1" applyBorder="1" applyAlignment="1">
      <alignment vertical="top" wrapText="1"/>
    </xf>
    <xf numFmtId="49" fontId="25" fillId="0" borderId="0" xfId="2" applyNumberFormat="1" applyFont="1" applyBorder="1" applyAlignment="1">
      <alignment vertical="top" wrapText="1"/>
    </xf>
    <xf numFmtId="49" fontId="26" fillId="0" borderId="0" xfId="2" applyNumberFormat="1" applyFont="1" applyBorder="1" applyAlignment="1">
      <alignment vertical="top" wrapText="1"/>
    </xf>
    <xf numFmtId="49" fontId="26" fillId="0" borderId="0" xfId="2" applyNumberFormat="1" applyFont="1" applyAlignment="1">
      <alignment vertical="top" wrapText="1"/>
    </xf>
    <xf numFmtId="0" fontId="25" fillId="0" borderId="0" xfId="2" applyNumberFormat="1" applyFont="1" applyAlignment="1">
      <alignment vertical="top" wrapText="1"/>
    </xf>
    <xf numFmtId="49" fontId="25" fillId="0" borderId="0" xfId="0" applyNumberFormat="1" applyFont="1" applyBorder="1"/>
    <xf numFmtId="0" fontId="0" fillId="0" borderId="0" xfId="0" applyNumberFormat="1" applyBorder="1"/>
    <xf numFmtId="0" fontId="25" fillId="0" borderId="0" xfId="2" applyNumberFormat="1" applyFont="1" applyBorder="1" applyAlignment="1">
      <alignment vertical="top"/>
    </xf>
    <xf numFmtId="0" fontId="25" fillId="0" borderId="0" xfId="0" applyNumberFormat="1" applyFont="1" applyBorder="1"/>
    <xf numFmtId="0" fontId="25" fillId="0" borderId="6" xfId="2" applyNumberFormat="1" applyFont="1" applyBorder="1" applyAlignment="1">
      <alignment vertical="top" wrapText="1"/>
    </xf>
    <xf numFmtId="49" fontId="25" fillId="0" borderId="6" xfId="0" applyNumberFormat="1" applyFont="1" applyBorder="1"/>
    <xf numFmtId="0" fontId="0" fillId="0" borderId="6" xfId="0" applyNumberFormat="1" applyBorder="1"/>
    <xf numFmtId="0" fontId="25" fillId="0" borderId="6" xfId="0" applyNumberFormat="1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5" xfId="0" applyBorder="1"/>
    <xf numFmtId="0" fontId="8" fillId="0" borderId="35" xfId="0" applyFont="1" applyBorder="1" applyAlignment="1">
      <alignment horizontal="left" vertical="center"/>
    </xf>
    <xf numFmtId="0" fontId="8" fillId="0" borderId="35" xfId="0" applyFont="1" applyBorder="1"/>
    <xf numFmtId="1" fontId="8" fillId="0" borderId="35" xfId="0" applyNumberFormat="1" applyFont="1" applyBorder="1" applyAlignment="1">
      <alignment horizontal="right" vertical="center"/>
    </xf>
    <xf numFmtId="0" fontId="0" fillId="0" borderId="35" xfId="0" applyBorder="1" applyAlignment="1">
      <alignment horizontal="left" vertical="center" indent="1"/>
    </xf>
    <xf numFmtId="0" fontId="8" fillId="0" borderId="35" xfId="0" applyFont="1" applyBorder="1" applyAlignment="1">
      <alignment vertical="center"/>
    </xf>
    <xf numFmtId="1" fontId="8" fillId="0" borderId="3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166" fontId="17" fillId="5" borderId="39" xfId="0" applyNumberFormat="1" applyFont="1" applyFill="1" applyBorder="1" applyAlignment="1">
      <alignment vertical="top" shrinkToFit="1"/>
    </xf>
    <xf numFmtId="0" fontId="17" fillId="0" borderId="0" xfId="0" applyFont="1" applyFill="1"/>
    <xf numFmtId="0" fontId="17" fillId="5" borderId="39" xfId="0" applyFont="1" applyFill="1" applyBorder="1" applyAlignment="1">
      <alignment horizontal="center" vertical="top" shrinkToFit="1"/>
    </xf>
    <xf numFmtId="49" fontId="17" fillId="5" borderId="39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34" xfId="0" applyNumberFormat="1" applyFont="1" applyBorder="1" applyAlignment="1">
      <alignment horizontal="right" vertical="center"/>
    </xf>
    <xf numFmtId="4" fontId="11" fillId="0" borderId="35" xfId="0" applyNumberFormat="1" applyFont="1" applyBorder="1" applyAlignment="1">
      <alignment horizontal="right" vertical="center"/>
    </xf>
    <xf numFmtId="4" fontId="13" fillId="0" borderId="34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34" xfId="0" applyNumberFormat="1" applyFont="1" applyBorder="1" applyAlignment="1">
      <alignment vertical="center"/>
    </xf>
    <xf numFmtId="4" fontId="11" fillId="0" borderId="35" xfId="0" applyNumberFormat="1" applyFont="1" applyBorder="1" applyAlignment="1">
      <alignment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34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0" fontId="7" fillId="0" borderId="32" xfId="0" applyNumberFormat="1" applyFont="1" applyBorder="1" applyAlignment="1">
      <alignment vertical="center" wrapText="1"/>
    </xf>
    <xf numFmtId="0" fontId="7" fillId="0" borderId="31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0" fillId="0" borderId="36" xfId="0" applyFon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49" fontId="0" fillId="3" borderId="35" xfId="0" applyNumberFormat="1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4" borderId="36" xfId="0" applyFill="1" applyBorder="1"/>
    <xf numFmtId="49" fontId="0" fillId="4" borderId="36" xfId="0" applyNumberFormat="1" applyFill="1" applyBorder="1"/>
    <xf numFmtId="0" fontId="0" fillId="4" borderId="36" xfId="0" applyFill="1" applyBorder="1" applyAlignment="1">
      <alignment horizontal="center"/>
    </xf>
    <xf numFmtId="0" fontId="0" fillId="4" borderId="34" xfId="0" applyFill="1" applyBorder="1"/>
    <xf numFmtId="0" fontId="0" fillId="5" borderId="36" xfId="0" applyFill="1" applyBorder="1"/>
    <xf numFmtId="0" fontId="29" fillId="5" borderId="0" xfId="0" applyFont="1" applyFill="1"/>
    <xf numFmtId="0" fontId="29" fillId="0" borderId="0" xfId="0" applyFont="1"/>
  </cellXfs>
  <cellStyles count="9">
    <cellStyle name="čárky 2" xfId="3" xr:uid="{00000000-0005-0000-0000-000000000000}"/>
    <cellStyle name="měny 3" xfId="4" xr:uid="{00000000-0005-0000-0000-000001000000}"/>
    <cellStyle name="Normálna" xfId="0" builtinId="0"/>
    <cellStyle name="Normální 10" xfId="2" xr:uid="{00000000-0005-0000-0000-000003000000}"/>
    <cellStyle name="normální 2" xfId="1" xr:uid="{00000000-0005-0000-0000-000004000000}"/>
    <cellStyle name="Normální 2 2" xfId="5" xr:uid="{00000000-0005-0000-0000-000005000000}"/>
    <cellStyle name="normální 2 2 2" xfId="6" xr:uid="{00000000-0005-0000-0000-000006000000}"/>
    <cellStyle name="normální 2_xxx_2012 - cenová nabídka" xfId="7" xr:uid="{00000000-0005-0000-0000-000007000000}"/>
    <cellStyle name="normální 3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2163289</xdr:colOff>
      <xdr:row>1</xdr:row>
      <xdr:rowOff>59377</xdr:rowOff>
    </xdr:from>
    <xdr:ext cx="3004719" cy="1219436"/>
    <xdr:sp macro="" textlink="">
      <xdr:nvSpPr>
        <xdr:cNvPr id="2" name="Obdĺžnik 1">
          <a:extLst>
            <a:ext uri="{FF2B5EF4-FFF2-40B4-BE49-F238E27FC236}">
              <a16:creationId xmlns:a16="http://schemas.microsoft.com/office/drawing/2014/main" id="{A024E24B-A3A8-4D2F-8CD2-CC0AF0D61DB7}"/>
            </a:ext>
          </a:extLst>
        </xdr:cNvPr>
        <xdr:cNvSpPr/>
      </xdr:nvSpPr>
      <xdr:spPr>
        <a:xfrm>
          <a:off x="13753606" y="261257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P</a:t>
          </a:r>
          <a:r>
            <a:rPr lang="sk-SK" sz="3600" b="0" cap="all" spc="0" baseline="0">
              <a:ln w="0"/>
              <a:solidFill>
                <a:srgbClr val="FF0000">
                  <a:alpha val="50000"/>
                </a:srgbClr>
              </a:solidFill>
              <a:effectLst/>
            </a:rPr>
            <a:t>ô</a:t>
          </a:r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VODNÝ VÝKAZ VÝMER</a:t>
          </a:r>
        </a:p>
      </xdr:txBody>
    </xdr:sp>
    <xdr:clientData/>
  </xdr:oneCellAnchor>
  <xdr:oneCellAnchor>
    <xdr:from>
      <xdr:col>2</xdr:col>
      <xdr:colOff>2220687</xdr:colOff>
      <xdr:row>1</xdr:row>
      <xdr:rowOff>81148</xdr:rowOff>
    </xdr:from>
    <xdr:ext cx="3004719" cy="1219436"/>
    <xdr:sp macro="" textlink="">
      <xdr:nvSpPr>
        <xdr:cNvPr id="3" name="Obdĺžnik 2">
          <a:extLst>
            <a:ext uri="{FF2B5EF4-FFF2-40B4-BE49-F238E27FC236}">
              <a16:creationId xmlns:a16="http://schemas.microsoft.com/office/drawing/2014/main" id="{BC664470-EED0-4892-8ADF-FFBDBCDA00BD}"/>
            </a:ext>
          </a:extLst>
        </xdr:cNvPr>
        <xdr:cNvSpPr/>
      </xdr:nvSpPr>
      <xdr:spPr>
        <a:xfrm>
          <a:off x="3384468" y="283028"/>
          <a:ext cx="3004719" cy="1219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sk-SK" sz="3600" b="0" cap="none" spc="0">
              <a:ln w="0"/>
              <a:solidFill>
                <a:srgbClr val="FF0000">
                  <a:alpha val="50000"/>
                </a:srgbClr>
              </a:solidFill>
              <a:effectLst/>
            </a:rPr>
            <a:t>UPRAVENÝ VÝKAZ VÝMER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22111</xdr:rowOff>
    </xdr:from>
    <xdr:to>
      <xdr:col>10</xdr:col>
      <xdr:colOff>56129</xdr:colOff>
      <xdr:row>52</xdr:row>
      <xdr:rowOff>54428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E287B53-F9D3-46C2-89D2-B877BC26A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65" t="31537" r="60428" b="19458"/>
        <a:stretch/>
      </xdr:blipFill>
      <xdr:spPr>
        <a:xfrm>
          <a:off x="0" y="526936"/>
          <a:ext cx="6152129" cy="7966642"/>
        </a:xfrm>
        <a:prstGeom prst="rect">
          <a:avLst/>
        </a:prstGeom>
      </xdr:spPr>
    </xdr:pic>
    <xdr:clientData/>
  </xdr:twoCellAnchor>
  <xdr:twoCellAnchor editAs="oneCell">
    <xdr:from>
      <xdr:col>10</xdr:col>
      <xdr:colOff>15308</xdr:colOff>
      <xdr:row>7</xdr:row>
      <xdr:rowOff>117361</xdr:rowOff>
    </xdr:from>
    <xdr:to>
      <xdr:col>20</xdr:col>
      <xdr:colOff>12093</xdr:colOff>
      <xdr:row>38</xdr:row>
      <xdr:rowOff>21436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123E26F-DA59-4D7D-A59E-772E613E2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87" t="30166" r="49337" b="10326"/>
        <a:stretch/>
      </xdr:blipFill>
      <xdr:spPr>
        <a:xfrm>
          <a:off x="6111308" y="1269886"/>
          <a:ext cx="6092785" cy="4923750"/>
        </a:xfrm>
        <a:prstGeom prst="rect">
          <a:avLst/>
        </a:prstGeom>
      </xdr:spPr>
    </xdr:pic>
    <xdr:clientData/>
  </xdr:twoCellAnchor>
  <xdr:twoCellAnchor editAs="oneCell">
    <xdr:from>
      <xdr:col>30</xdr:col>
      <xdr:colOff>99785</xdr:colOff>
      <xdr:row>2</xdr:row>
      <xdr:rowOff>151945</xdr:rowOff>
    </xdr:from>
    <xdr:to>
      <xdr:col>40</xdr:col>
      <xdr:colOff>439940</xdr:colOff>
      <xdr:row>48</xdr:row>
      <xdr:rowOff>24193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18C6CB1E-46DA-4055-A145-EC99B3EE63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72" t="22304" r="25505" b="21386"/>
        <a:stretch/>
      </xdr:blipFill>
      <xdr:spPr>
        <a:xfrm>
          <a:off x="18387785" y="494845"/>
          <a:ext cx="6436155" cy="7320798"/>
        </a:xfrm>
        <a:prstGeom prst="rect">
          <a:avLst/>
        </a:prstGeom>
      </xdr:spPr>
    </xdr:pic>
    <xdr:clientData/>
  </xdr:twoCellAnchor>
  <xdr:twoCellAnchor editAs="oneCell">
    <xdr:from>
      <xdr:col>19</xdr:col>
      <xdr:colOff>432707</xdr:colOff>
      <xdr:row>5</xdr:row>
      <xdr:rowOff>21772</xdr:rowOff>
    </xdr:from>
    <xdr:to>
      <xdr:col>30</xdr:col>
      <xdr:colOff>204386</xdr:colOff>
      <xdr:row>45</xdr:row>
      <xdr:rowOff>86505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0529FF7-FE5C-43E9-A1BC-B12C04F3E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86" t="2633" r="49621" b="21897"/>
        <a:stretch/>
      </xdr:blipFill>
      <xdr:spPr>
        <a:xfrm>
          <a:off x="12015107" y="850447"/>
          <a:ext cx="6477279" cy="65417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67</xdr:row>
      <xdr:rowOff>19048</xdr:rowOff>
    </xdr:from>
    <xdr:to>
      <xdr:col>10</xdr:col>
      <xdr:colOff>403050</xdr:colOff>
      <xdr:row>99</xdr:row>
      <xdr:rowOff>70106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F062FA8-58B9-4CC4-BFFB-EEB499425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68" t="36857" r="53598" b="21898"/>
        <a:stretch/>
      </xdr:blipFill>
      <xdr:spPr>
        <a:xfrm>
          <a:off x="19050" y="10906123"/>
          <a:ext cx="6480000" cy="5232658"/>
        </a:xfrm>
        <a:prstGeom prst="rect">
          <a:avLst/>
        </a:prstGeom>
      </xdr:spPr>
    </xdr:pic>
    <xdr:clientData/>
  </xdr:twoCellAnchor>
  <xdr:twoCellAnchor editAs="oneCell">
    <xdr:from>
      <xdr:col>9</xdr:col>
      <xdr:colOff>489857</xdr:colOff>
      <xdr:row>65</xdr:row>
      <xdr:rowOff>133351</xdr:rowOff>
    </xdr:from>
    <xdr:to>
      <xdr:col>20</xdr:col>
      <xdr:colOff>264256</xdr:colOff>
      <xdr:row>96</xdr:row>
      <xdr:rowOff>137245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EFB897C-7412-47C7-8E42-896E01869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469" t="28520" r="7765" b="9173"/>
        <a:stretch/>
      </xdr:blipFill>
      <xdr:spPr>
        <a:xfrm>
          <a:off x="5976257" y="10696576"/>
          <a:ext cx="6479999" cy="5023569"/>
        </a:xfrm>
        <a:prstGeom prst="rect">
          <a:avLst/>
        </a:prstGeom>
      </xdr:spPr>
    </xdr:pic>
    <xdr:clientData/>
  </xdr:twoCellAnchor>
  <xdr:twoCellAnchor editAs="oneCell">
    <xdr:from>
      <xdr:col>19</xdr:col>
      <xdr:colOff>557892</xdr:colOff>
      <xdr:row>63</xdr:row>
      <xdr:rowOff>24491</xdr:rowOff>
    </xdr:from>
    <xdr:to>
      <xdr:col>30</xdr:col>
      <xdr:colOff>332292</xdr:colOff>
      <xdr:row>107</xdr:row>
      <xdr:rowOff>2123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E70C4462-5AC4-408B-BEE9-084ED9B30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818" t="23255" r="46970" b="19705"/>
        <a:stretch/>
      </xdr:blipFill>
      <xdr:spPr>
        <a:xfrm>
          <a:off x="12140292" y="10263866"/>
          <a:ext cx="6480000" cy="7102332"/>
        </a:xfrm>
        <a:prstGeom prst="rect">
          <a:avLst/>
        </a:prstGeom>
      </xdr:spPr>
    </xdr:pic>
    <xdr:clientData/>
  </xdr:twoCellAnchor>
  <xdr:twoCellAnchor editAs="oneCell">
    <xdr:from>
      <xdr:col>29</xdr:col>
      <xdr:colOff>500743</xdr:colOff>
      <xdr:row>62</xdr:row>
      <xdr:rowOff>122462</xdr:rowOff>
    </xdr:from>
    <xdr:to>
      <xdr:col>40</xdr:col>
      <xdr:colOff>275143</xdr:colOff>
      <xdr:row>105</xdr:row>
      <xdr:rowOff>123907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33B04EF-5E68-448F-BBF4-F14030392C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85" t="19306" r="4545" b="22775"/>
        <a:stretch/>
      </xdr:blipFill>
      <xdr:spPr>
        <a:xfrm>
          <a:off x="18179143" y="10199912"/>
          <a:ext cx="6480000" cy="6964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ef.klink/Documents/EU%20projekty/PD/TO/01%20COS%20a%20CS/Dopnene%20rozpocty%20pre%20VO/Hradec_ut/vzor04_rozp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zef.klink/Documents/EU%20projekty/PD/TO/01%20COS%20a%20CS/Dopnene%20rozpocty%20pre%20VO/TEMP/skoda_M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Pavelkova\LZN-Objekt%2002-011-rozpoc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pecifikace"/>
      <sheetName val="Kusovník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Krycí list"/>
      <sheetName val="Položky"/>
      <sheetName val="Krycí_list"/>
    </sheetNames>
    <sheetDataSet>
      <sheetData sheetId="0" refreshError="1">
        <row r="6">
          <cell r="B6" t="str">
            <v>Stavební díl</v>
          </cell>
        </row>
        <row r="16">
          <cell r="E16">
            <v>0</v>
          </cell>
          <cell r="F16">
            <v>350945.42975999997</v>
          </cell>
          <cell r="G16">
            <v>0</v>
          </cell>
          <cell r="H16">
            <v>0</v>
          </cell>
          <cell r="I16">
            <v>10800</v>
          </cell>
        </row>
        <row r="29">
          <cell r="H29">
            <v>0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45"/>
  <sheetData>
    <row r="1" spans="1:7" ht="13.1">
      <c r="A1" s="31" t="s">
        <v>24</v>
      </c>
    </row>
    <row r="2" spans="1:7" ht="57.8" customHeight="1">
      <c r="A2" s="211" t="s">
        <v>25</v>
      </c>
      <c r="B2" s="211"/>
      <c r="C2" s="211"/>
      <c r="D2" s="211"/>
      <c r="E2" s="211"/>
      <c r="F2" s="211"/>
      <c r="G2" s="21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8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45"/>
  <cols>
    <col min="1" max="1" width="8.375" hidden="1" customWidth="1"/>
    <col min="2" max="2" width="9.125" customWidth="1"/>
    <col min="3" max="3" width="7.375" customWidth="1"/>
    <col min="4" max="4" width="13.375" customWidth="1"/>
    <col min="5" max="5" width="12.125" customWidth="1"/>
    <col min="6" max="6" width="11.375" customWidth="1"/>
    <col min="7" max="7" width="12.75" style="1" customWidth="1"/>
    <col min="8" max="8" width="12.75" customWidth="1"/>
    <col min="9" max="9" width="13" style="1" customWidth="1"/>
    <col min="10" max="10" width="6.75" style="1" customWidth="1"/>
    <col min="11" max="11" width="4.25" customWidth="1"/>
    <col min="12" max="15" width="10.75" customWidth="1"/>
  </cols>
  <sheetData>
    <row r="1" spans="1:15" ht="33.75" customHeight="1">
      <c r="A1" s="58" t="s">
        <v>22</v>
      </c>
      <c r="B1" s="231" t="s">
        <v>2</v>
      </c>
      <c r="C1" s="232"/>
      <c r="D1" s="232"/>
      <c r="E1" s="232"/>
      <c r="F1" s="232"/>
      <c r="G1" s="232"/>
      <c r="H1" s="232"/>
      <c r="I1" s="232"/>
      <c r="J1" s="233"/>
    </row>
    <row r="2" spans="1:15" ht="36" customHeight="1">
      <c r="A2" s="3"/>
      <c r="B2" s="63" t="s">
        <v>14</v>
      </c>
      <c r="C2" s="64"/>
      <c r="D2" s="165"/>
      <c r="E2" s="235" t="s">
        <v>33</v>
      </c>
      <c r="F2" s="236"/>
      <c r="G2" s="236"/>
      <c r="H2" s="236"/>
      <c r="I2" s="236"/>
      <c r="J2" s="237"/>
      <c r="O2" s="2"/>
    </row>
    <row r="3" spans="1:15" ht="27" customHeight="1">
      <c r="A3" s="3"/>
      <c r="B3" s="65" t="s">
        <v>31</v>
      </c>
      <c r="C3" s="64"/>
      <c r="D3" s="66" t="s">
        <v>29</v>
      </c>
      <c r="E3" s="238" t="s">
        <v>30</v>
      </c>
      <c r="F3" s="239"/>
      <c r="G3" s="239"/>
      <c r="H3" s="239"/>
      <c r="I3" s="239"/>
      <c r="J3" s="240"/>
    </row>
    <row r="4" spans="1:15" ht="23.25" customHeight="1">
      <c r="A4" s="62">
        <v>1124</v>
      </c>
      <c r="B4" s="67" t="s">
        <v>32</v>
      </c>
      <c r="C4" s="68"/>
      <c r="D4" s="69" t="s">
        <v>27</v>
      </c>
      <c r="E4" s="226" t="s">
        <v>972</v>
      </c>
      <c r="F4" s="227"/>
      <c r="G4" s="227"/>
      <c r="H4" s="227"/>
      <c r="I4" s="227"/>
      <c r="J4" s="228"/>
    </row>
    <row r="5" spans="1:15" ht="13.1">
      <c r="A5" s="3"/>
      <c r="B5" s="41" t="s">
        <v>957</v>
      </c>
      <c r="C5" s="4"/>
      <c r="D5" s="195"/>
      <c r="E5" s="22"/>
      <c r="F5" s="22"/>
      <c r="G5" s="22"/>
      <c r="H5" s="24" t="s">
        <v>26</v>
      </c>
      <c r="I5" s="195"/>
      <c r="J5" s="10"/>
    </row>
    <row r="6" spans="1:15" ht="15.75" customHeight="1">
      <c r="A6" s="3"/>
      <c r="B6" s="35"/>
      <c r="C6" s="22"/>
      <c r="D6" s="195"/>
      <c r="E6" s="22"/>
      <c r="F6" s="22"/>
      <c r="G6" s="22"/>
      <c r="H6" s="24" t="s">
        <v>21</v>
      </c>
      <c r="I6" s="195"/>
      <c r="J6" s="10"/>
    </row>
    <row r="7" spans="1:15" ht="15.75" customHeight="1">
      <c r="A7" s="3"/>
      <c r="B7" s="36"/>
      <c r="C7" s="23"/>
      <c r="D7" s="196"/>
      <c r="E7" s="28"/>
      <c r="F7" s="28"/>
      <c r="G7" s="28"/>
      <c r="H7" s="30"/>
      <c r="I7" s="28"/>
      <c r="J7" s="43"/>
    </row>
    <row r="8" spans="1:15" ht="13.1">
      <c r="A8" s="3"/>
      <c r="B8" s="41" t="s">
        <v>12</v>
      </c>
      <c r="C8" s="4"/>
      <c r="D8" s="29"/>
      <c r="E8" s="4"/>
      <c r="F8" s="4"/>
      <c r="G8" s="39"/>
      <c r="H8" s="24" t="s">
        <v>26</v>
      </c>
      <c r="I8" s="195"/>
      <c r="J8" s="10"/>
    </row>
    <row r="9" spans="1:15" ht="13.1">
      <c r="A9" s="3"/>
      <c r="B9" s="3"/>
      <c r="C9" s="4"/>
      <c r="D9" s="29"/>
      <c r="E9" s="4"/>
      <c r="F9" s="4"/>
      <c r="G9" s="39"/>
      <c r="H9" s="24" t="s">
        <v>21</v>
      </c>
      <c r="I9" s="195"/>
      <c r="J9" s="10"/>
    </row>
    <row r="10" spans="1:15" ht="13.1">
      <c r="A10" s="3"/>
      <c r="B10" s="44"/>
      <c r="C10" s="23"/>
      <c r="D10" s="40"/>
      <c r="E10" s="47"/>
      <c r="F10" s="47"/>
      <c r="G10" s="45"/>
      <c r="H10" s="45"/>
      <c r="I10" s="46"/>
      <c r="J10" s="43"/>
    </row>
    <row r="11" spans="1:15" ht="13.1">
      <c r="A11" s="3"/>
      <c r="B11" s="41" t="s">
        <v>958</v>
      </c>
      <c r="C11" s="4"/>
      <c r="D11" s="242"/>
      <c r="E11" s="242"/>
      <c r="F11" s="242"/>
      <c r="G11" s="242"/>
      <c r="H11" s="24" t="s">
        <v>26</v>
      </c>
      <c r="I11" s="195"/>
      <c r="J11" s="10"/>
    </row>
    <row r="12" spans="1:15" ht="15.75" customHeight="1">
      <c r="A12" s="3"/>
      <c r="B12" s="35"/>
      <c r="C12" s="22"/>
      <c r="D12" s="225"/>
      <c r="E12" s="225"/>
      <c r="F12" s="225"/>
      <c r="G12" s="225"/>
      <c r="H12" s="24" t="s">
        <v>21</v>
      </c>
      <c r="I12" s="195"/>
      <c r="J12" s="10"/>
    </row>
    <row r="13" spans="1:15" ht="15.75" customHeight="1">
      <c r="A13" s="3"/>
      <c r="B13" s="36"/>
      <c r="C13" s="23"/>
      <c r="D13" s="196"/>
      <c r="E13" s="229"/>
      <c r="F13" s="230"/>
      <c r="G13" s="230"/>
      <c r="H13" s="25"/>
      <c r="I13" s="28"/>
      <c r="J13" s="43"/>
    </row>
    <row r="14" spans="1:15" ht="13.1">
      <c r="A14" s="3"/>
      <c r="B14" s="51" t="s">
        <v>13</v>
      </c>
      <c r="C14" s="52"/>
      <c r="D14" s="53"/>
      <c r="E14" s="54"/>
      <c r="F14" s="54"/>
      <c r="G14" s="54"/>
      <c r="H14" s="55"/>
      <c r="I14" s="54"/>
      <c r="J14" s="56"/>
    </row>
    <row r="15" spans="1:15">
      <c r="A15" s="3"/>
      <c r="B15" s="44" t="s">
        <v>20</v>
      </c>
      <c r="C15" s="57"/>
      <c r="D15" s="45"/>
      <c r="E15" s="241"/>
      <c r="F15" s="241"/>
      <c r="G15" s="243"/>
      <c r="H15" s="243"/>
      <c r="I15" s="243" t="s">
        <v>959</v>
      </c>
      <c r="J15" s="244"/>
    </row>
    <row r="16" spans="1:15" ht="23.25" customHeight="1">
      <c r="A16" s="124" t="s">
        <v>15</v>
      </c>
      <c r="B16" s="168" t="s">
        <v>15</v>
      </c>
      <c r="C16" s="198"/>
      <c r="D16" s="199"/>
      <c r="E16" s="215"/>
      <c r="F16" s="222"/>
      <c r="G16" s="215"/>
      <c r="H16" s="222"/>
      <c r="I16" s="215">
        <v>0</v>
      </c>
      <c r="J16" s="216"/>
    </row>
    <row r="17" spans="1:10" ht="23.25" customHeight="1">
      <c r="A17" s="124" t="s">
        <v>16</v>
      </c>
      <c r="B17" s="168" t="s">
        <v>16</v>
      </c>
      <c r="C17" s="198"/>
      <c r="D17" s="199"/>
      <c r="E17" s="215"/>
      <c r="F17" s="222"/>
      <c r="G17" s="215"/>
      <c r="H17" s="222"/>
      <c r="I17" s="215">
        <f>I47</f>
        <v>0</v>
      </c>
      <c r="J17" s="216"/>
    </row>
    <row r="18" spans="1:10" ht="23.25" customHeight="1">
      <c r="A18" s="124" t="s">
        <v>17</v>
      </c>
      <c r="B18" s="168" t="s">
        <v>17</v>
      </c>
      <c r="C18" s="198"/>
      <c r="D18" s="199"/>
      <c r="E18" s="215"/>
      <c r="F18" s="222"/>
      <c r="G18" s="215"/>
      <c r="H18" s="222"/>
      <c r="I18" s="215">
        <v>0</v>
      </c>
      <c r="J18" s="216"/>
    </row>
    <row r="19" spans="1:10" ht="23.25" customHeight="1">
      <c r="A19" s="124" t="s">
        <v>107</v>
      </c>
      <c r="B19" s="168" t="s">
        <v>960</v>
      </c>
      <c r="C19" s="198"/>
      <c r="D19" s="199"/>
      <c r="E19" s="215"/>
      <c r="F19" s="222"/>
      <c r="G19" s="215"/>
      <c r="H19" s="222"/>
      <c r="I19" s="215">
        <v>0</v>
      </c>
      <c r="J19" s="216"/>
    </row>
    <row r="20" spans="1:10" ht="23.25" customHeight="1">
      <c r="A20" s="124" t="s">
        <v>108</v>
      </c>
      <c r="B20" s="168" t="s">
        <v>961</v>
      </c>
      <c r="C20" s="198"/>
      <c r="D20" s="199"/>
      <c r="E20" s="215"/>
      <c r="F20" s="222"/>
      <c r="G20" s="215"/>
      <c r="H20" s="222"/>
      <c r="I20" s="215">
        <v>0</v>
      </c>
      <c r="J20" s="216"/>
    </row>
    <row r="21" spans="1:10" ht="23.25" customHeight="1">
      <c r="A21" s="3"/>
      <c r="B21" s="59" t="s">
        <v>959</v>
      </c>
      <c r="C21" s="200"/>
      <c r="D21" s="201"/>
      <c r="E21" s="223"/>
      <c r="F21" s="245"/>
      <c r="G21" s="223"/>
      <c r="H21" s="245"/>
      <c r="I21" s="223">
        <f>SUM(I16:J20)</f>
        <v>0</v>
      </c>
      <c r="J21" s="224"/>
    </row>
    <row r="22" spans="1:10" ht="33.049999999999997" customHeight="1">
      <c r="A22" s="3"/>
      <c r="B22" s="167" t="s">
        <v>962</v>
      </c>
      <c r="C22" s="198"/>
      <c r="D22" s="199"/>
      <c r="E22" s="202"/>
      <c r="F22" s="203"/>
      <c r="G22" s="204"/>
      <c r="H22" s="204"/>
      <c r="I22" s="204"/>
      <c r="J22" s="49"/>
    </row>
    <row r="23" spans="1:10" ht="23.25" customHeight="1">
      <c r="A23" s="3"/>
      <c r="B23" s="168" t="s">
        <v>1209</v>
      </c>
      <c r="C23" s="198"/>
      <c r="D23" s="199"/>
      <c r="E23" s="205"/>
      <c r="F23" s="203" t="s">
        <v>0</v>
      </c>
      <c r="G23" s="220"/>
      <c r="H23" s="221"/>
      <c r="I23" s="221"/>
      <c r="J23" s="49" t="s">
        <v>36</v>
      </c>
    </row>
    <row r="24" spans="1:10" ht="14.4">
      <c r="A24" s="3"/>
      <c r="B24" s="168" t="s">
        <v>1210</v>
      </c>
      <c r="C24" s="198"/>
      <c r="D24" s="199"/>
      <c r="E24" s="205"/>
      <c r="F24" s="203" t="s">
        <v>0</v>
      </c>
      <c r="G24" s="213"/>
      <c r="H24" s="214"/>
      <c r="I24" s="214"/>
      <c r="J24" s="49" t="s">
        <v>36</v>
      </c>
    </row>
    <row r="25" spans="1:10" ht="23.25" customHeight="1">
      <c r="A25" s="3"/>
      <c r="B25" s="168" t="s">
        <v>963</v>
      </c>
      <c r="C25" s="198"/>
      <c r="D25" s="199"/>
      <c r="E25" s="205">
        <v>20</v>
      </c>
      <c r="F25" s="203" t="s">
        <v>0</v>
      </c>
      <c r="G25" s="213">
        <f>I21</f>
        <v>0</v>
      </c>
      <c r="H25" s="214"/>
      <c r="I25" s="214"/>
      <c r="J25" s="49" t="s">
        <v>36</v>
      </c>
    </row>
    <row r="26" spans="1:10" ht="14.4">
      <c r="A26" s="3"/>
      <c r="B26" s="42" t="s">
        <v>1211</v>
      </c>
      <c r="C26" s="197"/>
      <c r="D26" s="16"/>
      <c r="E26" s="37">
        <v>20</v>
      </c>
      <c r="F26" s="38" t="s">
        <v>0</v>
      </c>
      <c r="G26" s="213">
        <f>G29-G28</f>
        <v>0</v>
      </c>
      <c r="H26" s="214"/>
      <c r="I26" s="214"/>
      <c r="J26" s="48" t="s">
        <v>36</v>
      </c>
    </row>
    <row r="27" spans="1:10" ht="23.25" customHeight="1" thickBot="1">
      <c r="A27" s="3"/>
      <c r="B27" s="166"/>
      <c r="C27" s="18"/>
      <c r="D27" s="20"/>
      <c r="E27" s="18"/>
      <c r="F27" s="19"/>
      <c r="G27" s="234"/>
      <c r="H27" s="234"/>
      <c r="I27" s="234"/>
      <c r="J27" s="50"/>
    </row>
    <row r="28" spans="1:10" ht="27.85" customHeight="1" thickBot="1">
      <c r="A28" s="3"/>
      <c r="B28" s="102" t="s">
        <v>964</v>
      </c>
      <c r="C28" s="103"/>
      <c r="D28" s="103"/>
      <c r="E28" s="104"/>
      <c r="F28" s="105"/>
      <c r="G28" s="212">
        <f>I21</f>
        <v>0</v>
      </c>
      <c r="H28" s="217"/>
      <c r="I28" s="217"/>
      <c r="J28" s="106" t="s">
        <v>36</v>
      </c>
    </row>
    <row r="29" spans="1:10" ht="27.85" hidden="1" customHeight="1" thickBot="1">
      <c r="A29" s="3"/>
      <c r="B29" s="102" t="s">
        <v>1212</v>
      </c>
      <c r="C29" s="107"/>
      <c r="D29" s="107"/>
      <c r="E29" s="107"/>
      <c r="F29" s="107"/>
      <c r="G29" s="212">
        <f>G28*1.2</f>
        <v>0</v>
      </c>
      <c r="H29" s="212"/>
      <c r="I29" s="212"/>
      <c r="J29" s="108" t="s">
        <v>36</v>
      </c>
    </row>
    <row r="30" spans="1:10" ht="12.8" customHeight="1">
      <c r="A30" s="3"/>
      <c r="B30" s="3"/>
      <c r="C30" s="4"/>
      <c r="D30" s="4"/>
      <c r="E30" s="4"/>
      <c r="F30" s="4"/>
      <c r="G30" s="39"/>
      <c r="H30" s="4"/>
      <c r="I30" s="39"/>
      <c r="J30" s="11"/>
    </row>
    <row r="31" spans="1:10" ht="29.95" customHeight="1">
      <c r="A31" s="3"/>
      <c r="B31" s="3"/>
      <c r="C31" s="4"/>
      <c r="D31" s="4"/>
      <c r="E31" s="4"/>
      <c r="F31" s="4"/>
      <c r="G31" s="39"/>
      <c r="H31" s="4"/>
      <c r="I31" s="39"/>
      <c r="J31" s="11"/>
    </row>
    <row r="32" spans="1:10" ht="18.850000000000001" customHeight="1">
      <c r="A32" s="3"/>
      <c r="B32" s="21"/>
      <c r="C32" s="17" t="s">
        <v>8</v>
      </c>
      <c r="D32" s="33"/>
      <c r="E32" s="33"/>
      <c r="F32" s="17" t="s">
        <v>1216</v>
      </c>
      <c r="G32" s="33"/>
      <c r="H32" s="34">
        <v>43343</v>
      </c>
      <c r="I32" s="33"/>
      <c r="J32" s="11"/>
    </row>
    <row r="33" spans="1:10" ht="47.3" customHeight="1">
      <c r="A33" s="3"/>
      <c r="B33" s="3"/>
      <c r="C33" s="4"/>
      <c r="D33" s="4"/>
      <c r="E33" s="4"/>
      <c r="F33" s="4"/>
      <c r="G33" s="39"/>
      <c r="H33" s="4"/>
      <c r="I33" s="39"/>
      <c r="J33" s="11"/>
    </row>
    <row r="34" spans="1:10" s="31" customFormat="1" ht="18.850000000000001" customHeight="1">
      <c r="A34" s="26"/>
      <c r="B34" s="26"/>
      <c r="C34" s="27"/>
      <c r="D34" s="218"/>
      <c r="E34" s="219"/>
      <c r="F34" s="27"/>
      <c r="G34" s="218"/>
      <c r="H34" s="219"/>
      <c r="I34" s="219"/>
      <c r="J34" s="32"/>
    </row>
    <row r="35" spans="1:10" ht="12.8" customHeight="1">
      <c r="A35" s="3"/>
      <c r="B35" s="3"/>
      <c r="C35" s="4"/>
      <c r="D35" s="255" t="s">
        <v>1213</v>
      </c>
      <c r="E35" s="255"/>
      <c r="F35" s="4"/>
      <c r="G35" s="39"/>
      <c r="H35" s="206" t="s">
        <v>965</v>
      </c>
      <c r="I35" s="39"/>
      <c r="J35" s="11"/>
    </row>
    <row r="36" spans="1:10" ht="13.6" customHeight="1" thickBot="1">
      <c r="A36" s="12"/>
      <c r="B36" s="12"/>
      <c r="C36" s="13"/>
      <c r="D36" s="13"/>
      <c r="E36" s="13"/>
      <c r="F36" s="13"/>
      <c r="G36" s="14"/>
      <c r="H36" s="13"/>
      <c r="I36" s="14"/>
      <c r="J36" s="15"/>
    </row>
    <row r="37" spans="1:10" ht="27" hidden="1" customHeight="1">
      <c r="B37" s="75" t="s">
        <v>9</v>
      </c>
      <c r="C37" s="76"/>
      <c r="D37" s="76"/>
      <c r="E37" s="76"/>
      <c r="F37" s="77"/>
      <c r="G37" s="77"/>
      <c r="H37" s="77"/>
      <c r="I37" s="77"/>
      <c r="J37" s="76"/>
    </row>
    <row r="38" spans="1:10" ht="25.55" hidden="1" customHeight="1">
      <c r="A38" s="74" t="s">
        <v>23</v>
      </c>
      <c r="B38" s="78" t="s">
        <v>10</v>
      </c>
      <c r="C38" s="79" t="s">
        <v>3</v>
      </c>
      <c r="D38" s="80"/>
      <c r="E38" s="80"/>
      <c r="F38" s="81" t="str">
        <f>B23</f>
        <v>Základ pre zníženú DPH</v>
      </c>
      <c r="G38" s="81" t="str">
        <f>B25</f>
        <v>Základ pre základnú DPH</v>
      </c>
      <c r="H38" s="82" t="s">
        <v>11</v>
      </c>
      <c r="I38" s="83" t="s">
        <v>1</v>
      </c>
      <c r="J38" s="84" t="s">
        <v>0</v>
      </c>
    </row>
    <row r="39" spans="1:10" ht="25.55" hidden="1" customHeight="1">
      <c r="A39" s="74">
        <v>1</v>
      </c>
      <c r="B39" s="85" t="s">
        <v>34</v>
      </c>
      <c r="C39" s="246"/>
      <c r="D39" s="247"/>
      <c r="E39" s="247"/>
      <c r="F39" s="86">
        <v>0</v>
      </c>
      <c r="G39" s="87">
        <v>623521.88</v>
      </c>
      <c r="H39" s="88"/>
      <c r="I39" s="89">
        <v>16523329.699999999</v>
      </c>
      <c r="J39" s="90">
        <f>IF(CenaCelkemVypocet=0,"",I39/CenaCelkemVypocet*100)</f>
        <v>100</v>
      </c>
    </row>
    <row r="40" spans="1:10" ht="25.55" hidden="1" customHeight="1">
      <c r="A40" s="74">
        <v>2</v>
      </c>
      <c r="B40" s="91" t="s">
        <v>29</v>
      </c>
      <c r="C40" s="248" t="s">
        <v>30</v>
      </c>
      <c r="D40" s="249"/>
      <c r="E40" s="249"/>
      <c r="F40" s="92">
        <v>0</v>
      </c>
      <c r="G40" s="93">
        <v>623521.88</v>
      </c>
      <c r="H40" s="93"/>
      <c r="I40" s="94">
        <v>16523329.699999999</v>
      </c>
      <c r="J40" s="95">
        <f>IF(CenaCelkemVypocet=0,"",I40/CenaCelkemVypocet*100)</f>
        <v>100</v>
      </c>
    </row>
    <row r="41" spans="1:10" ht="25.55" hidden="1" customHeight="1">
      <c r="A41" s="74">
        <v>3</v>
      </c>
      <c r="B41" s="96" t="s">
        <v>27</v>
      </c>
      <c r="C41" s="246" t="s">
        <v>28</v>
      </c>
      <c r="D41" s="247"/>
      <c r="E41" s="247"/>
      <c r="F41" s="97">
        <v>0</v>
      </c>
      <c r="G41" s="88">
        <v>623521.88</v>
      </c>
      <c r="H41" s="88"/>
      <c r="I41" s="89">
        <v>16523329.699999999</v>
      </c>
      <c r="J41" s="90">
        <f>IF(CenaCelkemVypocet=0,"",I41/CenaCelkemVypocet*100)</f>
        <v>100</v>
      </c>
    </row>
    <row r="42" spans="1:10" ht="25.55" hidden="1" customHeight="1">
      <c r="A42" s="74"/>
      <c r="B42" s="250" t="s">
        <v>35</v>
      </c>
      <c r="C42" s="251"/>
      <c r="D42" s="251"/>
      <c r="E42" s="251"/>
      <c r="F42" s="98">
        <f>SUMIF(A39:A41,"=1",F39:F41)</f>
        <v>0</v>
      </c>
      <c r="G42" s="99">
        <f>SUMIF(A39:A41,"=1",G39:G41)</f>
        <v>623521.88</v>
      </c>
      <c r="H42" s="99">
        <f>SUMIF(A39:A41,"=1",H39:H41)</f>
        <v>0</v>
      </c>
      <c r="I42" s="100">
        <f>SUMIF(A39:A41,"=1",I39:I41)</f>
        <v>16523329.699999999</v>
      </c>
      <c r="J42" s="101">
        <f>SUMIF(A39:A41,"=1",J39:J41)</f>
        <v>100</v>
      </c>
    </row>
    <row r="46" spans="1:10" ht="15.05">
      <c r="B46" s="170" t="s">
        <v>966</v>
      </c>
    </row>
    <row r="48" spans="1:10" ht="25.55" customHeight="1">
      <c r="A48" s="109"/>
      <c r="B48" s="112" t="s">
        <v>10</v>
      </c>
      <c r="C48" s="112" t="s">
        <v>967</v>
      </c>
      <c r="D48" s="113"/>
      <c r="E48" s="113"/>
      <c r="F48" s="114" t="s">
        <v>968</v>
      </c>
      <c r="G48" s="114"/>
      <c r="H48" s="114"/>
      <c r="I48" s="114" t="s">
        <v>959</v>
      </c>
      <c r="J48" s="114" t="s">
        <v>0</v>
      </c>
    </row>
    <row r="49" spans="1:10" ht="25.55" customHeight="1">
      <c r="A49" s="110"/>
      <c r="B49" s="115" t="s">
        <v>37</v>
      </c>
      <c r="C49" s="252" t="str">
        <f>'SO 01 E1.11 Pol'!C8</f>
        <v>1 Klimatizácia OPS</v>
      </c>
      <c r="D49" s="253"/>
      <c r="E49" s="253"/>
      <c r="F49" s="122" t="s">
        <v>17</v>
      </c>
      <c r="G49" s="116"/>
      <c r="H49" s="116"/>
      <c r="I49" s="116">
        <f>'SO 01 E1.11 Pol'!G8</f>
        <v>0</v>
      </c>
      <c r="J49" s="120">
        <f>IF(I85=0,"",I49/I85*100)</f>
        <v>0</v>
      </c>
    </row>
    <row r="50" spans="1:10" ht="25.55" customHeight="1">
      <c r="A50" s="110"/>
      <c r="B50" s="115" t="s">
        <v>39</v>
      </c>
      <c r="C50" s="252" t="str">
        <f>'SO 01 E1.11 Pol'!C53</f>
        <v>1A klimatizácie OPS</v>
      </c>
      <c r="D50" s="253"/>
      <c r="E50" s="253"/>
      <c r="F50" s="122" t="s">
        <v>17</v>
      </c>
      <c r="G50" s="116"/>
      <c r="H50" s="116"/>
      <c r="I50" s="116">
        <f>'SO 01 E1.11 Pol'!G53</f>
        <v>0</v>
      </c>
      <c r="J50" s="120">
        <f>IF(I85=0,"",I50/I85*100)</f>
        <v>0</v>
      </c>
    </row>
    <row r="51" spans="1:10" ht="25.55" customHeight="1">
      <c r="A51" s="110"/>
      <c r="B51" s="115" t="s">
        <v>41</v>
      </c>
      <c r="C51" s="252" t="str">
        <f>'SO 01 E1.11 Pol'!C99</f>
        <v>1B Klimatizácia OPS</v>
      </c>
      <c r="D51" s="253"/>
      <c r="E51" s="253"/>
      <c r="F51" s="122" t="s">
        <v>17</v>
      </c>
      <c r="G51" s="116"/>
      <c r="H51" s="116"/>
      <c r="I51" s="116">
        <f>'SO 01 E1.11 Pol'!G99</f>
        <v>0</v>
      </c>
      <c r="J51" s="120">
        <f>IF(I85=0,"",I51/I85*100)</f>
        <v>0</v>
      </c>
    </row>
    <row r="52" spans="1:10" ht="25.55" customHeight="1">
      <c r="A52" s="110"/>
      <c r="B52" s="115" t="s">
        <v>43</v>
      </c>
      <c r="C52" s="252" t="str">
        <f>'SO 01 E1.11 Pol'!C149</f>
        <v>1C Klimatizácia OPS</v>
      </c>
      <c r="D52" s="253"/>
      <c r="E52" s="253"/>
      <c r="F52" s="122" t="s">
        <v>17</v>
      </c>
      <c r="G52" s="116"/>
      <c r="H52" s="116"/>
      <c r="I52" s="116">
        <f>'SO 01 E1.11 Pol'!G149</f>
        <v>0</v>
      </c>
      <c r="J52" s="120">
        <f>IF(I85=0,"",I52/I85*100)</f>
        <v>0</v>
      </c>
    </row>
    <row r="53" spans="1:10" ht="25.55" customHeight="1">
      <c r="A53" s="110"/>
      <c r="B53" s="115" t="s">
        <v>45</v>
      </c>
      <c r="C53" s="252" t="str">
        <f>'SO 01 E1.11 Pol'!C199</f>
        <v>2 Klimatizácia OPS</v>
      </c>
      <c r="D53" s="253"/>
      <c r="E53" s="253"/>
      <c r="F53" s="122" t="s">
        <v>17</v>
      </c>
      <c r="G53" s="116"/>
      <c r="H53" s="116"/>
      <c r="I53" s="116">
        <f>'SO 01 E1.11 Pol'!G199</f>
        <v>0</v>
      </c>
      <c r="J53" s="120">
        <f>IF(I85=0,"",I53/I85*100)</f>
        <v>0</v>
      </c>
    </row>
    <row r="54" spans="1:10" ht="25.55" customHeight="1">
      <c r="A54" s="110"/>
      <c r="B54" s="115" t="s">
        <v>47</v>
      </c>
      <c r="C54" s="252" t="str">
        <f>'SO 01 E1.11 Pol'!C260</f>
        <v>3 Klimatizácia zázemie OPS</v>
      </c>
      <c r="D54" s="253"/>
      <c r="E54" s="253"/>
      <c r="F54" s="122" t="s">
        <v>17</v>
      </c>
      <c r="G54" s="116"/>
      <c r="H54" s="116"/>
      <c r="I54" s="116">
        <f>'SO 01 E1.11 Pol'!G260</f>
        <v>0</v>
      </c>
      <c r="J54" s="120">
        <f>IF(I85=0,"",I54/I85*100)</f>
        <v>0</v>
      </c>
    </row>
    <row r="55" spans="1:10" ht="25.55" customHeight="1">
      <c r="A55" s="110"/>
      <c r="B55" s="115" t="s">
        <v>49</v>
      </c>
      <c r="C55" s="252" t="str">
        <f>'SO 01 E1.11 Pol'!C361</f>
        <v>3A Vetranie zázemie OPS</v>
      </c>
      <c r="D55" s="253"/>
      <c r="E55" s="253"/>
      <c r="F55" s="122" t="s">
        <v>17</v>
      </c>
      <c r="G55" s="116"/>
      <c r="H55" s="116"/>
      <c r="I55" s="116">
        <f>'SO 01 E1.11 Pol'!G361</f>
        <v>0</v>
      </c>
      <c r="J55" s="120">
        <f>IF(I85=0,"",I55/I85*100)</f>
        <v>0</v>
      </c>
    </row>
    <row r="56" spans="1:10" ht="25.55" customHeight="1">
      <c r="A56" s="110"/>
      <c r="B56" s="115" t="s">
        <v>51</v>
      </c>
      <c r="C56" s="252" t="str">
        <f>'SO 01 E1.11 Pol'!C393</f>
        <v>3B Vetranie zázemie OPS</v>
      </c>
      <c r="D56" s="253"/>
      <c r="E56" s="253"/>
      <c r="F56" s="122" t="s">
        <v>17</v>
      </c>
      <c r="G56" s="116"/>
      <c r="H56" s="116"/>
      <c r="I56" s="116">
        <f>'SO 01 E1.11 Pol'!G393</f>
        <v>0</v>
      </c>
      <c r="J56" s="120">
        <f>IF(I85=0,"",I56/I85*100)</f>
        <v>0</v>
      </c>
    </row>
    <row r="57" spans="1:10" ht="25.55" customHeight="1">
      <c r="A57" s="110"/>
      <c r="B57" s="115" t="s">
        <v>53</v>
      </c>
      <c r="C57" s="252" t="str">
        <f>'SO 01 E1.11 Pol'!C415</f>
        <v>3C Vetranie zázemie OPS</v>
      </c>
      <c r="D57" s="253"/>
      <c r="E57" s="253"/>
      <c r="F57" s="122" t="s">
        <v>17</v>
      </c>
      <c r="G57" s="116"/>
      <c r="H57" s="116"/>
      <c r="I57" s="116">
        <f>'SO 01 E1.11 Pol'!G415</f>
        <v>0</v>
      </c>
      <c r="J57" s="120">
        <f>IF(I85=0,"",I57/I85*100)</f>
        <v>0</v>
      </c>
    </row>
    <row r="58" spans="1:10" ht="25.55" customHeight="1">
      <c r="A58" s="110"/>
      <c r="B58" s="115" t="s">
        <v>55</v>
      </c>
      <c r="C58" s="252" t="str">
        <f>'SO 01 E1.11 Pol'!C443</f>
        <v>3D Vetranie zázemie OPS</v>
      </c>
      <c r="D58" s="253"/>
      <c r="E58" s="253"/>
      <c r="F58" s="122" t="s">
        <v>17</v>
      </c>
      <c r="G58" s="116"/>
      <c r="H58" s="116"/>
      <c r="I58" s="116">
        <f>'SO 01 E1.11 Pol'!G443</f>
        <v>0</v>
      </c>
      <c r="J58" s="120">
        <f>IF(I85=0,"",I58/I85*100)</f>
        <v>0</v>
      </c>
    </row>
    <row r="59" spans="1:10" ht="25.55" customHeight="1">
      <c r="A59" s="110"/>
      <c r="B59" s="115" t="s">
        <v>57</v>
      </c>
      <c r="C59" s="252" t="str">
        <f>'SO 01 E1.11 Pol'!C474</f>
        <v>3E Chladenie miestnosť zomrelých A1-2.28</v>
      </c>
      <c r="D59" s="253"/>
      <c r="E59" s="253"/>
      <c r="F59" s="122" t="s">
        <v>17</v>
      </c>
      <c r="G59" s="116"/>
      <c r="H59" s="116"/>
      <c r="I59" s="116">
        <f>'SO 01 E1.11 Pol'!G474</f>
        <v>0</v>
      </c>
      <c r="J59" s="120">
        <f>IF(I85=0,"",I59/I85*100)</f>
        <v>0</v>
      </c>
    </row>
    <row r="60" spans="1:10" ht="25.55" customHeight="1">
      <c r="A60" s="110"/>
      <c r="B60" s="115" t="s">
        <v>59</v>
      </c>
      <c r="C60" s="252" t="str">
        <f>'SO 01 E1.11 Pol'!C484</f>
        <v>3F Chladenie miestnosť A1-2.29</v>
      </c>
      <c r="D60" s="253"/>
      <c r="E60" s="253"/>
      <c r="F60" s="122" t="s">
        <v>17</v>
      </c>
      <c r="G60" s="116"/>
      <c r="H60" s="116"/>
      <c r="I60" s="116">
        <f>'SO 01 E1.11 Pol'!G484</f>
        <v>0</v>
      </c>
      <c r="J60" s="120">
        <f>IF(I85=0,"",I60/I85*100)</f>
        <v>0</v>
      </c>
    </row>
    <row r="61" spans="1:10" ht="25.55" customHeight="1">
      <c r="A61" s="110"/>
      <c r="B61" s="115" t="s">
        <v>61</v>
      </c>
      <c r="C61" s="254" t="s">
        <v>62</v>
      </c>
      <c r="D61" s="253"/>
      <c r="E61" s="253"/>
      <c r="F61" s="122" t="s">
        <v>17</v>
      </c>
      <c r="G61" s="116"/>
      <c r="H61" s="116"/>
      <c r="I61" s="116">
        <v>3978.5094340000001</v>
      </c>
      <c r="J61" s="120">
        <f>IF(I85=0,"",I61/I85*100)</f>
        <v>100</v>
      </c>
    </row>
    <row r="62" spans="1:10" ht="25.55" customHeight="1">
      <c r="A62" s="110"/>
      <c r="B62" s="115" t="s">
        <v>63</v>
      </c>
      <c r="C62" s="252" t="str">
        <f>'SO 01 E1.11 Pol'!C504</f>
        <v>4 Klimatizácia príprava pacienta, dospávania</v>
      </c>
      <c r="D62" s="253"/>
      <c r="E62" s="253"/>
      <c r="F62" s="122" t="s">
        <v>17</v>
      </c>
      <c r="G62" s="116"/>
      <c r="H62" s="116"/>
      <c r="I62" s="116">
        <f>'SO 01 E1.11 Pol'!G504</f>
        <v>0</v>
      </c>
      <c r="J62" s="120">
        <f>IF(I85=0,"",I62/I85*100)</f>
        <v>0</v>
      </c>
    </row>
    <row r="63" spans="1:10" ht="25.55" customHeight="1">
      <c r="A63" s="110"/>
      <c r="B63" s="115" t="s">
        <v>65</v>
      </c>
      <c r="C63" s="252" t="str">
        <f>'SO 01 E1.11 Pol'!C584</f>
        <v>4A Vetranie zázemie dospávania</v>
      </c>
      <c r="D63" s="253"/>
      <c r="E63" s="253"/>
      <c r="F63" s="122" t="s">
        <v>17</v>
      </c>
      <c r="G63" s="116"/>
      <c r="H63" s="116"/>
      <c r="I63" s="116">
        <f>'SO 01 E1.11 Pol'!G584</f>
        <v>0</v>
      </c>
      <c r="J63" s="120">
        <f>IF(I85=0,"",I63/I85*100)</f>
        <v>0</v>
      </c>
    </row>
    <row r="64" spans="1:10" ht="25.55" customHeight="1">
      <c r="A64" s="110"/>
      <c r="B64" s="115" t="s">
        <v>67</v>
      </c>
      <c r="C64" s="252" t="str">
        <f>'SO 01 E1.11 Pol'!C618</f>
        <v>4B Vetranie zázemie dospávania</v>
      </c>
      <c r="D64" s="253"/>
      <c r="E64" s="253"/>
      <c r="F64" s="122" t="s">
        <v>17</v>
      </c>
      <c r="G64" s="116"/>
      <c r="H64" s="116"/>
      <c r="I64" s="116">
        <f>'SO 01 E1.11 Pol'!G618</f>
        <v>0</v>
      </c>
      <c r="J64" s="120">
        <f>IF(I85=0,"",I64/I85*100)</f>
        <v>0</v>
      </c>
    </row>
    <row r="65" spans="1:10" ht="25.55" customHeight="1">
      <c r="A65" s="110"/>
      <c r="B65" s="115" t="s">
        <v>69</v>
      </c>
      <c r="C65" s="252" t="str">
        <f>'SO 01 E1.11 Pol'!C654</f>
        <v>5 TVCH sterilizácie</v>
      </c>
      <c r="D65" s="253"/>
      <c r="E65" s="253"/>
      <c r="F65" s="122" t="s">
        <v>17</v>
      </c>
      <c r="G65" s="116"/>
      <c r="H65" s="116"/>
      <c r="I65" s="116">
        <f>'SO 01 E1.11 Pol'!G654</f>
        <v>0</v>
      </c>
      <c r="J65" s="120">
        <f>IF(I85=0,"",I65/I85*100)</f>
        <v>0</v>
      </c>
    </row>
    <row r="66" spans="1:10" ht="25.55" customHeight="1">
      <c r="A66" s="110"/>
      <c r="B66" s="115" t="s">
        <v>71</v>
      </c>
      <c r="C66" s="252" t="str">
        <f>'SO 01 E1.11 Pol'!C786</f>
        <v>5A vetranie sterilizácie</v>
      </c>
      <c r="D66" s="253"/>
      <c r="E66" s="253"/>
      <c r="F66" s="122" t="s">
        <v>17</v>
      </c>
      <c r="G66" s="116"/>
      <c r="H66" s="116"/>
      <c r="I66" s="116">
        <f>'SO 01 E1.11 Pol'!G786</f>
        <v>0</v>
      </c>
      <c r="J66" s="120">
        <f>IF(I85=0,"",I66/I85*100)</f>
        <v>0</v>
      </c>
    </row>
    <row r="67" spans="1:10" ht="25.55" customHeight="1">
      <c r="A67" s="110"/>
      <c r="B67" s="115" t="s">
        <v>73</v>
      </c>
      <c r="C67" s="252" t="str">
        <f>'SO 01 E1.11 Pol'!C822</f>
        <v>6 Vetranie kompresorovej stanice</v>
      </c>
      <c r="D67" s="253"/>
      <c r="E67" s="253"/>
      <c r="F67" s="122" t="s">
        <v>17</v>
      </c>
      <c r="G67" s="116"/>
      <c r="H67" s="116"/>
      <c r="I67" s="116">
        <f>'SO 01 E1.11 Pol'!G822</f>
        <v>0</v>
      </c>
      <c r="J67" s="120">
        <f>IF(I85=0,"",I67/I85*100)</f>
        <v>0</v>
      </c>
    </row>
    <row r="68" spans="1:10" ht="25.55" customHeight="1">
      <c r="A68" s="110"/>
      <c r="B68" s="115" t="s">
        <v>75</v>
      </c>
      <c r="C68" s="252" t="str">
        <f>'SO 01 E1.11 Pol'!C845</f>
        <v>7 Vetranie vákuové stanice</v>
      </c>
      <c r="D68" s="253"/>
      <c r="E68" s="253"/>
      <c r="F68" s="122" t="s">
        <v>17</v>
      </c>
      <c r="G68" s="116"/>
      <c r="H68" s="116"/>
      <c r="I68" s="116">
        <f>'SO 01 E1.11 Pol'!G845</f>
        <v>0</v>
      </c>
      <c r="J68" s="120">
        <f>IF(I85=0,"",I68/I85*100)</f>
        <v>0</v>
      </c>
    </row>
    <row r="69" spans="1:10" ht="25.55" customHeight="1">
      <c r="A69" s="110"/>
      <c r="B69" s="115" t="s">
        <v>77</v>
      </c>
      <c r="C69" s="252" t="str">
        <f>'SO 01 E1.11 Pol'!C868</f>
        <v>8 Vetranie strojovne VZT</v>
      </c>
      <c r="D69" s="253"/>
      <c r="E69" s="253"/>
      <c r="F69" s="122" t="s">
        <v>17</v>
      </c>
      <c r="G69" s="116"/>
      <c r="H69" s="116"/>
      <c r="I69" s="116">
        <f>'SO 01 E1.11 Pol'!G868</f>
        <v>0</v>
      </c>
      <c r="J69" s="120">
        <f>IF(I85=0,"",I69/I85*100)</f>
        <v>0</v>
      </c>
    </row>
    <row r="70" spans="1:10" ht="25.55" customHeight="1">
      <c r="A70" s="110"/>
      <c r="B70" s="115" t="s">
        <v>79</v>
      </c>
      <c r="C70" s="252" t="str">
        <f>'SO 01 E1.11 Pol'!C891</f>
        <v>9 Vetranie strojovne chladenia</v>
      </c>
      <c r="D70" s="253"/>
      <c r="E70" s="253"/>
      <c r="F70" s="122" t="s">
        <v>17</v>
      </c>
      <c r="G70" s="116"/>
      <c r="H70" s="116"/>
      <c r="I70" s="116">
        <f>'SO 01 E1.11 Pol'!G891</f>
        <v>0</v>
      </c>
      <c r="J70" s="120">
        <f>IF(I85=0,"",I70/I85*100)</f>
        <v>0</v>
      </c>
    </row>
    <row r="71" spans="1:10" ht="25.55" customHeight="1">
      <c r="A71" s="110"/>
      <c r="B71" s="115" t="s">
        <v>81</v>
      </c>
      <c r="C71" s="252" t="str">
        <f>'SO 01 E1.11 Pol'!C926</f>
        <v>10 Požiarne vetranie predsieňou</v>
      </c>
      <c r="D71" s="253"/>
      <c r="E71" s="253"/>
      <c r="F71" s="122" t="s">
        <v>17</v>
      </c>
      <c r="G71" s="116"/>
      <c r="H71" s="116"/>
      <c r="I71" s="116">
        <f>'SO 01 E1.11 Pol'!G926</f>
        <v>0</v>
      </c>
      <c r="J71" s="120">
        <f>IF(I85=0,"",I71/I85*100)</f>
        <v>0</v>
      </c>
    </row>
    <row r="72" spans="1:10" ht="25.55" customHeight="1">
      <c r="A72" s="110"/>
      <c r="B72" s="115" t="s">
        <v>83</v>
      </c>
      <c r="C72" s="252" t="str">
        <f>'SO 01 E1.11 Pol'!C957</f>
        <v>11 Požiarne vetranie predsieňou</v>
      </c>
      <c r="D72" s="253"/>
      <c r="E72" s="253"/>
      <c r="F72" s="122" t="s">
        <v>17</v>
      </c>
      <c r="G72" s="116"/>
      <c r="H72" s="116"/>
      <c r="I72" s="116">
        <f>'SO 01 E1.11 Pol'!G957</f>
        <v>0</v>
      </c>
      <c r="J72" s="120">
        <f>IF(I85=0,"",I72/I85*100)</f>
        <v>0</v>
      </c>
    </row>
    <row r="73" spans="1:10" ht="25.55" customHeight="1">
      <c r="A73" s="110"/>
      <c r="B73" s="115" t="s">
        <v>85</v>
      </c>
      <c r="C73" s="252" t="str">
        <f>'SO 01 E1.11 Pol'!C973</f>
        <v>12 Požiarne vetranie predsieňou</v>
      </c>
      <c r="D73" s="253"/>
      <c r="E73" s="253"/>
      <c r="F73" s="122" t="s">
        <v>17</v>
      </c>
      <c r="G73" s="116"/>
      <c r="H73" s="116"/>
      <c r="I73" s="116">
        <f>'SO 01 E1.11 Pol'!G973</f>
        <v>0</v>
      </c>
      <c r="J73" s="120">
        <f>IF(I85=0,"",I73/I85*100)</f>
        <v>0</v>
      </c>
    </row>
    <row r="74" spans="1:10" ht="25.55" customHeight="1">
      <c r="A74" s="110"/>
      <c r="B74" s="115" t="s">
        <v>87</v>
      </c>
      <c r="C74" s="252" t="str">
        <f>'SO 01 E1.11 Pol'!C993</f>
        <v>13 Požiarne vetranie schodisko A1-2.S</v>
      </c>
      <c r="D74" s="253"/>
      <c r="E74" s="253"/>
      <c r="F74" s="122" t="s">
        <v>17</v>
      </c>
      <c r="G74" s="116"/>
      <c r="H74" s="116"/>
      <c r="I74" s="116">
        <f>'SO 01 E1.11 Pol'!G993</f>
        <v>0</v>
      </c>
      <c r="J74" s="120">
        <f>IF(I85=0,"",I74/I85*100)</f>
        <v>0</v>
      </c>
    </row>
    <row r="75" spans="1:10" ht="25.55" customHeight="1">
      <c r="A75" s="110"/>
      <c r="B75" s="115" t="s">
        <v>89</v>
      </c>
      <c r="C75" s="252" t="str">
        <f>'SO 01 E1.11 Pol'!C1013</f>
        <v>14 Požiarne vetranie schodisko A3-2.S</v>
      </c>
      <c r="D75" s="253"/>
      <c r="E75" s="253"/>
      <c r="F75" s="122" t="s">
        <v>17</v>
      </c>
      <c r="G75" s="116"/>
      <c r="H75" s="116"/>
      <c r="I75" s="116">
        <f>'SO 01 E1.11 Pol'!G1013</f>
        <v>0</v>
      </c>
      <c r="J75" s="120">
        <f>IF(I85=0,"",I75/I85*100)</f>
        <v>0</v>
      </c>
    </row>
    <row r="76" spans="1:10" ht="25.55" customHeight="1">
      <c r="A76" s="110"/>
      <c r="B76" s="115" t="s">
        <v>91</v>
      </c>
      <c r="C76" s="252" t="str">
        <f>'SO 01 E1.11 Pol'!C1035</f>
        <v>15 Požiarne vetranie výťahu A1-2V</v>
      </c>
      <c r="D76" s="253"/>
      <c r="E76" s="253"/>
      <c r="F76" s="122" t="s">
        <v>17</v>
      </c>
      <c r="G76" s="116"/>
      <c r="H76" s="116"/>
      <c r="I76" s="116">
        <f>'SO 01 E1.11 Pol'!G1035</f>
        <v>0</v>
      </c>
      <c r="J76" s="120">
        <f>IF(I85=0,"",I76/I85*100)</f>
        <v>0</v>
      </c>
    </row>
    <row r="77" spans="1:10" ht="25.55" customHeight="1">
      <c r="A77" s="110"/>
      <c r="B77" s="115" t="s">
        <v>93</v>
      </c>
      <c r="C77" s="252" t="str">
        <f>'SO 01 E1.11 Pol'!C1050</f>
        <v>16 Chladenie miestnosti 1.03</v>
      </c>
      <c r="D77" s="253"/>
      <c r="E77" s="253"/>
      <c r="F77" s="122" t="s">
        <v>17</v>
      </c>
      <c r="G77" s="116"/>
      <c r="H77" s="116"/>
      <c r="I77" s="116">
        <f>'SO 01 E1.11 Pol'!G1050</f>
        <v>0</v>
      </c>
      <c r="J77" s="120">
        <f>IF(I85=0,"",I77/I85*100)</f>
        <v>0</v>
      </c>
    </row>
    <row r="78" spans="1:10" ht="25.55" customHeight="1">
      <c r="A78" s="110"/>
      <c r="B78" s="115" t="s">
        <v>94</v>
      </c>
      <c r="C78" s="252" t="str">
        <f>'SO 01 E1.11 Pol'!C1059</f>
        <v>30 Demontáže</v>
      </c>
      <c r="D78" s="253"/>
      <c r="E78" s="253"/>
      <c r="F78" s="122" t="s">
        <v>17</v>
      </c>
      <c r="G78" s="116"/>
      <c r="H78" s="116"/>
      <c r="I78" s="116">
        <f>'SO 01 E1.11 Pol'!G1059</f>
        <v>0</v>
      </c>
      <c r="J78" s="120">
        <f>IF(I85=0,"",I78/I85*100)</f>
        <v>0</v>
      </c>
    </row>
    <row r="79" spans="1:10" ht="25.55" customHeight="1">
      <c r="A79" s="110"/>
      <c r="B79" s="115" t="s">
        <v>96</v>
      </c>
      <c r="C79" s="252" t="str">
        <f>'SO 01 E1.11 Pol'!C1061</f>
        <v>32 Lešenie</v>
      </c>
      <c r="D79" s="253"/>
      <c r="E79" s="253"/>
      <c r="F79" s="122" t="s">
        <v>17</v>
      </c>
      <c r="G79" s="116"/>
      <c r="H79" s="116"/>
      <c r="I79" s="116">
        <f>'SO 01 E1.11 Pol'!G1061</f>
        <v>0</v>
      </c>
      <c r="J79" s="120">
        <f>IF(I85=0,"",I79/I85*100)</f>
        <v>0</v>
      </c>
    </row>
    <row r="80" spans="1:10" ht="25.55" customHeight="1">
      <c r="A80" s="110"/>
      <c r="B80" s="115" t="s">
        <v>98</v>
      </c>
      <c r="C80" s="252" t="str">
        <f>'SO 01 E1.11 Pol'!C1065</f>
        <v>33 Sťahovanie vzduchotechniky</v>
      </c>
      <c r="D80" s="253"/>
      <c r="E80" s="253"/>
      <c r="F80" s="122" t="s">
        <v>17</v>
      </c>
      <c r="G80" s="116"/>
      <c r="H80" s="116"/>
      <c r="I80" s="116">
        <f>'SO 01 E1.11 Pol'!G1065</f>
        <v>0</v>
      </c>
      <c r="J80" s="120">
        <f>IF(I85=0,"",I80/I85*100)</f>
        <v>0</v>
      </c>
    </row>
    <row r="81" spans="1:10" ht="25.55" customHeight="1">
      <c r="A81" s="110"/>
      <c r="B81" s="115" t="s">
        <v>100</v>
      </c>
      <c r="C81" s="252" t="str">
        <f>'SO 01 E1.11 Pol'!C1070</f>
        <v>35 Nátery</v>
      </c>
      <c r="D81" s="253"/>
      <c r="E81" s="253"/>
      <c r="F81" s="122" t="s">
        <v>17</v>
      </c>
      <c r="G81" s="116"/>
      <c r="H81" s="116"/>
      <c r="I81" s="116">
        <f>'SO 01 E1.11 Pol'!G1070</f>
        <v>0</v>
      </c>
      <c r="J81" s="120">
        <f>IF(I85=0,"",I81/I85*100)</f>
        <v>0</v>
      </c>
    </row>
    <row r="82" spans="1:10" ht="25.55" customHeight="1">
      <c r="A82" s="110"/>
      <c r="B82" s="115" t="s">
        <v>102</v>
      </c>
      <c r="C82" s="252" t="str">
        <f>'SO 01 E1.11 Pol'!C1072</f>
        <v>36 Izolácia</v>
      </c>
      <c r="D82" s="253"/>
      <c r="E82" s="253"/>
      <c r="F82" s="122" t="s">
        <v>17</v>
      </c>
      <c r="G82" s="116"/>
      <c r="H82" s="116"/>
      <c r="I82" s="116">
        <f>'SO 01 E1.11 Pol'!G1072</f>
        <v>0</v>
      </c>
      <c r="J82" s="120">
        <f>IF(I85=0,"",I82/I85*100)</f>
        <v>0</v>
      </c>
    </row>
    <row r="83" spans="1:10" ht="25.55" customHeight="1">
      <c r="A83" s="110"/>
      <c r="B83" s="115" t="s">
        <v>103</v>
      </c>
      <c r="C83" s="252" t="str">
        <f>'SO 01 E1.11 Pol'!C1085</f>
        <v>37 Zaregulovanie, revízie, kvalifikačné meranie, ostatné</v>
      </c>
      <c r="D83" s="253"/>
      <c r="E83" s="253"/>
      <c r="F83" s="122" t="s">
        <v>17</v>
      </c>
      <c r="G83" s="116"/>
      <c r="H83" s="116"/>
      <c r="I83" s="116">
        <f>'SO 01 E1.11 Pol'!G1085</f>
        <v>0</v>
      </c>
      <c r="J83" s="120">
        <f>IF(I85=0,"",I83/I85*100)</f>
        <v>0</v>
      </c>
    </row>
    <row r="84" spans="1:10" ht="25.55" customHeight="1">
      <c r="A84" s="110"/>
      <c r="B84" s="115" t="s">
        <v>105</v>
      </c>
      <c r="C84" s="252" t="str">
        <f>'SO 01 E1.11 Pol'!C1092</f>
        <v>38 Presuny hmôt</v>
      </c>
      <c r="D84" s="253"/>
      <c r="E84" s="253"/>
      <c r="F84" s="122" t="s">
        <v>17</v>
      </c>
      <c r="G84" s="116"/>
      <c r="H84" s="116"/>
      <c r="I84" s="116">
        <f>'SO 01 E1.11 Pol'!G1092</f>
        <v>0</v>
      </c>
      <c r="J84" s="120">
        <f>IF(I85=0,"",I84/I85*100)</f>
        <v>0</v>
      </c>
    </row>
    <row r="85" spans="1:10" ht="25.55" customHeight="1">
      <c r="A85" s="111"/>
      <c r="B85" s="117" t="s">
        <v>964</v>
      </c>
      <c r="C85" s="117"/>
      <c r="D85" s="118"/>
      <c r="E85" s="118"/>
      <c r="F85" s="123"/>
      <c r="G85" s="119"/>
      <c r="H85" s="119"/>
      <c r="I85" s="119">
        <f>SUM(I49:I84)</f>
        <v>3978.5094340000001</v>
      </c>
      <c r="J85" s="121">
        <f>SUM(J49:J84)</f>
        <v>100</v>
      </c>
    </row>
    <row r="86" spans="1:10">
      <c r="F86" s="72"/>
      <c r="G86" s="71"/>
      <c r="H86" s="72"/>
      <c r="I86" s="71"/>
      <c r="J86" s="73"/>
    </row>
    <row r="87" spans="1:10">
      <c r="F87" s="72"/>
      <c r="G87" s="71"/>
      <c r="H87" s="72"/>
      <c r="I87" s="71"/>
      <c r="J87" s="73"/>
    </row>
    <row r="88" spans="1:10">
      <c r="F88" s="72"/>
      <c r="G88" s="71"/>
      <c r="H88" s="72"/>
      <c r="I88" s="71"/>
      <c r="J88" s="7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3:E83"/>
    <mergeCell ref="C84:E84"/>
    <mergeCell ref="D35:E35"/>
    <mergeCell ref="C79:E79"/>
    <mergeCell ref="C80:E80"/>
    <mergeCell ref="C81:E81"/>
    <mergeCell ref="C82:E82"/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25" defaultRowHeight="12.45"/>
  <cols>
    <col min="1" max="1" width="4.25" style="5" customWidth="1"/>
    <col min="2" max="2" width="14.375" style="5" customWidth="1"/>
    <col min="3" max="3" width="38.25" style="9" customWidth="1"/>
    <col min="4" max="4" width="4.625" style="5" customWidth="1"/>
    <col min="5" max="5" width="10.625" style="5" customWidth="1"/>
    <col min="6" max="6" width="9.875" style="5" customWidth="1"/>
    <col min="7" max="7" width="12.75" style="5" customWidth="1"/>
    <col min="8" max="16384" width="9.125" style="5"/>
  </cols>
  <sheetData>
    <row r="1" spans="1:7" ht="15.05">
      <c r="A1" s="256" t="s">
        <v>4</v>
      </c>
      <c r="B1" s="256"/>
      <c r="C1" s="257"/>
      <c r="D1" s="256"/>
      <c r="E1" s="256"/>
      <c r="F1" s="256"/>
      <c r="G1" s="256"/>
    </row>
    <row r="2" spans="1:7" ht="24.9" customHeight="1">
      <c r="A2" s="61" t="s">
        <v>5</v>
      </c>
      <c r="B2" s="60"/>
      <c r="C2" s="258"/>
      <c r="D2" s="258"/>
      <c r="E2" s="258"/>
      <c r="F2" s="258"/>
      <c r="G2" s="259"/>
    </row>
    <row r="3" spans="1:7" ht="24.9" customHeight="1">
      <c r="A3" s="61" t="s">
        <v>6</v>
      </c>
      <c r="B3" s="60"/>
      <c r="C3" s="258"/>
      <c r="D3" s="258"/>
      <c r="E3" s="258"/>
      <c r="F3" s="258"/>
      <c r="G3" s="259"/>
    </row>
    <row r="4" spans="1:7" ht="24.9" customHeight="1">
      <c r="A4" s="61" t="s">
        <v>7</v>
      </c>
      <c r="B4" s="60"/>
      <c r="C4" s="258"/>
      <c r="D4" s="258"/>
      <c r="E4" s="258"/>
      <c r="F4" s="258"/>
      <c r="G4" s="259"/>
    </row>
    <row r="5" spans="1:7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1"/>
  <sheetViews>
    <sheetView tabSelected="1" zoomScale="55" zoomScaleNormal="55" workbookViewId="0">
      <pane ySplit="7" topLeftCell="A8" activePane="bottomLeft" state="frozen"/>
      <selection pane="bottomLeft" activeCell="X4" sqref="X4"/>
    </sheetView>
  </sheetViews>
  <sheetFormatPr defaultRowHeight="12.45"/>
  <cols>
    <col min="1" max="1" width="4.875" customWidth="1"/>
    <col min="2" max="2" width="12.625" style="70" customWidth="1"/>
    <col min="3" max="3" width="38.25" style="70" customWidth="1"/>
    <col min="4" max="4" width="4.875" customWidth="1"/>
    <col min="5" max="5" width="10.625" customWidth="1"/>
    <col min="6" max="6" width="9.875" customWidth="1"/>
    <col min="7" max="7" width="12.75" customWidth="1"/>
    <col min="8" max="22" width="0" hidden="1" customWidth="1"/>
    <col min="23" max="23" width="14" hidden="1" customWidth="1"/>
    <col min="24" max="24" width="32.75" bestFit="1" customWidth="1"/>
    <col min="25" max="25" width="10.75" customWidth="1"/>
    <col min="27" max="27" width="4.875" customWidth="1"/>
    <col min="28" max="28" width="12.75" customWidth="1"/>
    <col min="29" max="29" width="38.25" customWidth="1"/>
    <col min="30" max="30" width="4.875" customWidth="1"/>
    <col min="31" max="31" width="10.75" customWidth="1"/>
    <col min="32" max="32" width="9.875" customWidth="1"/>
    <col min="33" max="33" width="12.75" customWidth="1"/>
    <col min="34" max="34" width="9" customWidth="1"/>
    <col min="35" max="35" width="30.875" bestFit="1" customWidth="1"/>
    <col min="36" max="41" width="9" customWidth="1"/>
    <col min="53" max="53" width="73.75" customWidth="1"/>
  </cols>
  <sheetData>
    <row r="1" spans="1:60" ht="15.75" customHeight="1">
      <c r="A1" s="260" t="s">
        <v>4</v>
      </c>
      <c r="B1" s="260"/>
      <c r="C1" s="260"/>
      <c r="D1" s="260"/>
      <c r="E1" s="260"/>
      <c r="F1" s="260"/>
      <c r="G1" s="260"/>
      <c r="AA1" s="260" t="s">
        <v>4</v>
      </c>
      <c r="AB1" s="260"/>
      <c r="AC1" s="260"/>
      <c r="AD1" s="260"/>
      <c r="AE1" s="260"/>
      <c r="AF1" s="260"/>
      <c r="AG1" s="260"/>
    </row>
    <row r="2" spans="1:60" ht="24.9" customHeight="1">
      <c r="A2" s="126" t="s">
        <v>5</v>
      </c>
      <c r="B2" s="60"/>
      <c r="C2" s="261" t="s">
        <v>33</v>
      </c>
      <c r="D2" s="262"/>
      <c r="E2" s="262"/>
      <c r="F2" s="262"/>
      <c r="G2" s="263"/>
      <c r="AA2" s="271" t="s">
        <v>5</v>
      </c>
      <c r="AB2" s="272"/>
      <c r="AC2" s="273" t="s">
        <v>33</v>
      </c>
      <c r="AD2" s="274"/>
      <c r="AE2" s="274"/>
      <c r="AF2" s="274"/>
      <c r="AG2" s="263"/>
    </row>
    <row r="3" spans="1:60" ht="24.9" customHeight="1">
      <c r="A3" s="126" t="s">
        <v>6</v>
      </c>
      <c r="B3" s="60" t="s">
        <v>29</v>
      </c>
      <c r="C3" s="261" t="s">
        <v>30</v>
      </c>
      <c r="D3" s="262"/>
      <c r="E3" s="262"/>
      <c r="F3" s="262"/>
      <c r="G3" s="263"/>
      <c r="AA3" s="271" t="s">
        <v>6</v>
      </c>
      <c r="AB3" s="272" t="s">
        <v>29</v>
      </c>
      <c r="AC3" s="273" t="s">
        <v>30</v>
      </c>
      <c r="AD3" s="274"/>
      <c r="AE3" s="274"/>
      <c r="AF3" s="274"/>
      <c r="AG3" s="263"/>
    </row>
    <row r="4" spans="1:60" ht="24.9" customHeight="1">
      <c r="A4" s="127" t="s">
        <v>7</v>
      </c>
      <c r="B4" s="128" t="s">
        <v>27</v>
      </c>
      <c r="C4" s="264" t="s">
        <v>972</v>
      </c>
      <c r="D4" s="265"/>
      <c r="E4" s="265"/>
      <c r="F4" s="265"/>
      <c r="G4" s="266"/>
      <c r="AA4" s="275" t="s">
        <v>7</v>
      </c>
      <c r="AB4" s="276" t="s">
        <v>27</v>
      </c>
      <c r="AC4" s="277" t="s">
        <v>972</v>
      </c>
      <c r="AD4" s="278"/>
      <c r="AE4" s="278"/>
      <c r="AF4" s="278"/>
      <c r="AG4" s="266"/>
    </row>
    <row r="5" spans="1:60">
      <c r="D5" s="125"/>
      <c r="AB5" s="70"/>
      <c r="AC5" s="70"/>
      <c r="AD5" s="125"/>
    </row>
    <row r="6" spans="1:60" ht="37.35">
      <c r="A6" s="130" t="s">
        <v>109</v>
      </c>
      <c r="B6" s="132" t="s">
        <v>110</v>
      </c>
      <c r="C6" s="132" t="s">
        <v>969</v>
      </c>
      <c r="D6" s="131" t="s">
        <v>111</v>
      </c>
      <c r="E6" s="130" t="s">
        <v>970</v>
      </c>
      <c r="F6" s="129" t="s">
        <v>112</v>
      </c>
      <c r="G6" s="130" t="s">
        <v>959</v>
      </c>
      <c r="H6" s="133" t="s">
        <v>18</v>
      </c>
      <c r="I6" s="133" t="s">
        <v>113</v>
      </c>
      <c r="J6" s="133" t="s">
        <v>19</v>
      </c>
      <c r="K6" s="133" t="s">
        <v>114</v>
      </c>
      <c r="L6" s="133" t="s">
        <v>115</v>
      </c>
      <c r="M6" s="133" t="s">
        <v>116</v>
      </c>
      <c r="N6" s="133" t="s">
        <v>117</v>
      </c>
      <c r="O6" s="133" t="s">
        <v>118</v>
      </c>
      <c r="P6" s="133" t="s">
        <v>119</v>
      </c>
      <c r="Q6" s="133" t="s">
        <v>120</v>
      </c>
      <c r="R6" s="133" t="s">
        <v>121</v>
      </c>
      <c r="S6" s="133" t="s">
        <v>122</v>
      </c>
      <c r="T6" s="133" t="s">
        <v>123</v>
      </c>
      <c r="U6" s="133" t="s">
        <v>124</v>
      </c>
      <c r="V6" s="133" t="s">
        <v>125</v>
      </c>
      <c r="W6" s="133" t="s">
        <v>126</v>
      </c>
      <c r="AA6" s="279" t="s">
        <v>109</v>
      </c>
      <c r="AB6" s="280" t="s">
        <v>110</v>
      </c>
      <c r="AC6" s="280" t="s">
        <v>969</v>
      </c>
      <c r="AD6" s="281" t="s">
        <v>111</v>
      </c>
      <c r="AE6" s="279" t="s">
        <v>970</v>
      </c>
      <c r="AF6" s="282" t="s">
        <v>112</v>
      </c>
      <c r="AG6" s="279" t="s">
        <v>959</v>
      </c>
      <c r="AI6" s="283" t="s">
        <v>1220</v>
      </c>
    </row>
    <row r="7" spans="1:60">
      <c r="A7" s="5"/>
      <c r="B7" s="6"/>
      <c r="C7" s="6"/>
      <c r="D7" s="8"/>
      <c r="E7" s="135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AA7" s="5"/>
      <c r="AB7" s="6"/>
      <c r="AC7" s="6"/>
      <c r="AD7" s="8"/>
      <c r="AE7" s="135"/>
      <c r="AF7" s="136"/>
      <c r="AG7" s="136"/>
    </row>
    <row r="8" spans="1:60" ht="13.1">
      <c r="A8" s="141" t="s">
        <v>971</v>
      </c>
      <c r="B8" s="142" t="s">
        <v>37</v>
      </c>
      <c r="C8" s="160" t="s">
        <v>38</v>
      </c>
      <c r="D8" s="143"/>
      <c r="E8" s="144"/>
      <c r="F8" s="145"/>
      <c r="G8" s="146">
        <f>SUMIF(AG9:AG52,"&lt;&gt;NOR",G9:G52)</f>
        <v>0</v>
      </c>
      <c r="H8" s="140"/>
      <c r="I8" s="140">
        <f>SUM(I9:I52)</f>
        <v>0</v>
      </c>
      <c r="J8" s="140"/>
      <c r="K8" s="140">
        <f>SUM(K9:K52)</f>
        <v>44331.16</v>
      </c>
      <c r="L8" s="140"/>
      <c r="M8" s="140">
        <f>SUM(M9:M52)</f>
        <v>0</v>
      </c>
      <c r="N8" s="140"/>
      <c r="O8" s="140">
        <f>SUM(O9:O52)</f>
        <v>0</v>
      </c>
      <c r="P8" s="140"/>
      <c r="Q8" s="140">
        <f>SUM(Q9:Q52)</f>
        <v>0</v>
      </c>
      <c r="R8" s="140"/>
      <c r="S8" s="140"/>
      <c r="T8" s="140"/>
      <c r="U8" s="140"/>
      <c r="V8" s="140">
        <f>SUM(V9:V52)</f>
        <v>0</v>
      </c>
      <c r="W8" s="140"/>
      <c r="AA8" s="169" t="s">
        <v>971</v>
      </c>
      <c r="AB8" s="142" t="s">
        <v>37</v>
      </c>
      <c r="AC8" s="160" t="s">
        <v>38</v>
      </c>
      <c r="AD8" s="143"/>
      <c r="AE8" s="144"/>
      <c r="AF8" s="145"/>
      <c r="AG8" s="146">
        <f>SUMIF(BG9:BG52,"&lt;&gt;NOR",AG9:AG52)</f>
        <v>0</v>
      </c>
    </row>
    <row r="9" spans="1:60" ht="31.45">
      <c r="A9" s="147">
        <v>1</v>
      </c>
      <c r="B9" s="148" t="s">
        <v>127</v>
      </c>
      <c r="C9" s="161" t="s">
        <v>128</v>
      </c>
      <c r="D9" s="149" t="s">
        <v>129</v>
      </c>
      <c r="E9" s="150">
        <v>1</v>
      </c>
      <c r="F9" s="151"/>
      <c r="G9" s="152">
        <f>ROUND(E9*F9,2)</f>
        <v>0</v>
      </c>
      <c r="H9" s="139">
        <v>0</v>
      </c>
      <c r="I9" s="139">
        <f>ROUND(E9*H9,2)</f>
        <v>0</v>
      </c>
      <c r="J9" s="139">
        <v>22047.36452830202</v>
      </c>
      <c r="K9" s="139">
        <f>ROUND(E9*J9,2)</f>
        <v>22047.360000000001</v>
      </c>
      <c r="L9" s="139">
        <v>21</v>
      </c>
      <c r="M9" s="139">
        <f>G9*(1+L9/100)</f>
        <v>0</v>
      </c>
      <c r="N9" s="139">
        <v>0</v>
      </c>
      <c r="O9" s="139">
        <f>ROUND(E9*N9,2)</f>
        <v>0</v>
      </c>
      <c r="P9" s="139">
        <v>0</v>
      </c>
      <c r="Q9" s="139">
        <f>ROUND(E9*P9,2)</f>
        <v>0</v>
      </c>
      <c r="R9" s="139"/>
      <c r="S9" s="139" t="s">
        <v>130</v>
      </c>
      <c r="T9" s="139" t="s">
        <v>131</v>
      </c>
      <c r="U9" s="139">
        <v>0</v>
      </c>
      <c r="V9" s="139">
        <f>ROUND(E9*U9,2)</f>
        <v>0</v>
      </c>
      <c r="W9" s="139"/>
      <c r="X9" s="134"/>
      <c r="Y9" s="134"/>
      <c r="Z9" s="134"/>
      <c r="AA9" s="147">
        <v>1</v>
      </c>
      <c r="AB9" s="148" t="s">
        <v>127</v>
      </c>
      <c r="AC9" s="161" t="s">
        <v>128</v>
      </c>
      <c r="AD9" s="149" t="s">
        <v>129</v>
      </c>
      <c r="AE9" s="150">
        <v>1</v>
      </c>
      <c r="AF9" s="151"/>
      <c r="AG9" s="152">
        <f>ROUND(AE9*AF9,2)</f>
        <v>0</v>
      </c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</row>
    <row r="10" spans="1:60" ht="20.95">
      <c r="A10" s="137"/>
      <c r="B10" s="138"/>
      <c r="C10" s="267" t="s">
        <v>132</v>
      </c>
      <c r="D10" s="268"/>
      <c r="E10" s="268"/>
      <c r="F10" s="268"/>
      <c r="G10" s="268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4"/>
      <c r="Y10" s="134"/>
      <c r="Z10" s="134"/>
      <c r="AA10" s="137"/>
      <c r="AB10" s="138"/>
      <c r="AC10" s="267" t="s">
        <v>132</v>
      </c>
      <c r="AD10" s="268"/>
      <c r="AE10" s="268"/>
      <c r="AF10" s="268"/>
      <c r="AG10" s="268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53" t="str">
        <f>C10</f>
        <v>Jednotka musí spĺňať Nariadenie komisie EÚ č. 1253/2014 na EcoDesign vetracích jednotiek (ErP) pre rok 2018.</v>
      </c>
      <c r="BB10" s="134"/>
      <c r="BC10" s="134"/>
      <c r="BD10" s="134"/>
      <c r="BE10" s="134"/>
      <c r="BF10" s="134"/>
      <c r="BG10" s="134"/>
      <c r="BH10" s="134"/>
    </row>
    <row r="11" spans="1:60">
      <c r="A11" s="137"/>
      <c r="B11" s="138"/>
      <c r="C11" s="269" t="s">
        <v>133</v>
      </c>
      <c r="D11" s="270"/>
      <c r="E11" s="270"/>
      <c r="F11" s="270"/>
      <c r="G11" s="270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4"/>
      <c r="Y11" s="134"/>
      <c r="Z11" s="134"/>
      <c r="AA11" s="137"/>
      <c r="AB11" s="138"/>
      <c r="AC11" s="269" t="s">
        <v>133</v>
      </c>
      <c r="AD11" s="270"/>
      <c r="AE11" s="270"/>
      <c r="AF11" s="270"/>
      <c r="AG11" s="270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</row>
    <row r="12" spans="1:60">
      <c r="A12" s="137"/>
      <c r="B12" s="138"/>
      <c r="C12" s="269" t="s">
        <v>134</v>
      </c>
      <c r="D12" s="270"/>
      <c r="E12" s="270"/>
      <c r="F12" s="270"/>
      <c r="G12" s="270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4"/>
      <c r="Y12" s="134"/>
      <c r="Z12" s="134"/>
      <c r="AA12" s="137"/>
      <c r="AB12" s="138"/>
      <c r="AC12" s="269" t="s">
        <v>134</v>
      </c>
      <c r="AD12" s="270"/>
      <c r="AE12" s="270"/>
      <c r="AF12" s="270"/>
      <c r="AG12" s="270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</row>
    <row r="13" spans="1:60">
      <c r="A13" s="137"/>
      <c r="B13" s="138"/>
      <c r="C13" s="269" t="s">
        <v>135</v>
      </c>
      <c r="D13" s="270"/>
      <c r="E13" s="270"/>
      <c r="F13" s="270"/>
      <c r="G13" s="270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4"/>
      <c r="Y13" s="134"/>
      <c r="Z13" s="134"/>
      <c r="AA13" s="137"/>
      <c r="AB13" s="138"/>
      <c r="AC13" s="269" t="s">
        <v>135</v>
      </c>
      <c r="AD13" s="270"/>
      <c r="AE13" s="270"/>
      <c r="AF13" s="270"/>
      <c r="AG13" s="270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</row>
    <row r="14" spans="1:60">
      <c r="A14" s="137"/>
      <c r="B14" s="138"/>
      <c r="C14" s="269" t="s">
        <v>136</v>
      </c>
      <c r="D14" s="270"/>
      <c r="E14" s="270"/>
      <c r="F14" s="270"/>
      <c r="G14" s="270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4"/>
      <c r="Y14" s="134"/>
      <c r="Z14" s="134"/>
      <c r="AA14" s="137"/>
      <c r="AB14" s="138"/>
      <c r="AC14" s="269" t="s">
        <v>136</v>
      </c>
      <c r="AD14" s="270"/>
      <c r="AE14" s="270"/>
      <c r="AF14" s="270"/>
      <c r="AG14" s="270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</row>
    <row r="15" spans="1:60" ht="20.95">
      <c r="A15" s="147">
        <v>2</v>
      </c>
      <c r="B15" s="148" t="s">
        <v>137</v>
      </c>
      <c r="C15" s="161" t="s">
        <v>138</v>
      </c>
      <c r="D15" s="149" t="s">
        <v>129</v>
      </c>
      <c r="E15" s="150">
        <v>4</v>
      </c>
      <c r="F15" s="151"/>
      <c r="G15" s="152">
        <f>ROUND(E15*F15,2)</f>
        <v>0</v>
      </c>
      <c r="H15" s="139">
        <v>0</v>
      </c>
      <c r="I15" s="139">
        <f>ROUND(E15*H15,2)</f>
        <v>0</v>
      </c>
      <c r="J15" s="139">
        <v>57.030188679245626</v>
      </c>
      <c r="K15" s="139">
        <f>ROUND(E15*J15,2)</f>
        <v>228.12</v>
      </c>
      <c r="L15" s="139">
        <v>21</v>
      </c>
      <c r="M15" s="139">
        <f>G15*(1+L15/100)</f>
        <v>0</v>
      </c>
      <c r="N15" s="139">
        <v>0</v>
      </c>
      <c r="O15" s="139">
        <f>ROUND(E15*N15,2)</f>
        <v>0</v>
      </c>
      <c r="P15" s="139">
        <v>0</v>
      </c>
      <c r="Q15" s="139">
        <f>ROUND(E15*P15,2)</f>
        <v>0</v>
      </c>
      <c r="R15" s="139"/>
      <c r="S15" s="139" t="s">
        <v>130</v>
      </c>
      <c r="T15" s="139" t="s">
        <v>131</v>
      </c>
      <c r="U15" s="139">
        <v>0</v>
      </c>
      <c r="V15" s="139">
        <f>ROUND(E15*U15,2)</f>
        <v>0</v>
      </c>
      <c r="W15" s="139"/>
      <c r="X15" s="134"/>
      <c r="Y15" s="134"/>
      <c r="Z15" s="134"/>
      <c r="AA15" s="147">
        <v>2</v>
      </c>
      <c r="AB15" s="148" t="s">
        <v>137</v>
      </c>
      <c r="AC15" s="161" t="s">
        <v>138</v>
      </c>
      <c r="AD15" s="149" t="s">
        <v>129</v>
      </c>
      <c r="AE15" s="150">
        <v>4</v>
      </c>
      <c r="AF15" s="151"/>
      <c r="AG15" s="152">
        <f>ROUND(AE15*AF15,2)</f>
        <v>0</v>
      </c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</row>
    <row r="16" spans="1:60">
      <c r="A16" s="137"/>
      <c r="B16" s="138"/>
      <c r="C16" s="267" t="s">
        <v>139</v>
      </c>
      <c r="D16" s="268"/>
      <c r="E16" s="268"/>
      <c r="F16" s="268"/>
      <c r="G16" s="268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4"/>
      <c r="Y16" s="134"/>
      <c r="Z16" s="134"/>
      <c r="AA16" s="137"/>
      <c r="AB16" s="138"/>
      <c r="AC16" s="267" t="s">
        <v>139</v>
      </c>
      <c r="AD16" s="268"/>
      <c r="AE16" s="268"/>
      <c r="AF16" s="268"/>
      <c r="AG16" s="268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</row>
    <row r="17" spans="1:60" ht="20.95">
      <c r="A17" s="147">
        <v>3</v>
      </c>
      <c r="B17" s="148" t="s">
        <v>140</v>
      </c>
      <c r="C17" s="161" t="s">
        <v>141</v>
      </c>
      <c r="D17" s="149" t="s">
        <v>129</v>
      </c>
      <c r="E17" s="150">
        <v>2</v>
      </c>
      <c r="F17" s="151"/>
      <c r="G17" s="152">
        <f>ROUND(E17*F17,2)</f>
        <v>0</v>
      </c>
      <c r="H17" s="139">
        <v>0</v>
      </c>
      <c r="I17" s="139">
        <f>ROUND(E17*H17,2)</f>
        <v>0</v>
      </c>
      <c r="J17" s="139">
        <v>74.415094339623096</v>
      </c>
      <c r="K17" s="139">
        <f>ROUND(E17*J17,2)</f>
        <v>148.83000000000001</v>
      </c>
      <c r="L17" s="139">
        <v>21</v>
      </c>
      <c r="M17" s="139">
        <f>G17*(1+L17/100)</f>
        <v>0</v>
      </c>
      <c r="N17" s="139">
        <v>0</v>
      </c>
      <c r="O17" s="139">
        <f>ROUND(E17*N17,2)</f>
        <v>0</v>
      </c>
      <c r="P17" s="139">
        <v>0</v>
      </c>
      <c r="Q17" s="139">
        <f>ROUND(E17*P17,2)</f>
        <v>0</v>
      </c>
      <c r="R17" s="139"/>
      <c r="S17" s="139" t="s">
        <v>130</v>
      </c>
      <c r="T17" s="139" t="s">
        <v>131</v>
      </c>
      <c r="U17" s="139">
        <v>0</v>
      </c>
      <c r="V17" s="139">
        <f>ROUND(E17*U17,2)</f>
        <v>0</v>
      </c>
      <c r="W17" s="139"/>
      <c r="X17" s="134"/>
      <c r="Y17" s="134"/>
      <c r="Z17" s="134"/>
      <c r="AA17" s="147">
        <v>3</v>
      </c>
      <c r="AB17" s="148" t="s">
        <v>140</v>
      </c>
      <c r="AC17" s="161" t="s">
        <v>141</v>
      </c>
      <c r="AD17" s="149" t="s">
        <v>129</v>
      </c>
      <c r="AE17" s="150">
        <v>2</v>
      </c>
      <c r="AF17" s="151"/>
      <c r="AG17" s="152">
        <f>ROUND(AE17*AF17,2)</f>
        <v>0</v>
      </c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</row>
    <row r="18" spans="1:60">
      <c r="A18" s="137"/>
      <c r="B18" s="138"/>
      <c r="C18" s="267" t="s">
        <v>136</v>
      </c>
      <c r="D18" s="268"/>
      <c r="E18" s="268"/>
      <c r="F18" s="268"/>
      <c r="G18" s="268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4"/>
      <c r="Y18" s="134"/>
      <c r="Z18" s="134"/>
      <c r="AA18" s="137"/>
      <c r="AB18" s="138"/>
      <c r="AC18" s="267" t="s">
        <v>136</v>
      </c>
      <c r="AD18" s="268"/>
      <c r="AE18" s="268"/>
      <c r="AF18" s="268"/>
      <c r="AG18" s="268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</row>
    <row r="19" spans="1:60" ht="20.95">
      <c r="A19" s="147">
        <v>4</v>
      </c>
      <c r="B19" s="148" t="s">
        <v>142</v>
      </c>
      <c r="C19" s="161" t="s">
        <v>143</v>
      </c>
      <c r="D19" s="149" t="s">
        <v>129</v>
      </c>
      <c r="E19" s="150">
        <v>1</v>
      </c>
      <c r="F19" s="151"/>
      <c r="G19" s="152">
        <f>ROUND(E19*F19,2)</f>
        <v>0</v>
      </c>
      <c r="H19" s="139">
        <v>0</v>
      </c>
      <c r="I19" s="139">
        <f>ROUND(E19*H19,2)</f>
        <v>0</v>
      </c>
      <c r="J19" s="139">
        <v>82.433962264151447</v>
      </c>
      <c r="K19" s="139">
        <f>ROUND(E19*J19,2)</f>
        <v>82.43</v>
      </c>
      <c r="L19" s="139">
        <v>21</v>
      </c>
      <c r="M19" s="139">
        <f>G19*(1+L19/100)</f>
        <v>0</v>
      </c>
      <c r="N19" s="139">
        <v>0</v>
      </c>
      <c r="O19" s="139">
        <f>ROUND(E19*N19,2)</f>
        <v>0</v>
      </c>
      <c r="P19" s="139">
        <v>0</v>
      </c>
      <c r="Q19" s="139">
        <f>ROUND(E19*P19,2)</f>
        <v>0</v>
      </c>
      <c r="R19" s="139"/>
      <c r="S19" s="139" t="s">
        <v>130</v>
      </c>
      <c r="T19" s="139" t="s">
        <v>131</v>
      </c>
      <c r="U19" s="139">
        <v>0</v>
      </c>
      <c r="V19" s="139">
        <f>ROUND(E19*U19,2)</f>
        <v>0</v>
      </c>
      <c r="W19" s="139"/>
      <c r="X19" s="134"/>
      <c r="Y19" s="134"/>
      <c r="Z19" s="134"/>
      <c r="AA19" s="147">
        <v>4</v>
      </c>
      <c r="AB19" s="148" t="s">
        <v>142</v>
      </c>
      <c r="AC19" s="161" t="s">
        <v>143</v>
      </c>
      <c r="AD19" s="149" t="s">
        <v>129</v>
      </c>
      <c r="AE19" s="150">
        <v>1</v>
      </c>
      <c r="AF19" s="151"/>
      <c r="AG19" s="152">
        <f>ROUND(AE19*AF19,2)</f>
        <v>0</v>
      </c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</row>
    <row r="20" spans="1:60">
      <c r="A20" s="137"/>
      <c r="B20" s="138"/>
      <c r="C20" s="267" t="s">
        <v>136</v>
      </c>
      <c r="D20" s="268"/>
      <c r="E20" s="268"/>
      <c r="F20" s="268"/>
      <c r="G20" s="268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4"/>
      <c r="Y20" s="134"/>
      <c r="Z20" s="134"/>
      <c r="AA20" s="137"/>
      <c r="AB20" s="138"/>
      <c r="AC20" s="267" t="s">
        <v>136</v>
      </c>
      <c r="AD20" s="268"/>
      <c r="AE20" s="268"/>
      <c r="AF20" s="268"/>
      <c r="AG20" s="268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</row>
    <row r="21" spans="1:60" ht="20.95">
      <c r="A21" s="147">
        <v>5</v>
      </c>
      <c r="B21" s="148" t="s">
        <v>144</v>
      </c>
      <c r="C21" s="161" t="s">
        <v>145</v>
      </c>
      <c r="D21" s="149" t="s">
        <v>129</v>
      </c>
      <c r="E21" s="150">
        <v>1</v>
      </c>
      <c r="F21" s="151"/>
      <c r="G21" s="152">
        <f>ROUND(E21*F21,2)</f>
        <v>0</v>
      </c>
      <c r="H21" s="139">
        <v>0</v>
      </c>
      <c r="I21" s="139">
        <f>ROUND(E21*H21,2)</f>
        <v>0</v>
      </c>
      <c r="J21" s="139">
        <v>87.686792452830716</v>
      </c>
      <c r="K21" s="139">
        <f>ROUND(E21*J21,2)</f>
        <v>87.69</v>
      </c>
      <c r="L21" s="139">
        <v>21</v>
      </c>
      <c r="M21" s="139">
        <f>G21*(1+L21/100)</f>
        <v>0</v>
      </c>
      <c r="N21" s="139">
        <v>0</v>
      </c>
      <c r="O21" s="139">
        <f>ROUND(E21*N21,2)</f>
        <v>0</v>
      </c>
      <c r="P21" s="139">
        <v>0</v>
      </c>
      <c r="Q21" s="139">
        <f>ROUND(E21*P21,2)</f>
        <v>0</v>
      </c>
      <c r="R21" s="139"/>
      <c r="S21" s="139" t="s">
        <v>130</v>
      </c>
      <c r="T21" s="139" t="s">
        <v>131</v>
      </c>
      <c r="U21" s="139">
        <v>0</v>
      </c>
      <c r="V21" s="139">
        <f>ROUND(E21*U21,2)</f>
        <v>0</v>
      </c>
      <c r="W21" s="139"/>
      <c r="X21" s="134"/>
      <c r="Y21" s="134"/>
      <c r="Z21" s="134"/>
      <c r="AA21" s="147">
        <v>5</v>
      </c>
      <c r="AB21" s="148" t="s">
        <v>144</v>
      </c>
      <c r="AC21" s="161" t="s">
        <v>145</v>
      </c>
      <c r="AD21" s="149" t="s">
        <v>129</v>
      </c>
      <c r="AE21" s="150">
        <v>1</v>
      </c>
      <c r="AF21" s="151"/>
      <c r="AG21" s="152">
        <f>ROUND(AE21*AF21,2)</f>
        <v>0</v>
      </c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</row>
    <row r="22" spans="1:60">
      <c r="A22" s="137"/>
      <c r="B22" s="138"/>
      <c r="C22" s="267" t="s">
        <v>146</v>
      </c>
      <c r="D22" s="268"/>
      <c r="E22" s="268"/>
      <c r="F22" s="268"/>
      <c r="G22" s="26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4"/>
      <c r="Y22" s="134"/>
      <c r="Z22" s="134"/>
      <c r="AA22" s="137"/>
      <c r="AB22" s="138"/>
      <c r="AC22" s="267" t="s">
        <v>146</v>
      </c>
      <c r="AD22" s="268"/>
      <c r="AE22" s="268"/>
      <c r="AF22" s="268"/>
      <c r="AG22" s="268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</row>
    <row r="23" spans="1:60">
      <c r="A23" s="137"/>
      <c r="B23" s="138"/>
      <c r="C23" s="269" t="s">
        <v>136</v>
      </c>
      <c r="D23" s="270"/>
      <c r="E23" s="270"/>
      <c r="F23" s="270"/>
      <c r="G23" s="270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4"/>
      <c r="Y23" s="134"/>
      <c r="Z23" s="134"/>
      <c r="AA23" s="137"/>
      <c r="AB23" s="138"/>
      <c r="AC23" s="269" t="s">
        <v>136</v>
      </c>
      <c r="AD23" s="270"/>
      <c r="AE23" s="270"/>
      <c r="AF23" s="270"/>
      <c r="AG23" s="270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</row>
    <row r="24" spans="1:60" ht="20.95">
      <c r="A24" s="147">
        <v>6</v>
      </c>
      <c r="B24" s="148" t="s">
        <v>147</v>
      </c>
      <c r="C24" s="161" t="s">
        <v>148</v>
      </c>
      <c r="D24" s="149" t="s">
        <v>129</v>
      </c>
      <c r="E24" s="150">
        <v>1</v>
      </c>
      <c r="F24" s="151"/>
      <c r="G24" s="152">
        <f>ROUND(E24*F24,2)</f>
        <v>0</v>
      </c>
      <c r="H24" s="139">
        <v>0</v>
      </c>
      <c r="I24" s="139">
        <f>ROUND(E24*H24,2)</f>
        <v>0</v>
      </c>
      <c r="J24" s="139">
        <v>61.301886792453203</v>
      </c>
      <c r="K24" s="139">
        <f>ROUND(E24*J24,2)</f>
        <v>61.3</v>
      </c>
      <c r="L24" s="139">
        <v>21</v>
      </c>
      <c r="M24" s="139">
        <f>G24*(1+L24/100)</f>
        <v>0</v>
      </c>
      <c r="N24" s="139">
        <v>0</v>
      </c>
      <c r="O24" s="139">
        <f>ROUND(E24*N24,2)</f>
        <v>0</v>
      </c>
      <c r="P24" s="139">
        <v>0</v>
      </c>
      <c r="Q24" s="139">
        <f>ROUND(E24*P24,2)</f>
        <v>0</v>
      </c>
      <c r="R24" s="139"/>
      <c r="S24" s="139" t="s">
        <v>130</v>
      </c>
      <c r="T24" s="139" t="s">
        <v>131</v>
      </c>
      <c r="U24" s="139">
        <v>0</v>
      </c>
      <c r="V24" s="139">
        <f>ROUND(E24*U24,2)</f>
        <v>0</v>
      </c>
      <c r="W24" s="139"/>
      <c r="X24" s="134"/>
      <c r="Y24" s="134"/>
      <c r="Z24" s="134"/>
      <c r="AA24" s="147">
        <v>6</v>
      </c>
      <c r="AB24" s="148" t="s">
        <v>147</v>
      </c>
      <c r="AC24" s="161" t="s">
        <v>148</v>
      </c>
      <c r="AD24" s="149" t="s">
        <v>129</v>
      </c>
      <c r="AE24" s="150">
        <v>1</v>
      </c>
      <c r="AF24" s="151"/>
      <c r="AG24" s="152">
        <f>ROUND(AE24*AF24,2)</f>
        <v>0</v>
      </c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</row>
    <row r="25" spans="1:60">
      <c r="A25" s="137"/>
      <c r="B25" s="138"/>
      <c r="C25" s="267" t="s">
        <v>146</v>
      </c>
      <c r="D25" s="268"/>
      <c r="E25" s="268"/>
      <c r="F25" s="268"/>
      <c r="G25" s="268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4"/>
      <c r="Y25" s="134"/>
      <c r="Z25" s="134"/>
      <c r="AA25" s="137"/>
      <c r="AB25" s="138"/>
      <c r="AC25" s="267" t="s">
        <v>146</v>
      </c>
      <c r="AD25" s="268"/>
      <c r="AE25" s="268"/>
      <c r="AF25" s="268"/>
      <c r="AG25" s="268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</row>
    <row r="26" spans="1:60">
      <c r="A26" s="137"/>
      <c r="B26" s="138"/>
      <c r="C26" s="269" t="s">
        <v>136</v>
      </c>
      <c r="D26" s="270"/>
      <c r="E26" s="270"/>
      <c r="F26" s="270"/>
      <c r="G26" s="270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4"/>
      <c r="Y26" s="134"/>
      <c r="Z26" s="134"/>
      <c r="AA26" s="137"/>
      <c r="AB26" s="138"/>
      <c r="AC26" s="269" t="s">
        <v>136</v>
      </c>
      <c r="AD26" s="270"/>
      <c r="AE26" s="270"/>
      <c r="AF26" s="270"/>
      <c r="AG26" s="270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</row>
    <row r="27" spans="1:60" ht="52.4">
      <c r="A27" s="147">
        <v>7</v>
      </c>
      <c r="B27" s="148" t="s">
        <v>149</v>
      </c>
      <c r="C27" s="161" t="s">
        <v>150</v>
      </c>
      <c r="D27" s="149" t="s">
        <v>151</v>
      </c>
      <c r="E27" s="150">
        <v>223</v>
      </c>
      <c r="F27" s="151"/>
      <c r="G27" s="152">
        <f>ROUND(E27*F27,2)</f>
        <v>0</v>
      </c>
      <c r="H27" s="139">
        <v>0</v>
      </c>
      <c r="I27" s="139">
        <f>ROUND(E27*H27,2)</f>
        <v>0</v>
      </c>
      <c r="J27" s="139">
        <v>37.160377358490791</v>
      </c>
      <c r="K27" s="139">
        <f>ROUND(E27*J27,2)</f>
        <v>8286.76</v>
      </c>
      <c r="L27" s="139">
        <v>21</v>
      </c>
      <c r="M27" s="139">
        <f>G27*(1+L27/100)</f>
        <v>0</v>
      </c>
      <c r="N27" s="139">
        <v>0</v>
      </c>
      <c r="O27" s="139">
        <f>ROUND(E27*N27,2)</f>
        <v>0</v>
      </c>
      <c r="P27" s="139">
        <v>0</v>
      </c>
      <c r="Q27" s="139">
        <f>ROUND(E27*P27,2)</f>
        <v>0</v>
      </c>
      <c r="R27" s="139"/>
      <c r="S27" s="139" t="s">
        <v>130</v>
      </c>
      <c r="T27" s="139" t="s">
        <v>131</v>
      </c>
      <c r="U27" s="139">
        <v>0</v>
      </c>
      <c r="V27" s="139">
        <f>ROUND(E27*U27,2)</f>
        <v>0</v>
      </c>
      <c r="W27" s="139"/>
      <c r="X27" s="134"/>
      <c r="Y27" s="134"/>
      <c r="Z27" s="134"/>
      <c r="AA27" s="147">
        <v>7</v>
      </c>
      <c r="AB27" s="148" t="s">
        <v>149</v>
      </c>
      <c r="AC27" s="161" t="s">
        <v>150</v>
      </c>
      <c r="AD27" s="149" t="s">
        <v>151</v>
      </c>
      <c r="AE27" s="150">
        <v>223</v>
      </c>
      <c r="AF27" s="151"/>
      <c r="AG27" s="152">
        <f>ROUND(AE27*AF27,2)</f>
        <v>0</v>
      </c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</row>
    <row r="28" spans="1:60">
      <c r="A28" s="137"/>
      <c r="B28" s="138"/>
      <c r="C28" s="267" t="s">
        <v>152</v>
      </c>
      <c r="D28" s="268"/>
      <c r="E28" s="268"/>
      <c r="F28" s="268"/>
      <c r="G28" s="268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4"/>
      <c r="Y28" s="134"/>
      <c r="Z28" s="134"/>
      <c r="AA28" s="137"/>
      <c r="AB28" s="138"/>
      <c r="AC28" s="267" t="s">
        <v>152</v>
      </c>
      <c r="AD28" s="268"/>
      <c r="AE28" s="268"/>
      <c r="AF28" s="268"/>
      <c r="AG28" s="268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</row>
    <row r="29" spans="1:60" ht="52.4">
      <c r="A29" s="147">
        <v>8</v>
      </c>
      <c r="B29" s="148" t="s">
        <v>153</v>
      </c>
      <c r="C29" s="161" t="s">
        <v>154</v>
      </c>
      <c r="D29" s="149" t="s">
        <v>151</v>
      </c>
      <c r="E29" s="150">
        <v>98</v>
      </c>
      <c r="F29" s="151"/>
      <c r="G29" s="152">
        <f>ROUND(E29*F29,2)</f>
        <v>0</v>
      </c>
      <c r="H29" s="139">
        <v>0</v>
      </c>
      <c r="I29" s="139">
        <f>ROUND(E29*H29,2)</f>
        <v>0</v>
      </c>
      <c r="J29" s="139">
        <v>46.688679245283303</v>
      </c>
      <c r="K29" s="139">
        <f>ROUND(E29*J29,2)</f>
        <v>4575.49</v>
      </c>
      <c r="L29" s="139">
        <v>21</v>
      </c>
      <c r="M29" s="139">
        <f>G29*(1+L29/100)</f>
        <v>0</v>
      </c>
      <c r="N29" s="139">
        <v>0</v>
      </c>
      <c r="O29" s="139">
        <f>ROUND(E29*N29,2)</f>
        <v>0</v>
      </c>
      <c r="P29" s="139">
        <v>0</v>
      </c>
      <c r="Q29" s="139">
        <f>ROUND(E29*P29,2)</f>
        <v>0</v>
      </c>
      <c r="R29" s="139"/>
      <c r="S29" s="139" t="s">
        <v>130</v>
      </c>
      <c r="T29" s="139" t="s">
        <v>131</v>
      </c>
      <c r="U29" s="139">
        <v>0</v>
      </c>
      <c r="V29" s="139">
        <f>ROUND(E29*U29,2)</f>
        <v>0</v>
      </c>
      <c r="W29" s="139"/>
      <c r="X29" s="134"/>
      <c r="Y29" s="134"/>
      <c r="Z29" s="134"/>
      <c r="AA29" s="147">
        <v>8</v>
      </c>
      <c r="AB29" s="148" t="s">
        <v>153</v>
      </c>
      <c r="AC29" s="161" t="s">
        <v>154</v>
      </c>
      <c r="AD29" s="149" t="s">
        <v>151</v>
      </c>
      <c r="AE29" s="150">
        <v>98</v>
      </c>
      <c r="AF29" s="151"/>
      <c r="AG29" s="152">
        <f>ROUND(AE29*AF29,2)</f>
        <v>0</v>
      </c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</row>
    <row r="30" spans="1:60">
      <c r="A30" s="137"/>
      <c r="B30" s="138"/>
      <c r="C30" s="267" t="s">
        <v>152</v>
      </c>
      <c r="D30" s="268"/>
      <c r="E30" s="268"/>
      <c r="F30" s="268"/>
      <c r="G30" s="268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4"/>
      <c r="Y30" s="134"/>
      <c r="Z30" s="134"/>
      <c r="AA30" s="137"/>
      <c r="AB30" s="138"/>
      <c r="AC30" s="267" t="s">
        <v>152</v>
      </c>
      <c r="AD30" s="268"/>
      <c r="AE30" s="268"/>
      <c r="AF30" s="268"/>
      <c r="AG30" s="268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</row>
    <row r="31" spans="1:60" ht="31.45">
      <c r="A31" s="147">
        <v>9</v>
      </c>
      <c r="B31" s="148" t="s">
        <v>155</v>
      </c>
      <c r="C31" s="161" t="s">
        <v>156</v>
      </c>
      <c r="D31" s="149" t="s">
        <v>129</v>
      </c>
      <c r="E31" s="150">
        <v>1</v>
      </c>
      <c r="F31" s="151"/>
      <c r="G31" s="152">
        <f>ROUND(E31*F31,2)</f>
        <v>0</v>
      </c>
      <c r="H31" s="139">
        <v>0</v>
      </c>
      <c r="I31" s="139">
        <f>ROUND(E31*H31,2)</f>
        <v>0</v>
      </c>
      <c r="J31" s="139">
        <v>5227.2000000000317</v>
      </c>
      <c r="K31" s="139">
        <f>ROUND(E31*J31,2)</f>
        <v>5227.2</v>
      </c>
      <c r="L31" s="139">
        <v>21</v>
      </c>
      <c r="M31" s="139">
        <f>G31*(1+L31/100)</f>
        <v>0</v>
      </c>
      <c r="N31" s="139">
        <v>0</v>
      </c>
      <c r="O31" s="139">
        <f>ROUND(E31*N31,2)</f>
        <v>0</v>
      </c>
      <c r="P31" s="139">
        <v>0</v>
      </c>
      <c r="Q31" s="139">
        <f>ROUND(E31*P31,2)</f>
        <v>0</v>
      </c>
      <c r="R31" s="139"/>
      <c r="S31" s="139" t="s">
        <v>130</v>
      </c>
      <c r="T31" s="139" t="s">
        <v>131</v>
      </c>
      <c r="U31" s="139">
        <v>0</v>
      </c>
      <c r="V31" s="139">
        <f>ROUND(E31*U31,2)</f>
        <v>0</v>
      </c>
      <c r="W31" s="139"/>
      <c r="X31" s="134"/>
      <c r="Y31" s="134"/>
      <c r="Z31" s="134"/>
      <c r="AA31" s="147">
        <v>9</v>
      </c>
      <c r="AB31" s="148" t="s">
        <v>155</v>
      </c>
      <c r="AC31" s="161" t="s">
        <v>156</v>
      </c>
      <c r="AD31" s="149" t="s">
        <v>129</v>
      </c>
      <c r="AE31" s="150">
        <v>1</v>
      </c>
      <c r="AF31" s="151"/>
      <c r="AG31" s="152">
        <f>ROUND(AE31*AF31,2)</f>
        <v>0</v>
      </c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</row>
    <row r="32" spans="1:60" ht="20.95">
      <c r="A32" s="137"/>
      <c r="B32" s="138"/>
      <c r="C32" s="267" t="s">
        <v>157</v>
      </c>
      <c r="D32" s="268"/>
      <c r="E32" s="268"/>
      <c r="F32" s="268"/>
      <c r="G32" s="268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4"/>
      <c r="Y32" s="134"/>
      <c r="Z32" s="134"/>
      <c r="AA32" s="137"/>
      <c r="AB32" s="138"/>
      <c r="AC32" s="267" t="s">
        <v>157</v>
      </c>
      <c r="AD32" s="268"/>
      <c r="AE32" s="268"/>
      <c r="AF32" s="268"/>
      <c r="AG32" s="268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53" t="str">
        <f>C32</f>
        <v>Súčasťou dodávky je distribútor (1 trubice), parné hadice 4 m, kondenzačná hadica 4 m. Ďalej bude súčasťou dodávky zariadení na vychladenie kondenzátu. Vrátane sprevádzkovanie vyvíjača.</v>
      </c>
      <c r="BB32" s="134"/>
      <c r="BC32" s="134"/>
      <c r="BD32" s="134"/>
      <c r="BE32" s="134"/>
      <c r="BF32" s="134"/>
      <c r="BG32" s="134"/>
      <c r="BH32" s="134"/>
    </row>
    <row r="33" spans="1:60">
      <c r="A33" s="137"/>
      <c r="B33" s="138"/>
      <c r="C33" s="269" t="s">
        <v>158</v>
      </c>
      <c r="D33" s="270"/>
      <c r="E33" s="270"/>
      <c r="F33" s="270"/>
      <c r="G33" s="270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4"/>
      <c r="Y33" s="134"/>
      <c r="Z33" s="134"/>
      <c r="AA33" s="137"/>
      <c r="AB33" s="138"/>
      <c r="AC33" s="269" t="s">
        <v>158</v>
      </c>
      <c r="AD33" s="270"/>
      <c r="AE33" s="270"/>
      <c r="AF33" s="270"/>
      <c r="AG33" s="270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</row>
    <row r="34" spans="1:60">
      <c r="A34" s="137"/>
      <c r="B34" s="138"/>
      <c r="C34" s="269" t="s">
        <v>159</v>
      </c>
      <c r="D34" s="270"/>
      <c r="E34" s="270"/>
      <c r="F34" s="270"/>
      <c r="G34" s="270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4"/>
      <c r="Y34" s="134"/>
      <c r="Z34" s="134"/>
      <c r="AA34" s="137"/>
      <c r="AB34" s="138"/>
      <c r="AC34" s="269" t="s">
        <v>159</v>
      </c>
      <c r="AD34" s="270"/>
      <c r="AE34" s="270"/>
      <c r="AF34" s="270"/>
      <c r="AG34" s="270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</row>
    <row r="35" spans="1:60">
      <c r="A35" s="137"/>
      <c r="B35" s="138"/>
      <c r="C35" s="269" t="s">
        <v>160</v>
      </c>
      <c r="D35" s="270"/>
      <c r="E35" s="270"/>
      <c r="F35" s="270"/>
      <c r="G35" s="270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4"/>
      <c r="Y35" s="134"/>
      <c r="Z35" s="134"/>
      <c r="AA35" s="137"/>
      <c r="AB35" s="138"/>
      <c r="AC35" s="269" t="s">
        <v>160</v>
      </c>
      <c r="AD35" s="270"/>
      <c r="AE35" s="270"/>
      <c r="AF35" s="270"/>
      <c r="AG35" s="270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</row>
    <row r="36" spans="1:60">
      <c r="A36" s="137"/>
      <c r="B36" s="138"/>
      <c r="C36" s="269" t="s">
        <v>136</v>
      </c>
      <c r="D36" s="270"/>
      <c r="E36" s="270"/>
      <c r="F36" s="270"/>
      <c r="G36" s="270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4"/>
      <c r="Y36" s="134"/>
      <c r="Z36" s="134"/>
      <c r="AA36" s="137"/>
      <c r="AB36" s="138"/>
      <c r="AC36" s="269" t="s">
        <v>136</v>
      </c>
      <c r="AD36" s="270"/>
      <c r="AE36" s="270"/>
      <c r="AF36" s="270"/>
      <c r="AG36" s="270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</row>
    <row r="37" spans="1:60">
      <c r="A37" s="147">
        <v>10</v>
      </c>
      <c r="B37" s="148" t="s">
        <v>161</v>
      </c>
      <c r="C37" s="161" t="s">
        <v>158</v>
      </c>
      <c r="D37" s="209" t="s">
        <v>129</v>
      </c>
      <c r="E37" s="207">
        <v>1</v>
      </c>
      <c r="F37" s="151"/>
      <c r="G37" s="152">
        <f>ROUND(E37*F37,2)</f>
        <v>0</v>
      </c>
      <c r="H37" s="139">
        <v>0</v>
      </c>
      <c r="I37" s="139">
        <f>ROUND(E37*H37,2)</f>
        <v>0</v>
      </c>
      <c r="J37" s="139">
        <v>0</v>
      </c>
      <c r="K37" s="139">
        <f>ROUND(E37*J37,2)</f>
        <v>0</v>
      </c>
      <c r="L37" s="139">
        <v>21</v>
      </c>
      <c r="M37" s="139">
        <f>G37*(1+L37/100)</f>
        <v>0</v>
      </c>
      <c r="N37" s="139">
        <v>0</v>
      </c>
      <c r="O37" s="139">
        <f>ROUND(E37*N37,2)</f>
        <v>0</v>
      </c>
      <c r="P37" s="139">
        <v>0</v>
      </c>
      <c r="Q37" s="139">
        <f>ROUND(E37*P37,2)</f>
        <v>0</v>
      </c>
      <c r="R37" s="139"/>
      <c r="S37" s="139" t="s">
        <v>130</v>
      </c>
      <c r="T37" s="139" t="s">
        <v>131</v>
      </c>
      <c r="U37" s="139">
        <v>0</v>
      </c>
      <c r="V37" s="139">
        <f>ROUND(E37*U37,2)</f>
        <v>0</v>
      </c>
      <c r="W37" s="139"/>
      <c r="X37" s="134"/>
      <c r="Y37" s="134"/>
      <c r="Z37" s="134"/>
      <c r="AA37" s="147">
        <v>10</v>
      </c>
      <c r="AB37" s="148" t="s">
        <v>161</v>
      </c>
      <c r="AC37" s="161" t="s">
        <v>158</v>
      </c>
      <c r="AD37" s="209"/>
      <c r="AE37" s="207">
        <v>0</v>
      </c>
      <c r="AF37" s="151"/>
      <c r="AG37" s="152">
        <f>ROUND(AE37*AF37,2)</f>
        <v>0</v>
      </c>
      <c r="AH37" s="134"/>
      <c r="AI37" s="284" t="s">
        <v>1222</v>
      </c>
      <c r="AJ37" s="285" t="s">
        <v>1217</v>
      </c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</row>
    <row r="38" spans="1:60">
      <c r="A38" s="137"/>
      <c r="B38" s="138"/>
      <c r="C38" s="267" t="s">
        <v>136</v>
      </c>
      <c r="D38" s="268"/>
      <c r="E38" s="268"/>
      <c r="F38" s="268"/>
      <c r="G38" s="268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4"/>
      <c r="Y38" s="134"/>
      <c r="Z38" s="134"/>
      <c r="AA38" s="137"/>
      <c r="AB38" s="138"/>
      <c r="AC38" s="267" t="s">
        <v>136</v>
      </c>
      <c r="AD38" s="268"/>
      <c r="AE38" s="268"/>
      <c r="AF38" s="268"/>
      <c r="AG38" s="268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</row>
    <row r="39" spans="1:60" ht="41.9">
      <c r="A39" s="147">
        <v>11</v>
      </c>
      <c r="B39" s="148" t="s">
        <v>162</v>
      </c>
      <c r="C39" s="161" t="s">
        <v>163</v>
      </c>
      <c r="D39" s="149" t="s">
        <v>129</v>
      </c>
      <c r="E39" s="150">
        <v>3</v>
      </c>
      <c r="F39" s="151"/>
      <c r="G39" s="152">
        <f>ROUND(E39*F39,2)</f>
        <v>0</v>
      </c>
      <c r="H39" s="139">
        <v>0</v>
      </c>
      <c r="I39" s="139">
        <f>ROUND(E39*H39,2)</f>
        <v>0</v>
      </c>
      <c r="J39" s="139">
        <v>481.66981132075762</v>
      </c>
      <c r="K39" s="139">
        <f>ROUND(E39*J39,2)</f>
        <v>1445.01</v>
      </c>
      <c r="L39" s="139">
        <v>21</v>
      </c>
      <c r="M39" s="139">
        <f>G39*(1+L39/100)</f>
        <v>0</v>
      </c>
      <c r="N39" s="139">
        <v>0</v>
      </c>
      <c r="O39" s="139">
        <f>ROUND(E39*N39,2)</f>
        <v>0</v>
      </c>
      <c r="P39" s="139">
        <v>0</v>
      </c>
      <c r="Q39" s="139">
        <f>ROUND(E39*P39,2)</f>
        <v>0</v>
      </c>
      <c r="R39" s="139"/>
      <c r="S39" s="139" t="s">
        <v>130</v>
      </c>
      <c r="T39" s="139" t="s">
        <v>131</v>
      </c>
      <c r="U39" s="139">
        <v>0</v>
      </c>
      <c r="V39" s="139">
        <f>ROUND(E39*U39,2)</f>
        <v>0</v>
      </c>
      <c r="W39" s="139"/>
      <c r="X39" s="134"/>
      <c r="Y39" s="134"/>
      <c r="Z39" s="134"/>
      <c r="AA39" s="147">
        <v>11</v>
      </c>
      <c r="AB39" s="148" t="s">
        <v>162</v>
      </c>
      <c r="AC39" s="161" t="s">
        <v>163</v>
      </c>
      <c r="AD39" s="149" t="s">
        <v>129</v>
      </c>
      <c r="AE39" s="150">
        <v>3</v>
      </c>
      <c r="AF39" s="151"/>
      <c r="AG39" s="152">
        <f>ROUND(AE39*AF39,2)</f>
        <v>0</v>
      </c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</row>
    <row r="40" spans="1:60">
      <c r="A40" s="137"/>
      <c r="B40" s="138"/>
      <c r="C40" s="267" t="s">
        <v>136</v>
      </c>
      <c r="D40" s="268"/>
      <c r="E40" s="268"/>
      <c r="F40" s="268"/>
      <c r="G40" s="268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4"/>
      <c r="Y40" s="134"/>
      <c r="Z40" s="134"/>
      <c r="AA40" s="137"/>
      <c r="AB40" s="138"/>
      <c r="AC40" s="267" t="s">
        <v>136</v>
      </c>
      <c r="AD40" s="268"/>
      <c r="AE40" s="268"/>
      <c r="AF40" s="268"/>
      <c r="AG40" s="268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</row>
    <row r="41" spans="1:60" ht="20.95">
      <c r="A41" s="147">
        <v>12</v>
      </c>
      <c r="B41" s="148" t="s">
        <v>164</v>
      </c>
      <c r="C41" s="161" t="s">
        <v>165</v>
      </c>
      <c r="D41" s="149" t="s">
        <v>129</v>
      </c>
      <c r="E41" s="150">
        <v>6</v>
      </c>
      <c r="F41" s="151"/>
      <c r="G41" s="152">
        <f>ROUND(E41*F41,2)</f>
        <v>0</v>
      </c>
      <c r="H41" s="139">
        <v>0</v>
      </c>
      <c r="I41" s="139">
        <f>ROUND(E41*H41,2)</f>
        <v>0</v>
      </c>
      <c r="J41" s="139">
        <v>115.67547169811391</v>
      </c>
      <c r="K41" s="139">
        <f>ROUND(E41*J41,2)</f>
        <v>694.05</v>
      </c>
      <c r="L41" s="139">
        <v>21</v>
      </c>
      <c r="M41" s="139">
        <f>G41*(1+L41/100)</f>
        <v>0</v>
      </c>
      <c r="N41" s="139">
        <v>0</v>
      </c>
      <c r="O41" s="139">
        <f>ROUND(E41*N41,2)</f>
        <v>0</v>
      </c>
      <c r="P41" s="139">
        <v>0</v>
      </c>
      <c r="Q41" s="139">
        <f>ROUND(E41*P41,2)</f>
        <v>0</v>
      </c>
      <c r="R41" s="139"/>
      <c r="S41" s="139" t="s">
        <v>130</v>
      </c>
      <c r="T41" s="139" t="s">
        <v>131</v>
      </c>
      <c r="U41" s="139">
        <v>0</v>
      </c>
      <c r="V41" s="139">
        <f>ROUND(E41*U41,2)</f>
        <v>0</v>
      </c>
      <c r="W41" s="139"/>
      <c r="X41" s="134"/>
      <c r="Y41" s="134"/>
      <c r="Z41" s="134"/>
      <c r="AA41" s="147">
        <v>12</v>
      </c>
      <c r="AB41" s="148" t="s">
        <v>164</v>
      </c>
      <c r="AC41" s="161" t="s">
        <v>165</v>
      </c>
      <c r="AD41" s="149" t="s">
        <v>129</v>
      </c>
      <c r="AE41" s="150">
        <v>6</v>
      </c>
      <c r="AF41" s="151"/>
      <c r="AG41" s="152">
        <f>ROUND(AE41*AF41,2)</f>
        <v>0</v>
      </c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</row>
    <row r="42" spans="1:60" ht="20.95">
      <c r="A42" s="137"/>
      <c r="B42" s="138"/>
      <c r="C42" s="267" t="s">
        <v>166</v>
      </c>
      <c r="D42" s="268"/>
      <c r="E42" s="268"/>
      <c r="F42" s="268"/>
      <c r="G42" s="268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4"/>
      <c r="Y42" s="134"/>
      <c r="Z42" s="134"/>
      <c r="AA42" s="137"/>
      <c r="AB42" s="138"/>
      <c r="AC42" s="267" t="s">
        <v>166</v>
      </c>
      <c r="AD42" s="268"/>
      <c r="AE42" s="268"/>
      <c r="AF42" s="268"/>
      <c r="AG42" s="268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53" t="str">
        <f>C42</f>
        <v>Povrchová úprava mriežky komaxitový náter RAL podľa vstavby OPS, odolnosť voči čistiacim a dezinfekčným prostriedkom</v>
      </c>
      <c r="BB42" s="134"/>
      <c r="BC42" s="134"/>
      <c r="BD42" s="134"/>
      <c r="BE42" s="134"/>
      <c r="BF42" s="134"/>
      <c r="BG42" s="134"/>
      <c r="BH42" s="134"/>
    </row>
    <row r="43" spans="1:60">
      <c r="A43" s="137"/>
      <c r="B43" s="138"/>
      <c r="C43" s="269" t="s">
        <v>139</v>
      </c>
      <c r="D43" s="270"/>
      <c r="E43" s="270"/>
      <c r="F43" s="270"/>
      <c r="G43" s="270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4"/>
      <c r="Y43" s="134"/>
      <c r="Z43" s="134"/>
      <c r="AA43" s="137"/>
      <c r="AB43" s="138"/>
      <c r="AC43" s="269" t="s">
        <v>139</v>
      </c>
      <c r="AD43" s="270"/>
      <c r="AE43" s="270"/>
      <c r="AF43" s="270"/>
      <c r="AG43" s="270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</row>
    <row r="44" spans="1:60" ht="20.95">
      <c r="A44" s="147">
        <v>13</v>
      </c>
      <c r="B44" s="148" t="s">
        <v>167</v>
      </c>
      <c r="C44" s="161" t="s">
        <v>168</v>
      </c>
      <c r="D44" s="149" t="s">
        <v>129</v>
      </c>
      <c r="E44" s="150">
        <v>4</v>
      </c>
      <c r="F44" s="151"/>
      <c r="G44" s="152">
        <f>ROUND(E44*F44,2)</f>
        <v>0</v>
      </c>
      <c r="H44" s="139">
        <v>0</v>
      </c>
      <c r="I44" s="139">
        <f>ROUND(E44*H44,2)</f>
        <v>0</v>
      </c>
      <c r="J44" s="139">
        <v>133.77735849056685</v>
      </c>
      <c r="K44" s="139">
        <f>ROUND(E44*J44,2)</f>
        <v>535.11</v>
      </c>
      <c r="L44" s="139">
        <v>21</v>
      </c>
      <c r="M44" s="139">
        <f>G44*(1+L44/100)</f>
        <v>0</v>
      </c>
      <c r="N44" s="139">
        <v>0</v>
      </c>
      <c r="O44" s="139">
        <f>ROUND(E44*N44,2)</f>
        <v>0</v>
      </c>
      <c r="P44" s="139">
        <v>0</v>
      </c>
      <c r="Q44" s="139">
        <f>ROUND(E44*P44,2)</f>
        <v>0</v>
      </c>
      <c r="R44" s="139"/>
      <c r="S44" s="139" t="s">
        <v>130</v>
      </c>
      <c r="T44" s="139" t="s">
        <v>131</v>
      </c>
      <c r="U44" s="139">
        <v>0</v>
      </c>
      <c r="V44" s="139">
        <f>ROUND(E44*U44,2)</f>
        <v>0</v>
      </c>
      <c r="W44" s="139"/>
      <c r="X44" s="134"/>
      <c r="Y44" s="134"/>
      <c r="Z44" s="134"/>
      <c r="AA44" s="147">
        <v>13</v>
      </c>
      <c r="AB44" s="148" t="s">
        <v>167</v>
      </c>
      <c r="AC44" s="161" t="s">
        <v>168</v>
      </c>
      <c r="AD44" s="149" t="s">
        <v>129</v>
      </c>
      <c r="AE44" s="150">
        <v>4</v>
      </c>
      <c r="AF44" s="151"/>
      <c r="AG44" s="152">
        <f>ROUND(AE44*AF44,2)</f>
        <v>0</v>
      </c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</row>
    <row r="45" spans="1:60" ht="20.95">
      <c r="A45" s="137"/>
      <c r="B45" s="138"/>
      <c r="C45" s="267" t="s">
        <v>166</v>
      </c>
      <c r="D45" s="268"/>
      <c r="E45" s="268"/>
      <c r="F45" s="268"/>
      <c r="G45" s="268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4"/>
      <c r="Y45" s="134"/>
      <c r="Z45" s="134"/>
      <c r="AA45" s="137"/>
      <c r="AB45" s="138"/>
      <c r="AC45" s="267" t="s">
        <v>166</v>
      </c>
      <c r="AD45" s="268"/>
      <c r="AE45" s="268"/>
      <c r="AF45" s="268"/>
      <c r="AG45" s="268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53" t="str">
        <f>C45</f>
        <v>Povrchová úprava mriežky komaxitový náter RAL podľa vstavby OPS, odolnosť voči čistiacim a dezinfekčným prostriedkom</v>
      </c>
      <c r="BB45" s="134"/>
      <c r="BC45" s="134"/>
      <c r="BD45" s="134"/>
      <c r="BE45" s="134"/>
      <c r="BF45" s="134"/>
      <c r="BG45" s="134"/>
      <c r="BH45" s="134"/>
    </row>
    <row r="46" spans="1:60">
      <c r="A46" s="137"/>
      <c r="B46" s="138"/>
      <c r="C46" s="269" t="s">
        <v>139</v>
      </c>
      <c r="D46" s="270"/>
      <c r="E46" s="270"/>
      <c r="F46" s="270"/>
      <c r="G46" s="270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4"/>
      <c r="Y46" s="134"/>
      <c r="Z46" s="134"/>
      <c r="AA46" s="137"/>
      <c r="AB46" s="138"/>
      <c r="AC46" s="269" t="s">
        <v>139</v>
      </c>
      <c r="AD46" s="270"/>
      <c r="AE46" s="270"/>
      <c r="AF46" s="270"/>
      <c r="AG46" s="270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</row>
    <row r="47" spans="1:60" ht="52.4">
      <c r="A47" s="147">
        <v>14</v>
      </c>
      <c r="B47" s="148" t="s">
        <v>169</v>
      </c>
      <c r="C47" s="161" t="s">
        <v>170</v>
      </c>
      <c r="D47" s="149" t="s">
        <v>129</v>
      </c>
      <c r="E47" s="150">
        <v>1</v>
      </c>
      <c r="F47" s="151"/>
      <c r="G47" s="152">
        <f>ROUND(E47*F47,2)</f>
        <v>0</v>
      </c>
      <c r="H47" s="139">
        <v>0</v>
      </c>
      <c r="I47" s="139">
        <f>ROUND(E47*H47,2)</f>
        <v>0</v>
      </c>
      <c r="J47" s="139">
        <v>580.40754716981485</v>
      </c>
      <c r="K47" s="139">
        <f>ROUND(E47*J47,2)</f>
        <v>580.41</v>
      </c>
      <c r="L47" s="139">
        <v>21</v>
      </c>
      <c r="M47" s="139">
        <f>G47*(1+L47/100)</f>
        <v>0</v>
      </c>
      <c r="N47" s="139">
        <v>0</v>
      </c>
      <c r="O47" s="139">
        <f>ROUND(E47*N47,2)</f>
        <v>0</v>
      </c>
      <c r="P47" s="139">
        <v>0</v>
      </c>
      <c r="Q47" s="139">
        <f>ROUND(E47*P47,2)</f>
        <v>0</v>
      </c>
      <c r="R47" s="139"/>
      <c r="S47" s="139" t="s">
        <v>130</v>
      </c>
      <c r="T47" s="139" t="s">
        <v>131</v>
      </c>
      <c r="U47" s="139">
        <v>0</v>
      </c>
      <c r="V47" s="139">
        <f>ROUND(E47*U47,2)</f>
        <v>0</v>
      </c>
      <c r="W47" s="139"/>
      <c r="X47" s="134"/>
      <c r="Y47" s="134"/>
      <c r="Z47" s="134"/>
      <c r="AA47" s="147">
        <v>14</v>
      </c>
      <c r="AB47" s="148" t="s">
        <v>169</v>
      </c>
      <c r="AC47" s="161" t="s">
        <v>170</v>
      </c>
      <c r="AD47" s="149" t="s">
        <v>129</v>
      </c>
      <c r="AE47" s="150">
        <v>1</v>
      </c>
      <c r="AF47" s="151"/>
      <c r="AG47" s="152">
        <f>ROUND(AE47*AF47,2)</f>
        <v>0</v>
      </c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</row>
    <row r="48" spans="1:60">
      <c r="A48" s="137"/>
      <c r="B48" s="138"/>
      <c r="C48" s="267" t="s">
        <v>171</v>
      </c>
      <c r="D48" s="268"/>
      <c r="E48" s="268"/>
      <c r="F48" s="268"/>
      <c r="G48" s="268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4"/>
      <c r="Y48" s="134"/>
      <c r="Z48" s="134"/>
      <c r="AA48" s="137"/>
      <c r="AB48" s="138"/>
      <c r="AC48" s="267" t="s">
        <v>171</v>
      </c>
      <c r="AD48" s="268"/>
      <c r="AE48" s="268"/>
      <c r="AF48" s="268"/>
      <c r="AG48" s="268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</row>
    <row r="49" spans="1:60">
      <c r="A49" s="137"/>
      <c r="B49" s="138"/>
      <c r="C49" s="269" t="s">
        <v>172</v>
      </c>
      <c r="D49" s="270"/>
      <c r="E49" s="270"/>
      <c r="F49" s="270"/>
      <c r="G49" s="270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4"/>
      <c r="Y49" s="134"/>
      <c r="Z49" s="134"/>
      <c r="AA49" s="137"/>
      <c r="AB49" s="138"/>
      <c r="AC49" s="269" t="s">
        <v>172</v>
      </c>
      <c r="AD49" s="270"/>
      <c r="AE49" s="270"/>
      <c r="AF49" s="270"/>
      <c r="AG49" s="270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</row>
    <row r="50" spans="1:60">
      <c r="A50" s="137"/>
      <c r="B50" s="138"/>
      <c r="C50" s="269" t="s">
        <v>136</v>
      </c>
      <c r="D50" s="270"/>
      <c r="E50" s="270"/>
      <c r="F50" s="270"/>
      <c r="G50" s="270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4"/>
      <c r="Y50" s="134"/>
      <c r="Z50" s="134"/>
      <c r="AA50" s="137"/>
      <c r="AB50" s="138"/>
      <c r="AC50" s="269" t="s">
        <v>136</v>
      </c>
      <c r="AD50" s="270"/>
      <c r="AE50" s="270"/>
      <c r="AF50" s="270"/>
      <c r="AG50" s="270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</row>
    <row r="51" spans="1:60" ht="20.95">
      <c r="A51" s="147">
        <v>15</v>
      </c>
      <c r="B51" s="148" t="s">
        <v>173</v>
      </c>
      <c r="C51" s="161" t="s">
        <v>174</v>
      </c>
      <c r="D51" s="149" t="s">
        <v>129</v>
      </c>
      <c r="E51" s="150">
        <v>6</v>
      </c>
      <c r="F51" s="151"/>
      <c r="G51" s="152">
        <f>ROUND(E51*F51,2)</f>
        <v>0</v>
      </c>
      <c r="H51" s="139">
        <v>0</v>
      </c>
      <c r="I51" s="139">
        <f>ROUND(E51*H51,2)</f>
        <v>0</v>
      </c>
      <c r="J51" s="139">
        <v>55.23396226415128</v>
      </c>
      <c r="K51" s="139">
        <f>ROUND(E51*J51,2)</f>
        <v>331.4</v>
      </c>
      <c r="L51" s="139">
        <v>21</v>
      </c>
      <c r="M51" s="139">
        <f>G51*(1+L51/100)</f>
        <v>0</v>
      </c>
      <c r="N51" s="139">
        <v>0</v>
      </c>
      <c r="O51" s="139">
        <f>ROUND(E51*N51,2)</f>
        <v>0</v>
      </c>
      <c r="P51" s="139">
        <v>0</v>
      </c>
      <c r="Q51" s="139">
        <f>ROUND(E51*P51,2)</f>
        <v>0</v>
      </c>
      <c r="R51" s="139"/>
      <c r="S51" s="139" t="s">
        <v>130</v>
      </c>
      <c r="T51" s="139" t="s">
        <v>131</v>
      </c>
      <c r="U51" s="139">
        <v>0</v>
      </c>
      <c r="V51" s="139">
        <f>ROUND(E51*U51,2)</f>
        <v>0</v>
      </c>
      <c r="W51" s="139"/>
      <c r="X51" s="134"/>
      <c r="Y51" s="134"/>
      <c r="Z51" s="134"/>
      <c r="AA51" s="147">
        <v>15</v>
      </c>
      <c r="AB51" s="148" t="s">
        <v>173</v>
      </c>
      <c r="AC51" s="161" t="s">
        <v>174</v>
      </c>
      <c r="AD51" s="149" t="s">
        <v>129</v>
      </c>
      <c r="AE51" s="150">
        <v>6</v>
      </c>
      <c r="AF51" s="151"/>
      <c r="AG51" s="152">
        <f>ROUND(AE51*AF51,2)</f>
        <v>0</v>
      </c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</row>
    <row r="52" spans="1:60">
      <c r="A52" s="137"/>
      <c r="B52" s="138"/>
      <c r="C52" s="267" t="s">
        <v>139</v>
      </c>
      <c r="D52" s="268"/>
      <c r="E52" s="268"/>
      <c r="F52" s="268"/>
      <c r="G52" s="268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4"/>
      <c r="Y52" s="134"/>
      <c r="Z52" s="134"/>
      <c r="AA52" s="137"/>
      <c r="AB52" s="138"/>
      <c r="AC52" s="267" t="s">
        <v>139</v>
      </c>
      <c r="AD52" s="268"/>
      <c r="AE52" s="268"/>
      <c r="AF52" s="268"/>
      <c r="AG52" s="268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</row>
    <row r="53" spans="1:60" ht="13.1">
      <c r="A53" s="169" t="s">
        <v>971</v>
      </c>
      <c r="B53" s="142" t="s">
        <v>39</v>
      </c>
      <c r="C53" s="160" t="s">
        <v>40</v>
      </c>
      <c r="D53" s="143"/>
      <c r="E53" s="144"/>
      <c r="F53" s="145"/>
      <c r="G53" s="146">
        <f>SUMIF(AG54:AG98,"&lt;&gt;NOR",G54:G98)</f>
        <v>0</v>
      </c>
      <c r="H53" s="140"/>
      <c r="I53" s="140">
        <f>SUM(I54:I98)</f>
        <v>0</v>
      </c>
      <c r="J53" s="140"/>
      <c r="K53" s="140">
        <f>SUM(K54:K98)</f>
        <v>40843.070000000014</v>
      </c>
      <c r="L53" s="140"/>
      <c r="M53" s="140">
        <f>SUM(M54:M98)</f>
        <v>0</v>
      </c>
      <c r="N53" s="140"/>
      <c r="O53" s="140">
        <f>SUM(O54:O98)</f>
        <v>0</v>
      </c>
      <c r="P53" s="140"/>
      <c r="Q53" s="140">
        <f>SUM(Q54:Q98)</f>
        <v>0</v>
      </c>
      <c r="R53" s="140"/>
      <c r="S53" s="140"/>
      <c r="T53" s="140"/>
      <c r="U53" s="140"/>
      <c r="V53" s="140">
        <f>SUM(V54:V98)</f>
        <v>0</v>
      </c>
      <c r="W53" s="140"/>
      <c r="AA53" s="169" t="s">
        <v>971</v>
      </c>
      <c r="AB53" s="142" t="s">
        <v>39</v>
      </c>
      <c r="AC53" s="160" t="s">
        <v>40</v>
      </c>
      <c r="AD53" s="143"/>
      <c r="AE53" s="144"/>
      <c r="AF53" s="145"/>
      <c r="AG53" s="146">
        <f>SUMIF(BG54:BG98,"&lt;&gt;NOR",AG54:AG98)</f>
        <v>0</v>
      </c>
    </row>
    <row r="54" spans="1:60" ht="31.45">
      <c r="A54" s="147">
        <v>16</v>
      </c>
      <c r="B54" s="148" t="s">
        <v>175</v>
      </c>
      <c r="C54" s="161" t="s">
        <v>176</v>
      </c>
      <c r="D54" s="149" t="s">
        <v>129</v>
      </c>
      <c r="E54" s="150">
        <v>1</v>
      </c>
      <c r="F54" s="151"/>
      <c r="G54" s="152">
        <f>ROUND(E54*F54,2)</f>
        <v>0</v>
      </c>
      <c r="H54" s="139">
        <v>0</v>
      </c>
      <c r="I54" s="139">
        <f>ROUND(E54*H54,2)</f>
        <v>0</v>
      </c>
      <c r="J54" s="139">
        <v>10618.72301886799</v>
      </c>
      <c r="K54" s="139">
        <f>ROUND(E54*J54,2)</f>
        <v>10618.72</v>
      </c>
      <c r="L54" s="139">
        <v>21</v>
      </c>
      <c r="M54" s="139">
        <f>G54*(1+L54/100)</f>
        <v>0</v>
      </c>
      <c r="N54" s="139">
        <v>0</v>
      </c>
      <c r="O54" s="139">
        <f>ROUND(E54*N54,2)</f>
        <v>0</v>
      </c>
      <c r="P54" s="139">
        <v>0</v>
      </c>
      <c r="Q54" s="139">
        <f>ROUND(E54*P54,2)</f>
        <v>0</v>
      </c>
      <c r="R54" s="139"/>
      <c r="S54" s="139" t="s">
        <v>130</v>
      </c>
      <c r="T54" s="139" t="s">
        <v>131</v>
      </c>
      <c r="U54" s="139">
        <v>0</v>
      </c>
      <c r="V54" s="139">
        <f>ROUND(E54*U54,2)</f>
        <v>0</v>
      </c>
      <c r="W54" s="139"/>
      <c r="X54" s="134"/>
      <c r="Y54" s="134"/>
      <c r="Z54" s="134"/>
      <c r="AA54" s="147">
        <v>16</v>
      </c>
      <c r="AB54" s="148" t="s">
        <v>175</v>
      </c>
      <c r="AC54" s="161" t="s">
        <v>176</v>
      </c>
      <c r="AD54" s="149" t="s">
        <v>129</v>
      </c>
      <c r="AE54" s="150">
        <v>1</v>
      </c>
      <c r="AF54" s="151"/>
      <c r="AG54" s="152">
        <f>ROUND(AE54*AF54,2)</f>
        <v>0</v>
      </c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</row>
    <row r="55" spans="1:60" ht="20.95">
      <c r="A55" s="137"/>
      <c r="B55" s="138"/>
      <c r="C55" s="267" t="s">
        <v>132</v>
      </c>
      <c r="D55" s="268"/>
      <c r="E55" s="268"/>
      <c r="F55" s="268"/>
      <c r="G55" s="268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4"/>
      <c r="Y55" s="134"/>
      <c r="Z55" s="134"/>
      <c r="AA55" s="137"/>
      <c r="AB55" s="138"/>
      <c r="AC55" s="267" t="s">
        <v>132</v>
      </c>
      <c r="AD55" s="268"/>
      <c r="AE55" s="268"/>
      <c r="AF55" s="268"/>
      <c r="AG55" s="268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53" t="str">
        <f>C55</f>
        <v>Jednotka musí spĺňať Nariadenie komisie EÚ č. 1253/2014 na EcoDesign vetracích jednotiek (ErP) pre rok 2018.</v>
      </c>
      <c r="BB55" s="134"/>
      <c r="BC55" s="134"/>
      <c r="BD55" s="134"/>
      <c r="BE55" s="134"/>
      <c r="BF55" s="134"/>
      <c r="BG55" s="134"/>
      <c r="BH55" s="134"/>
    </row>
    <row r="56" spans="1:60">
      <c r="A56" s="137"/>
      <c r="B56" s="138"/>
      <c r="C56" s="269" t="s">
        <v>133</v>
      </c>
      <c r="D56" s="270"/>
      <c r="E56" s="270"/>
      <c r="F56" s="270"/>
      <c r="G56" s="270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4"/>
      <c r="Y56" s="134"/>
      <c r="Z56" s="134"/>
      <c r="AA56" s="137"/>
      <c r="AB56" s="138"/>
      <c r="AC56" s="269" t="s">
        <v>133</v>
      </c>
      <c r="AD56" s="270"/>
      <c r="AE56" s="270"/>
      <c r="AF56" s="270"/>
      <c r="AG56" s="270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</row>
    <row r="57" spans="1:60">
      <c r="A57" s="137"/>
      <c r="B57" s="138"/>
      <c r="C57" s="269" t="s">
        <v>134</v>
      </c>
      <c r="D57" s="270"/>
      <c r="E57" s="270"/>
      <c r="F57" s="270"/>
      <c r="G57" s="270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4"/>
      <c r="Y57" s="134"/>
      <c r="Z57" s="134"/>
      <c r="AA57" s="137"/>
      <c r="AB57" s="138"/>
      <c r="AC57" s="269" t="s">
        <v>134</v>
      </c>
      <c r="AD57" s="270"/>
      <c r="AE57" s="270"/>
      <c r="AF57" s="270"/>
      <c r="AG57" s="270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</row>
    <row r="58" spans="1:60">
      <c r="A58" s="137"/>
      <c r="B58" s="138"/>
      <c r="C58" s="269" t="s">
        <v>135</v>
      </c>
      <c r="D58" s="270"/>
      <c r="E58" s="270"/>
      <c r="F58" s="270"/>
      <c r="G58" s="270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4"/>
      <c r="Y58" s="134"/>
      <c r="Z58" s="134"/>
      <c r="AA58" s="137"/>
      <c r="AB58" s="138"/>
      <c r="AC58" s="269" t="s">
        <v>135</v>
      </c>
      <c r="AD58" s="270"/>
      <c r="AE58" s="270"/>
      <c r="AF58" s="270"/>
      <c r="AG58" s="270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</row>
    <row r="59" spans="1:60">
      <c r="A59" s="137"/>
      <c r="B59" s="138"/>
      <c r="C59" s="269" t="s">
        <v>136</v>
      </c>
      <c r="D59" s="270"/>
      <c r="E59" s="270"/>
      <c r="F59" s="270"/>
      <c r="G59" s="270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4"/>
      <c r="Y59" s="134"/>
      <c r="Z59" s="134"/>
      <c r="AA59" s="137"/>
      <c r="AB59" s="138"/>
      <c r="AC59" s="269" t="s">
        <v>136</v>
      </c>
      <c r="AD59" s="270"/>
      <c r="AE59" s="270"/>
      <c r="AF59" s="270"/>
      <c r="AG59" s="270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</row>
    <row r="60" spans="1:60" ht="20.95">
      <c r="A60" s="147">
        <v>17</v>
      </c>
      <c r="B60" s="148" t="s">
        <v>177</v>
      </c>
      <c r="C60" s="161" t="s">
        <v>178</v>
      </c>
      <c r="D60" s="149" t="s">
        <v>129</v>
      </c>
      <c r="E60" s="150">
        <v>1</v>
      </c>
      <c r="F60" s="151"/>
      <c r="G60" s="152">
        <f>ROUND(E60*F60,2)</f>
        <v>0</v>
      </c>
      <c r="H60" s="139">
        <v>0</v>
      </c>
      <c r="I60" s="139">
        <f>ROUND(E60*H60,2)</f>
        <v>0</v>
      </c>
      <c r="J60" s="139">
        <v>60.369811320755083</v>
      </c>
      <c r="K60" s="139">
        <f>ROUND(E60*J60,2)</f>
        <v>60.37</v>
      </c>
      <c r="L60" s="139">
        <v>21</v>
      </c>
      <c r="M60" s="139">
        <f>G60*(1+L60/100)</f>
        <v>0</v>
      </c>
      <c r="N60" s="139">
        <v>0</v>
      </c>
      <c r="O60" s="139">
        <f>ROUND(E60*N60,2)</f>
        <v>0</v>
      </c>
      <c r="P60" s="139">
        <v>0</v>
      </c>
      <c r="Q60" s="139">
        <f>ROUND(E60*P60,2)</f>
        <v>0</v>
      </c>
      <c r="R60" s="139"/>
      <c r="S60" s="139" t="s">
        <v>130</v>
      </c>
      <c r="T60" s="139" t="s">
        <v>131</v>
      </c>
      <c r="U60" s="139">
        <v>0</v>
      </c>
      <c r="V60" s="139">
        <f>ROUND(E60*U60,2)</f>
        <v>0</v>
      </c>
      <c r="W60" s="139"/>
      <c r="X60" s="134"/>
      <c r="Y60" s="134"/>
      <c r="Z60" s="134"/>
      <c r="AA60" s="147">
        <v>17</v>
      </c>
      <c r="AB60" s="148" t="s">
        <v>177</v>
      </c>
      <c r="AC60" s="161" t="s">
        <v>178</v>
      </c>
      <c r="AD60" s="149" t="s">
        <v>129</v>
      </c>
      <c r="AE60" s="150">
        <v>1</v>
      </c>
      <c r="AF60" s="151"/>
      <c r="AG60" s="152">
        <f>ROUND(AE60*AF60,2)</f>
        <v>0</v>
      </c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</row>
    <row r="61" spans="1:60">
      <c r="A61" s="137"/>
      <c r="B61" s="138"/>
      <c r="C61" s="267" t="s">
        <v>139</v>
      </c>
      <c r="D61" s="268"/>
      <c r="E61" s="268"/>
      <c r="F61" s="268"/>
      <c r="G61" s="268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4"/>
      <c r="Y61" s="134"/>
      <c r="Z61" s="134"/>
      <c r="AA61" s="137"/>
      <c r="AB61" s="138"/>
      <c r="AC61" s="267" t="s">
        <v>139</v>
      </c>
      <c r="AD61" s="268"/>
      <c r="AE61" s="268"/>
      <c r="AF61" s="268"/>
      <c r="AG61" s="268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</row>
    <row r="62" spans="1:60" ht="20.95">
      <c r="A62" s="147">
        <v>18</v>
      </c>
      <c r="B62" s="148" t="s">
        <v>179</v>
      </c>
      <c r="C62" s="161" t="s">
        <v>174</v>
      </c>
      <c r="D62" s="149" t="s">
        <v>129</v>
      </c>
      <c r="E62" s="150">
        <v>6</v>
      </c>
      <c r="F62" s="151"/>
      <c r="G62" s="152">
        <f>ROUND(E62*F62,2)</f>
        <v>0</v>
      </c>
      <c r="H62" s="139">
        <v>0</v>
      </c>
      <c r="I62" s="139">
        <f>ROUND(E62*H62,2)</f>
        <v>0</v>
      </c>
      <c r="J62" s="139">
        <v>61.732075471698487</v>
      </c>
      <c r="K62" s="139">
        <f>ROUND(E62*J62,2)</f>
        <v>370.39</v>
      </c>
      <c r="L62" s="139">
        <v>21</v>
      </c>
      <c r="M62" s="139">
        <f>G62*(1+L62/100)</f>
        <v>0</v>
      </c>
      <c r="N62" s="139">
        <v>0</v>
      </c>
      <c r="O62" s="139">
        <f>ROUND(E62*N62,2)</f>
        <v>0</v>
      </c>
      <c r="P62" s="139">
        <v>0</v>
      </c>
      <c r="Q62" s="139">
        <f>ROUND(E62*P62,2)</f>
        <v>0</v>
      </c>
      <c r="R62" s="139"/>
      <c r="S62" s="139" t="s">
        <v>130</v>
      </c>
      <c r="T62" s="139" t="s">
        <v>131</v>
      </c>
      <c r="U62" s="139">
        <v>0</v>
      </c>
      <c r="V62" s="139">
        <f>ROUND(E62*U62,2)</f>
        <v>0</v>
      </c>
      <c r="W62" s="139"/>
      <c r="X62" s="134"/>
      <c r="Y62" s="134"/>
      <c r="Z62" s="134"/>
      <c r="AA62" s="147">
        <v>18</v>
      </c>
      <c r="AB62" s="148" t="s">
        <v>179</v>
      </c>
      <c r="AC62" s="161" t="s">
        <v>174</v>
      </c>
      <c r="AD62" s="149" t="s">
        <v>129</v>
      </c>
      <c r="AE62" s="150">
        <v>6</v>
      </c>
      <c r="AF62" s="151"/>
      <c r="AG62" s="152">
        <f>ROUND(AE62*AF62,2)</f>
        <v>0</v>
      </c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</row>
    <row r="63" spans="1:60">
      <c r="A63" s="137"/>
      <c r="B63" s="138"/>
      <c r="C63" s="267" t="s">
        <v>139</v>
      </c>
      <c r="D63" s="268"/>
      <c r="E63" s="268"/>
      <c r="F63" s="268"/>
      <c r="G63" s="268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4"/>
      <c r="Y63" s="134"/>
      <c r="Z63" s="134"/>
      <c r="AA63" s="137"/>
      <c r="AB63" s="138"/>
      <c r="AC63" s="267" t="s">
        <v>139</v>
      </c>
      <c r="AD63" s="268"/>
      <c r="AE63" s="268"/>
      <c r="AF63" s="268"/>
      <c r="AG63" s="268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</row>
    <row r="64" spans="1:60" ht="20.95">
      <c r="A64" s="147">
        <v>19</v>
      </c>
      <c r="B64" s="148" t="s">
        <v>180</v>
      </c>
      <c r="C64" s="161" t="s">
        <v>181</v>
      </c>
      <c r="D64" s="149" t="s">
        <v>129</v>
      </c>
      <c r="E64" s="150">
        <v>1</v>
      </c>
      <c r="F64" s="151"/>
      <c r="G64" s="152">
        <f>ROUND(E64*F64,2)</f>
        <v>0</v>
      </c>
      <c r="H64" s="139">
        <v>0</v>
      </c>
      <c r="I64" s="139">
        <f>ROUND(E64*H64,2)</f>
        <v>0</v>
      </c>
      <c r="J64" s="139">
        <v>107.33207547169876</v>
      </c>
      <c r="K64" s="139">
        <f>ROUND(E64*J64,2)</f>
        <v>107.33</v>
      </c>
      <c r="L64" s="139">
        <v>21</v>
      </c>
      <c r="M64" s="139">
        <f>G64*(1+L64/100)</f>
        <v>0</v>
      </c>
      <c r="N64" s="139">
        <v>0</v>
      </c>
      <c r="O64" s="139">
        <f>ROUND(E64*N64,2)</f>
        <v>0</v>
      </c>
      <c r="P64" s="139">
        <v>0</v>
      </c>
      <c r="Q64" s="139">
        <f>ROUND(E64*P64,2)</f>
        <v>0</v>
      </c>
      <c r="R64" s="139"/>
      <c r="S64" s="139" t="s">
        <v>130</v>
      </c>
      <c r="T64" s="139" t="s">
        <v>131</v>
      </c>
      <c r="U64" s="139">
        <v>0</v>
      </c>
      <c r="V64" s="139">
        <f>ROUND(E64*U64,2)</f>
        <v>0</v>
      </c>
      <c r="W64" s="139"/>
      <c r="X64" s="134"/>
      <c r="Y64" s="134"/>
      <c r="Z64" s="134"/>
      <c r="AA64" s="147">
        <v>19</v>
      </c>
      <c r="AB64" s="148" t="s">
        <v>180</v>
      </c>
      <c r="AC64" s="161" t="s">
        <v>181</v>
      </c>
      <c r="AD64" s="149" t="s">
        <v>129</v>
      </c>
      <c r="AE64" s="150">
        <v>1</v>
      </c>
      <c r="AF64" s="151"/>
      <c r="AG64" s="152">
        <f>ROUND(AE64*AF64,2)</f>
        <v>0</v>
      </c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</row>
    <row r="65" spans="1:60">
      <c r="A65" s="137"/>
      <c r="B65" s="138"/>
      <c r="C65" s="267" t="s">
        <v>139</v>
      </c>
      <c r="D65" s="268"/>
      <c r="E65" s="268"/>
      <c r="F65" s="268"/>
      <c r="G65" s="268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4"/>
      <c r="Y65" s="134"/>
      <c r="Z65" s="134"/>
      <c r="AA65" s="137"/>
      <c r="AB65" s="138"/>
      <c r="AC65" s="267" t="s">
        <v>139</v>
      </c>
      <c r="AD65" s="268"/>
      <c r="AE65" s="268"/>
      <c r="AF65" s="268"/>
      <c r="AG65" s="268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</row>
    <row r="66" spans="1:60" ht="52.4">
      <c r="A66" s="147">
        <v>20</v>
      </c>
      <c r="B66" s="148" t="s">
        <v>182</v>
      </c>
      <c r="C66" s="161" t="s">
        <v>150</v>
      </c>
      <c r="D66" s="149" t="s">
        <v>151</v>
      </c>
      <c r="E66" s="150">
        <v>173</v>
      </c>
      <c r="F66" s="151"/>
      <c r="G66" s="152">
        <f>ROUND(E66*F66,2)</f>
        <v>0</v>
      </c>
      <c r="H66" s="139">
        <v>0</v>
      </c>
      <c r="I66" s="139">
        <f>ROUND(E66*H66,2)</f>
        <v>0</v>
      </c>
      <c r="J66" s="139">
        <v>37.160377358490791</v>
      </c>
      <c r="K66" s="139">
        <f>ROUND(E66*J66,2)</f>
        <v>6428.75</v>
      </c>
      <c r="L66" s="139">
        <v>21</v>
      </c>
      <c r="M66" s="139">
        <f>G66*(1+L66/100)</f>
        <v>0</v>
      </c>
      <c r="N66" s="139">
        <v>0</v>
      </c>
      <c r="O66" s="139">
        <f>ROUND(E66*N66,2)</f>
        <v>0</v>
      </c>
      <c r="P66" s="139">
        <v>0</v>
      </c>
      <c r="Q66" s="139">
        <f>ROUND(E66*P66,2)</f>
        <v>0</v>
      </c>
      <c r="R66" s="139"/>
      <c r="S66" s="139" t="s">
        <v>130</v>
      </c>
      <c r="T66" s="139" t="s">
        <v>131</v>
      </c>
      <c r="U66" s="139">
        <v>0</v>
      </c>
      <c r="V66" s="139">
        <f>ROUND(E66*U66,2)</f>
        <v>0</v>
      </c>
      <c r="W66" s="139"/>
      <c r="X66" s="134"/>
      <c r="Y66" s="134"/>
      <c r="Z66" s="134"/>
      <c r="AA66" s="147">
        <v>20</v>
      </c>
      <c r="AB66" s="148" t="s">
        <v>182</v>
      </c>
      <c r="AC66" s="161" t="s">
        <v>150</v>
      </c>
      <c r="AD66" s="149" t="s">
        <v>151</v>
      </c>
      <c r="AE66" s="150">
        <v>173</v>
      </c>
      <c r="AF66" s="151"/>
      <c r="AG66" s="152">
        <f>ROUND(AE66*AF66,2)</f>
        <v>0</v>
      </c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</row>
    <row r="67" spans="1:60">
      <c r="A67" s="137"/>
      <c r="B67" s="138"/>
      <c r="C67" s="267" t="s">
        <v>152</v>
      </c>
      <c r="D67" s="268"/>
      <c r="E67" s="268"/>
      <c r="F67" s="268"/>
      <c r="G67" s="268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4"/>
      <c r="Y67" s="134"/>
      <c r="Z67" s="134"/>
      <c r="AA67" s="137"/>
      <c r="AB67" s="138"/>
      <c r="AC67" s="267" t="s">
        <v>152</v>
      </c>
      <c r="AD67" s="268"/>
      <c r="AE67" s="268"/>
      <c r="AF67" s="268"/>
      <c r="AG67" s="268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</row>
    <row r="68" spans="1:60" ht="52.4">
      <c r="A68" s="147">
        <v>21</v>
      </c>
      <c r="B68" s="148" t="s">
        <v>183</v>
      </c>
      <c r="C68" s="161" t="s">
        <v>154</v>
      </c>
      <c r="D68" s="149" t="s">
        <v>151</v>
      </c>
      <c r="E68" s="150">
        <v>103</v>
      </c>
      <c r="F68" s="151"/>
      <c r="G68" s="152">
        <f>ROUND(E68*F68,2)</f>
        <v>0</v>
      </c>
      <c r="H68" s="139">
        <v>0</v>
      </c>
      <c r="I68" s="139">
        <f>ROUND(E68*H68,2)</f>
        <v>0</v>
      </c>
      <c r="J68" s="139">
        <v>46.688679245283303</v>
      </c>
      <c r="K68" s="139">
        <f>ROUND(E68*J68,2)</f>
        <v>4808.93</v>
      </c>
      <c r="L68" s="139">
        <v>21</v>
      </c>
      <c r="M68" s="139">
        <f>G68*(1+L68/100)</f>
        <v>0</v>
      </c>
      <c r="N68" s="139">
        <v>0</v>
      </c>
      <c r="O68" s="139">
        <f>ROUND(E68*N68,2)</f>
        <v>0</v>
      </c>
      <c r="P68" s="139">
        <v>0</v>
      </c>
      <c r="Q68" s="139">
        <f>ROUND(E68*P68,2)</f>
        <v>0</v>
      </c>
      <c r="R68" s="139"/>
      <c r="S68" s="139" t="s">
        <v>130</v>
      </c>
      <c r="T68" s="139" t="s">
        <v>131</v>
      </c>
      <c r="U68" s="139">
        <v>0</v>
      </c>
      <c r="V68" s="139">
        <f>ROUND(E68*U68,2)</f>
        <v>0</v>
      </c>
      <c r="W68" s="139"/>
      <c r="X68" s="134"/>
      <c r="Y68" s="134"/>
      <c r="Z68" s="134"/>
      <c r="AA68" s="147">
        <v>21</v>
      </c>
      <c r="AB68" s="148" t="s">
        <v>183</v>
      </c>
      <c r="AC68" s="161" t="s">
        <v>154</v>
      </c>
      <c r="AD68" s="149" t="s">
        <v>151</v>
      </c>
      <c r="AE68" s="150">
        <v>103</v>
      </c>
      <c r="AF68" s="151"/>
      <c r="AG68" s="152">
        <f>ROUND(AE68*AF68,2)</f>
        <v>0</v>
      </c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</row>
    <row r="69" spans="1:60">
      <c r="A69" s="137"/>
      <c r="B69" s="138"/>
      <c r="C69" s="267" t="s">
        <v>152</v>
      </c>
      <c r="D69" s="268"/>
      <c r="E69" s="268"/>
      <c r="F69" s="268"/>
      <c r="G69" s="268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4"/>
      <c r="Y69" s="134"/>
      <c r="Z69" s="134"/>
      <c r="AA69" s="137"/>
      <c r="AB69" s="138"/>
      <c r="AC69" s="267" t="s">
        <v>152</v>
      </c>
      <c r="AD69" s="268"/>
      <c r="AE69" s="268"/>
      <c r="AF69" s="268"/>
      <c r="AG69" s="268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</row>
    <row r="70" spans="1:60" ht="41.9">
      <c r="A70" s="147">
        <v>22</v>
      </c>
      <c r="B70" s="148" t="s">
        <v>184</v>
      </c>
      <c r="C70" s="161" t="s">
        <v>185</v>
      </c>
      <c r="D70" s="149" t="s">
        <v>129</v>
      </c>
      <c r="E70" s="150">
        <v>3</v>
      </c>
      <c r="F70" s="151"/>
      <c r="G70" s="152">
        <f>ROUND(E70*F70,2)</f>
        <v>0</v>
      </c>
      <c r="H70" s="139">
        <v>0</v>
      </c>
      <c r="I70" s="139">
        <f>ROUND(E70*H70,2)</f>
        <v>0</v>
      </c>
      <c r="J70" s="139">
        <v>485.98566037736146</v>
      </c>
      <c r="K70" s="139">
        <f>ROUND(E70*J70,2)</f>
        <v>1457.96</v>
      </c>
      <c r="L70" s="139">
        <v>21</v>
      </c>
      <c r="M70" s="139">
        <f>G70*(1+L70/100)</f>
        <v>0</v>
      </c>
      <c r="N70" s="139">
        <v>0</v>
      </c>
      <c r="O70" s="139">
        <f>ROUND(E70*N70,2)</f>
        <v>0</v>
      </c>
      <c r="P70" s="139">
        <v>0</v>
      </c>
      <c r="Q70" s="139">
        <f>ROUND(E70*P70,2)</f>
        <v>0</v>
      </c>
      <c r="R70" s="139"/>
      <c r="S70" s="139" t="s">
        <v>130</v>
      </c>
      <c r="T70" s="139" t="s">
        <v>131</v>
      </c>
      <c r="U70" s="139">
        <v>0</v>
      </c>
      <c r="V70" s="139">
        <f>ROUND(E70*U70,2)</f>
        <v>0</v>
      </c>
      <c r="W70" s="139"/>
      <c r="X70" s="134"/>
      <c r="Y70" s="134"/>
      <c r="Z70" s="134"/>
      <c r="AA70" s="147">
        <v>22</v>
      </c>
      <c r="AB70" s="148" t="s">
        <v>184</v>
      </c>
      <c r="AC70" s="161" t="s">
        <v>185</v>
      </c>
      <c r="AD70" s="149" t="s">
        <v>129</v>
      </c>
      <c r="AE70" s="150">
        <v>3</v>
      </c>
      <c r="AF70" s="151"/>
      <c r="AG70" s="152">
        <f>ROUND(AE70*AF70,2)</f>
        <v>0</v>
      </c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</row>
    <row r="71" spans="1:60">
      <c r="A71" s="137"/>
      <c r="B71" s="138"/>
      <c r="C71" s="267" t="s">
        <v>136</v>
      </c>
      <c r="D71" s="268"/>
      <c r="E71" s="268"/>
      <c r="F71" s="268"/>
      <c r="G71" s="268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4"/>
      <c r="Y71" s="134"/>
      <c r="Z71" s="134"/>
      <c r="AA71" s="137"/>
      <c r="AB71" s="138"/>
      <c r="AC71" s="267" t="s">
        <v>136</v>
      </c>
      <c r="AD71" s="268"/>
      <c r="AE71" s="268"/>
      <c r="AF71" s="268"/>
      <c r="AG71" s="268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</row>
    <row r="72" spans="1:60" ht="41.9">
      <c r="A72" s="147">
        <v>23</v>
      </c>
      <c r="B72" s="148" t="s">
        <v>186</v>
      </c>
      <c r="C72" s="161" t="s">
        <v>187</v>
      </c>
      <c r="D72" s="149" t="s">
        <v>129</v>
      </c>
      <c r="E72" s="150">
        <v>2</v>
      </c>
      <c r="F72" s="151"/>
      <c r="G72" s="152">
        <f>ROUND(E72*F72,2)</f>
        <v>0</v>
      </c>
      <c r="H72" s="139">
        <v>0</v>
      </c>
      <c r="I72" s="139">
        <f>ROUND(E72*H72,2)</f>
        <v>0</v>
      </c>
      <c r="J72" s="139">
        <v>7315.4716981132515</v>
      </c>
      <c r="K72" s="139">
        <f>ROUND(E72*J72,2)</f>
        <v>14630.94</v>
      </c>
      <c r="L72" s="139">
        <v>21</v>
      </c>
      <c r="M72" s="139">
        <f>G72*(1+L72/100)</f>
        <v>0</v>
      </c>
      <c r="N72" s="139">
        <v>0</v>
      </c>
      <c r="O72" s="139">
        <f>ROUND(E72*N72,2)</f>
        <v>0</v>
      </c>
      <c r="P72" s="139">
        <v>0</v>
      </c>
      <c r="Q72" s="139">
        <f>ROUND(E72*P72,2)</f>
        <v>0</v>
      </c>
      <c r="R72" s="139"/>
      <c r="S72" s="139" t="s">
        <v>130</v>
      </c>
      <c r="T72" s="139" t="s">
        <v>131</v>
      </c>
      <c r="U72" s="139">
        <v>0</v>
      </c>
      <c r="V72" s="139">
        <f>ROUND(E72*U72,2)</f>
        <v>0</v>
      </c>
      <c r="W72" s="139"/>
      <c r="X72" s="134"/>
      <c r="Y72" s="134"/>
      <c r="Z72" s="134"/>
      <c r="AA72" s="147">
        <v>23</v>
      </c>
      <c r="AB72" s="148" t="s">
        <v>186</v>
      </c>
      <c r="AC72" s="161" t="s">
        <v>187</v>
      </c>
      <c r="AD72" s="149" t="s">
        <v>129</v>
      </c>
      <c r="AE72" s="150">
        <v>2</v>
      </c>
      <c r="AF72" s="151"/>
      <c r="AG72" s="152">
        <f>ROUND(AE72*AF72,2)</f>
        <v>0</v>
      </c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</row>
    <row r="73" spans="1:60">
      <c r="A73" s="137"/>
      <c r="B73" s="138"/>
      <c r="C73" s="267" t="s">
        <v>188</v>
      </c>
      <c r="D73" s="268"/>
      <c r="E73" s="268"/>
      <c r="F73" s="268"/>
      <c r="G73" s="268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4"/>
      <c r="Y73" s="134"/>
      <c r="Z73" s="134"/>
      <c r="AA73" s="137"/>
      <c r="AB73" s="138"/>
      <c r="AC73" s="267" t="s">
        <v>188</v>
      </c>
      <c r="AD73" s="268"/>
      <c r="AE73" s="268"/>
      <c r="AF73" s="268"/>
      <c r="AG73" s="268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</row>
    <row r="74" spans="1:60" ht="20.95">
      <c r="A74" s="137"/>
      <c r="B74" s="138"/>
      <c r="C74" s="269" t="s">
        <v>189</v>
      </c>
      <c r="D74" s="270"/>
      <c r="E74" s="270"/>
      <c r="F74" s="270"/>
      <c r="G74" s="270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4"/>
      <c r="Y74" s="134"/>
      <c r="Z74" s="134"/>
      <c r="AA74" s="137"/>
      <c r="AB74" s="138"/>
      <c r="AC74" s="269" t="s">
        <v>189</v>
      </c>
      <c r="AD74" s="270"/>
      <c r="AE74" s="270"/>
      <c r="AF74" s="270"/>
      <c r="AG74" s="270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53" t="str">
        <f>C74</f>
        <v>S integrovaným osvetlením s indexom podania farieb lepším než Ra = 90, T5. Prestup pre tubus operačného svietidla, laminarizátor.</v>
      </c>
      <c r="BB74" s="134"/>
      <c r="BC74" s="134"/>
      <c r="BD74" s="134"/>
      <c r="BE74" s="134"/>
      <c r="BF74" s="134"/>
      <c r="BG74" s="134"/>
      <c r="BH74" s="134"/>
    </row>
    <row r="75" spans="1:60" ht="31.45">
      <c r="A75" s="137"/>
      <c r="B75" s="138"/>
      <c r="C75" s="269" t="s">
        <v>190</v>
      </c>
      <c r="D75" s="270"/>
      <c r="E75" s="270"/>
      <c r="F75" s="270"/>
      <c r="G75" s="270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4"/>
      <c r="Y75" s="134"/>
      <c r="Z75" s="134"/>
      <c r="AA75" s="137"/>
      <c r="AB75" s="138"/>
      <c r="AC75" s="269" t="s">
        <v>190</v>
      </c>
      <c r="AD75" s="270"/>
      <c r="AE75" s="270"/>
      <c r="AF75" s="270"/>
      <c r="AG75" s="270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53" t="str">
        <f>C75</f>
        <v>Príruby pre prívod vzduchu budú osadené v rozmedzí 160 -310 mm od spodného okraja laminárneho stropu. Korpus laminárneho stropu bude tesne zvarený. Materiál: Al zliatina alebo nerezová oceľ, farebne lakovaná vo farbe podhľade, odolnosť voči čistiacim a dezinfekčným prostriedkom.</v>
      </c>
      <c r="BB75" s="134"/>
      <c r="BC75" s="134"/>
      <c r="BD75" s="134"/>
      <c r="BE75" s="134"/>
      <c r="BF75" s="134"/>
      <c r="BG75" s="134"/>
      <c r="BH75" s="134"/>
    </row>
    <row r="76" spans="1:60">
      <c r="A76" s="137"/>
      <c r="B76" s="138"/>
      <c r="C76" s="269" t="s">
        <v>191</v>
      </c>
      <c r="D76" s="270"/>
      <c r="E76" s="270"/>
      <c r="F76" s="270"/>
      <c r="G76" s="270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4"/>
      <c r="Y76" s="134"/>
      <c r="Z76" s="134"/>
      <c r="AA76" s="137"/>
      <c r="AB76" s="138"/>
      <c r="AC76" s="269" t="s">
        <v>191</v>
      </c>
      <c r="AD76" s="270"/>
      <c r="AE76" s="270"/>
      <c r="AF76" s="270"/>
      <c r="AG76" s="270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</row>
    <row r="77" spans="1:60">
      <c r="A77" s="137"/>
      <c r="B77" s="138"/>
      <c r="C77" s="269" t="s">
        <v>139</v>
      </c>
      <c r="D77" s="270"/>
      <c r="E77" s="270"/>
      <c r="F77" s="270"/>
      <c r="G77" s="270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4"/>
      <c r="Y77" s="134"/>
      <c r="Z77" s="134"/>
      <c r="AA77" s="137"/>
      <c r="AB77" s="138"/>
      <c r="AC77" s="269" t="s">
        <v>139</v>
      </c>
      <c r="AD77" s="270"/>
      <c r="AE77" s="270"/>
      <c r="AF77" s="270"/>
      <c r="AG77" s="270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</row>
    <row r="78" spans="1:60" ht="41.9">
      <c r="A78" s="147">
        <v>24</v>
      </c>
      <c r="B78" s="148" t="s">
        <v>192</v>
      </c>
      <c r="C78" s="161" t="s">
        <v>193</v>
      </c>
      <c r="D78" s="149" t="s">
        <v>129</v>
      </c>
      <c r="E78" s="150">
        <v>1</v>
      </c>
      <c r="F78" s="151"/>
      <c r="G78" s="152">
        <f>ROUND(E78*F78,2)</f>
        <v>0</v>
      </c>
      <c r="H78" s="139">
        <v>0</v>
      </c>
      <c r="I78" s="139">
        <f>ROUND(E78*H78,2)</f>
        <v>0</v>
      </c>
      <c r="J78" s="139">
        <v>326.64905660377559</v>
      </c>
      <c r="K78" s="139">
        <f>ROUND(E78*J78,2)</f>
        <v>326.64999999999998</v>
      </c>
      <c r="L78" s="139">
        <v>21</v>
      </c>
      <c r="M78" s="139">
        <f>G78*(1+L78/100)</f>
        <v>0</v>
      </c>
      <c r="N78" s="139">
        <v>0</v>
      </c>
      <c r="O78" s="139">
        <f>ROUND(E78*N78,2)</f>
        <v>0</v>
      </c>
      <c r="P78" s="139">
        <v>0</v>
      </c>
      <c r="Q78" s="139">
        <f>ROUND(E78*P78,2)</f>
        <v>0</v>
      </c>
      <c r="R78" s="139"/>
      <c r="S78" s="139" t="s">
        <v>130</v>
      </c>
      <c r="T78" s="139" t="s">
        <v>131</v>
      </c>
      <c r="U78" s="139">
        <v>0</v>
      </c>
      <c r="V78" s="139">
        <f>ROUND(E78*U78,2)</f>
        <v>0</v>
      </c>
      <c r="W78" s="139"/>
      <c r="X78" s="134"/>
      <c r="Y78" s="134"/>
      <c r="Z78" s="134"/>
      <c r="AA78" s="147">
        <v>24</v>
      </c>
      <c r="AB78" s="148" t="s">
        <v>192</v>
      </c>
      <c r="AC78" s="161" t="s">
        <v>193</v>
      </c>
      <c r="AD78" s="149" t="s">
        <v>129</v>
      </c>
      <c r="AE78" s="150">
        <v>1</v>
      </c>
      <c r="AF78" s="151"/>
      <c r="AG78" s="152">
        <f>ROUND(AE78*AF78,2)</f>
        <v>0</v>
      </c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</row>
    <row r="79" spans="1:60" ht="20.95">
      <c r="A79" s="137"/>
      <c r="B79" s="138"/>
      <c r="C79" s="267" t="s">
        <v>194</v>
      </c>
      <c r="D79" s="268"/>
      <c r="E79" s="268"/>
      <c r="F79" s="268"/>
      <c r="G79" s="268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4"/>
      <c r="Y79" s="134"/>
      <c r="Z79" s="134"/>
      <c r="AA79" s="137"/>
      <c r="AB79" s="138"/>
      <c r="AC79" s="267" t="s">
        <v>194</v>
      </c>
      <c r="AD79" s="268"/>
      <c r="AE79" s="268"/>
      <c r="AF79" s="268"/>
      <c r="AG79" s="268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53" t="str">
        <f>C79</f>
        <v>Nadstavec osadený dvoma sondami na meranie tesnosti a zanesenie filtračné vložky, teleso nástavce vzduchotesné, lakované RAL, odolnosť voči čistiacim a dezinfekčným prostriedkom;</v>
      </c>
      <c r="BB79" s="134"/>
      <c r="BC79" s="134"/>
      <c r="BD79" s="134"/>
      <c r="BE79" s="134"/>
      <c r="BF79" s="134"/>
      <c r="BG79" s="134"/>
      <c r="BH79" s="134"/>
    </row>
    <row r="80" spans="1:60" ht="31.45">
      <c r="A80" s="137"/>
      <c r="B80" s="138"/>
      <c r="C80" s="269" t="s">
        <v>195</v>
      </c>
      <c r="D80" s="270"/>
      <c r="E80" s="270"/>
      <c r="F80" s="270"/>
      <c r="G80" s="270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4"/>
      <c r="Y80" s="134"/>
      <c r="Z80" s="134"/>
      <c r="AA80" s="137"/>
      <c r="AB80" s="138"/>
      <c r="AC80" s="269" t="s">
        <v>195</v>
      </c>
      <c r="AD80" s="270"/>
      <c r="AE80" s="270"/>
      <c r="AF80" s="270"/>
      <c r="AG80" s="270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53" t="str">
        <f>C80</f>
        <v>Ovládanie klapky zvnútra nástavca po sňatí čelnej dosky; tlaková strata vyústia do 20 Pa; prevedenie nadstavce musia umožňovať osadenie do tesného kovového podhľadu o rastra 600x600 mm. (M.č.A1-2.16)</v>
      </c>
      <c r="BB80" s="134"/>
      <c r="BC80" s="134"/>
      <c r="BD80" s="134"/>
      <c r="BE80" s="134"/>
      <c r="BF80" s="134"/>
      <c r="BG80" s="134"/>
      <c r="BH80" s="134"/>
    </row>
    <row r="81" spans="1:60" ht="41.9">
      <c r="A81" s="147">
        <v>25</v>
      </c>
      <c r="B81" s="148" t="s">
        <v>196</v>
      </c>
      <c r="C81" s="161" t="s">
        <v>197</v>
      </c>
      <c r="D81" s="149" t="s">
        <v>129</v>
      </c>
      <c r="E81" s="150">
        <v>1</v>
      </c>
      <c r="F81" s="151"/>
      <c r="G81" s="152">
        <f>ROUND(E81*F81,2)</f>
        <v>0</v>
      </c>
      <c r="H81" s="139">
        <v>0</v>
      </c>
      <c r="I81" s="139">
        <f>ROUND(E81*H81,2)</f>
        <v>0</v>
      </c>
      <c r="J81" s="139">
        <v>108.44150943396292</v>
      </c>
      <c r="K81" s="139">
        <f>ROUND(E81*J81,2)</f>
        <v>108.44</v>
      </c>
      <c r="L81" s="139">
        <v>21</v>
      </c>
      <c r="M81" s="139">
        <f>G81*(1+L81/100)</f>
        <v>0</v>
      </c>
      <c r="N81" s="139">
        <v>0</v>
      </c>
      <c r="O81" s="139">
        <f>ROUND(E81*N81,2)</f>
        <v>0</v>
      </c>
      <c r="P81" s="139">
        <v>0</v>
      </c>
      <c r="Q81" s="139">
        <f>ROUND(E81*P81,2)</f>
        <v>0</v>
      </c>
      <c r="R81" s="139"/>
      <c r="S81" s="139" t="s">
        <v>130</v>
      </c>
      <c r="T81" s="139" t="s">
        <v>131</v>
      </c>
      <c r="U81" s="139">
        <v>0</v>
      </c>
      <c r="V81" s="139">
        <f>ROUND(E81*U81,2)</f>
        <v>0</v>
      </c>
      <c r="W81" s="139"/>
      <c r="X81" s="134"/>
      <c r="Y81" s="134"/>
      <c r="Z81" s="134"/>
      <c r="AA81" s="147">
        <v>25</v>
      </c>
      <c r="AB81" s="148" t="s">
        <v>196</v>
      </c>
      <c r="AC81" s="161" t="s">
        <v>197</v>
      </c>
      <c r="AD81" s="149" t="s">
        <v>129</v>
      </c>
      <c r="AE81" s="150">
        <v>1</v>
      </c>
      <c r="AF81" s="151"/>
      <c r="AG81" s="152">
        <f>ROUND(AE81*AF81,2)</f>
        <v>0</v>
      </c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</row>
    <row r="82" spans="1:60">
      <c r="A82" s="137"/>
      <c r="B82" s="138"/>
      <c r="C82" s="267" t="s">
        <v>198</v>
      </c>
      <c r="D82" s="268"/>
      <c r="E82" s="268"/>
      <c r="F82" s="268"/>
      <c r="G82" s="268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4"/>
      <c r="Y82" s="134"/>
      <c r="Z82" s="134"/>
      <c r="AA82" s="137"/>
      <c r="AB82" s="138"/>
      <c r="AC82" s="267" t="s">
        <v>198</v>
      </c>
      <c r="AD82" s="268"/>
      <c r="AE82" s="268"/>
      <c r="AF82" s="268"/>
      <c r="AG82" s="268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</row>
    <row r="83" spans="1:60">
      <c r="A83" s="137"/>
      <c r="B83" s="138"/>
      <c r="C83" s="269" t="s">
        <v>139</v>
      </c>
      <c r="D83" s="270"/>
      <c r="E83" s="270"/>
      <c r="F83" s="270"/>
      <c r="G83" s="270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4"/>
      <c r="Y83" s="134"/>
      <c r="Z83" s="134"/>
      <c r="AA83" s="137"/>
      <c r="AB83" s="138"/>
      <c r="AC83" s="269" t="s">
        <v>139</v>
      </c>
      <c r="AD83" s="270"/>
      <c r="AE83" s="270"/>
      <c r="AF83" s="270"/>
      <c r="AG83" s="270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</row>
    <row r="84" spans="1:60" ht="20.95">
      <c r="A84" s="147">
        <v>26</v>
      </c>
      <c r="B84" s="148" t="s">
        <v>199</v>
      </c>
      <c r="C84" s="161" t="s">
        <v>165</v>
      </c>
      <c r="D84" s="149" t="s">
        <v>129</v>
      </c>
      <c r="E84" s="150">
        <v>7</v>
      </c>
      <c r="F84" s="151"/>
      <c r="G84" s="152">
        <f>ROUND(E84*F84,2)</f>
        <v>0</v>
      </c>
      <c r="H84" s="139">
        <v>0</v>
      </c>
      <c r="I84" s="139">
        <f>ROUND(E84*H84,2)</f>
        <v>0</v>
      </c>
      <c r="J84" s="139">
        <v>115.67547169811391</v>
      </c>
      <c r="K84" s="139">
        <f>ROUND(E84*J84,2)</f>
        <v>809.73</v>
      </c>
      <c r="L84" s="139">
        <v>21</v>
      </c>
      <c r="M84" s="139">
        <f>G84*(1+L84/100)</f>
        <v>0</v>
      </c>
      <c r="N84" s="139">
        <v>0</v>
      </c>
      <c r="O84" s="139">
        <f>ROUND(E84*N84,2)</f>
        <v>0</v>
      </c>
      <c r="P84" s="139">
        <v>0</v>
      </c>
      <c r="Q84" s="139">
        <f>ROUND(E84*P84,2)</f>
        <v>0</v>
      </c>
      <c r="R84" s="139"/>
      <c r="S84" s="139" t="s">
        <v>130</v>
      </c>
      <c r="T84" s="139" t="s">
        <v>131</v>
      </c>
      <c r="U84" s="139">
        <v>0</v>
      </c>
      <c r="V84" s="139">
        <f>ROUND(E84*U84,2)</f>
        <v>0</v>
      </c>
      <c r="W84" s="139"/>
      <c r="X84" s="134"/>
      <c r="Y84" s="134"/>
      <c r="Z84" s="134"/>
      <c r="AA84" s="147">
        <v>26</v>
      </c>
      <c r="AB84" s="148" t="s">
        <v>199</v>
      </c>
      <c r="AC84" s="161" t="s">
        <v>165</v>
      </c>
      <c r="AD84" s="149" t="s">
        <v>129</v>
      </c>
      <c r="AE84" s="150">
        <v>7</v>
      </c>
      <c r="AF84" s="151"/>
      <c r="AG84" s="152">
        <f>ROUND(AE84*AF84,2)</f>
        <v>0</v>
      </c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</row>
    <row r="85" spans="1:60" ht="20.95">
      <c r="A85" s="137"/>
      <c r="B85" s="138"/>
      <c r="C85" s="267" t="s">
        <v>200</v>
      </c>
      <c r="D85" s="268"/>
      <c r="E85" s="268"/>
      <c r="F85" s="268"/>
      <c r="G85" s="268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4"/>
      <c r="Y85" s="134"/>
      <c r="Z85" s="134"/>
      <c r="AA85" s="137"/>
      <c r="AB85" s="138"/>
      <c r="AC85" s="267" t="s">
        <v>200</v>
      </c>
      <c r="AD85" s="268"/>
      <c r="AE85" s="268"/>
      <c r="AF85" s="268"/>
      <c r="AG85" s="268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53" t="str">
        <f>C85</f>
        <v>Povrchová úprava lakovanie, RAL podľa vstavby OPS, odolnosť voči čistiacim a dezinfekčným prostriedkom</v>
      </c>
      <c r="BB85" s="134"/>
      <c r="BC85" s="134"/>
      <c r="BD85" s="134"/>
      <c r="BE85" s="134"/>
      <c r="BF85" s="134"/>
      <c r="BG85" s="134"/>
      <c r="BH85" s="134"/>
    </row>
    <row r="86" spans="1:60">
      <c r="A86" s="137"/>
      <c r="B86" s="138"/>
      <c r="C86" s="269" t="s">
        <v>139</v>
      </c>
      <c r="D86" s="270"/>
      <c r="E86" s="270"/>
      <c r="F86" s="270"/>
      <c r="G86" s="270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4"/>
      <c r="Y86" s="134"/>
      <c r="Z86" s="134"/>
      <c r="AA86" s="137"/>
      <c r="AB86" s="138"/>
      <c r="AC86" s="269" t="s">
        <v>139</v>
      </c>
      <c r="AD86" s="270"/>
      <c r="AE86" s="270"/>
      <c r="AF86" s="270"/>
      <c r="AG86" s="270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</row>
    <row r="87" spans="1:60" ht="52.4">
      <c r="A87" s="147">
        <v>27</v>
      </c>
      <c r="B87" s="148" t="s">
        <v>201</v>
      </c>
      <c r="C87" s="161" t="s">
        <v>202</v>
      </c>
      <c r="D87" s="149" t="s">
        <v>129</v>
      </c>
      <c r="E87" s="150">
        <v>1</v>
      </c>
      <c r="F87" s="151"/>
      <c r="G87" s="152">
        <f>ROUND(E87*F87,2)</f>
        <v>0</v>
      </c>
      <c r="H87" s="139">
        <v>0</v>
      </c>
      <c r="I87" s="139">
        <f>ROUND(E87*H87,2)</f>
        <v>0</v>
      </c>
      <c r="J87" s="139">
        <v>371.62264150943622</v>
      </c>
      <c r="K87" s="139">
        <f>ROUND(E87*J87,2)</f>
        <v>371.62</v>
      </c>
      <c r="L87" s="139">
        <v>21</v>
      </c>
      <c r="M87" s="139">
        <f>G87*(1+L87/100)</f>
        <v>0</v>
      </c>
      <c r="N87" s="139">
        <v>0</v>
      </c>
      <c r="O87" s="139">
        <f>ROUND(E87*N87,2)</f>
        <v>0</v>
      </c>
      <c r="P87" s="139">
        <v>0</v>
      </c>
      <c r="Q87" s="139">
        <f>ROUND(E87*P87,2)</f>
        <v>0</v>
      </c>
      <c r="R87" s="139"/>
      <c r="S87" s="139" t="s">
        <v>130</v>
      </c>
      <c r="T87" s="139" t="s">
        <v>131</v>
      </c>
      <c r="U87" s="139">
        <v>0</v>
      </c>
      <c r="V87" s="139">
        <f>ROUND(E87*U87,2)</f>
        <v>0</v>
      </c>
      <c r="W87" s="139"/>
      <c r="X87" s="134"/>
      <c r="Y87" s="134"/>
      <c r="Z87" s="134"/>
      <c r="AA87" s="147">
        <v>27</v>
      </c>
      <c r="AB87" s="148" t="s">
        <v>201</v>
      </c>
      <c r="AC87" s="161" t="s">
        <v>202</v>
      </c>
      <c r="AD87" s="149" t="s">
        <v>129</v>
      </c>
      <c r="AE87" s="150">
        <v>1</v>
      </c>
      <c r="AF87" s="151"/>
      <c r="AG87" s="152">
        <f>ROUND(AE87*AF87,2)</f>
        <v>0</v>
      </c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</row>
    <row r="88" spans="1:60">
      <c r="A88" s="137"/>
      <c r="B88" s="138"/>
      <c r="C88" s="267" t="s">
        <v>171</v>
      </c>
      <c r="D88" s="268"/>
      <c r="E88" s="268"/>
      <c r="F88" s="268"/>
      <c r="G88" s="268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4"/>
      <c r="Y88" s="134"/>
      <c r="Z88" s="134"/>
      <c r="AA88" s="137"/>
      <c r="AB88" s="138"/>
      <c r="AC88" s="267" t="s">
        <v>171</v>
      </c>
      <c r="AD88" s="268"/>
      <c r="AE88" s="268"/>
      <c r="AF88" s="268"/>
      <c r="AG88" s="268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</row>
    <row r="89" spans="1:60">
      <c r="A89" s="137"/>
      <c r="B89" s="138"/>
      <c r="C89" s="269" t="s">
        <v>203</v>
      </c>
      <c r="D89" s="270"/>
      <c r="E89" s="270"/>
      <c r="F89" s="270"/>
      <c r="G89" s="270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4"/>
      <c r="Y89" s="134"/>
      <c r="Z89" s="134"/>
      <c r="AA89" s="137"/>
      <c r="AB89" s="138"/>
      <c r="AC89" s="269" t="s">
        <v>203</v>
      </c>
      <c r="AD89" s="270"/>
      <c r="AE89" s="270"/>
      <c r="AF89" s="270"/>
      <c r="AG89" s="270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</row>
    <row r="90" spans="1:60">
      <c r="A90" s="137"/>
      <c r="B90" s="138"/>
      <c r="C90" s="269" t="s">
        <v>136</v>
      </c>
      <c r="D90" s="270"/>
      <c r="E90" s="270"/>
      <c r="F90" s="270"/>
      <c r="G90" s="270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4"/>
      <c r="Y90" s="134"/>
      <c r="Z90" s="134"/>
      <c r="AA90" s="137"/>
      <c r="AB90" s="138"/>
      <c r="AC90" s="269" t="s">
        <v>136</v>
      </c>
      <c r="AD90" s="270"/>
      <c r="AE90" s="270"/>
      <c r="AF90" s="270"/>
      <c r="AG90" s="270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</row>
    <row r="91" spans="1:60" ht="52.4">
      <c r="A91" s="147">
        <v>28</v>
      </c>
      <c r="B91" s="148" t="s">
        <v>204</v>
      </c>
      <c r="C91" s="161" t="s">
        <v>202</v>
      </c>
      <c r="D91" s="149" t="s">
        <v>129</v>
      </c>
      <c r="E91" s="150">
        <v>1</v>
      </c>
      <c r="F91" s="151"/>
      <c r="G91" s="152">
        <f>ROUND(E91*F91,2)</f>
        <v>0</v>
      </c>
      <c r="H91" s="139">
        <v>0</v>
      </c>
      <c r="I91" s="139">
        <f>ROUND(E91*H91,2)</f>
        <v>0</v>
      </c>
      <c r="J91" s="139">
        <v>371.62264150943622</v>
      </c>
      <c r="K91" s="139">
        <f>ROUND(E91*J91,2)</f>
        <v>371.62</v>
      </c>
      <c r="L91" s="139">
        <v>21</v>
      </c>
      <c r="M91" s="139">
        <f>G91*(1+L91/100)</f>
        <v>0</v>
      </c>
      <c r="N91" s="139">
        <v>0</v>
      </c>
      <c r="O91" s="139">
        <f>ROUND(E91*N91,2)</f>
        <v>0</v>
      </c>
      <c r="P91" s="139">
        <v>0</v>
      </c>
      <c r="Q91" s="139">
        <f>ROUND(E91*P91,2)</f>
        <v>0</v>
      </c>
      <c r="R91" s="139"/>
      <c r="S91" s="139" t="s">
        <v>130</v>
      </c>
      <c r="T91" s="139" t="s">
        <v>131</v>
      </c>
      <c r="U91" s="139">
        <v>0</v>
      </c>
      <c r="V91" s="139">
        <f>ROUND(E91*U91,2)</f>
        <v>0</v>
      </c>
      <c r="W91" s="139"/>
      <c r="X91" s="134"/>
      <c r="Y91" s="134"/>
      <c r="Z91" s="134"/>
      <c r="AA91" s="147">
        <v>28</v>
      </c>
      <c r="AB91" s="148" t="s">
        <v>204</v>
      </c>
      <c r="AC91" s="161" t="s">
        <v>202</v>
      </c>
      <c r="AD91" s="149" t="s">
        <v>129</v>
      </c>
      <c r="AE91" s="150">
        <v>1</v>
      </c>
      <c r="AF91" s="151"/>
      <c r="AG91" s="152">
        <f>ROUND(AE91*AF91,2)</f>
        <v>0</v>
      </c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</row>
    <row r="92" spans="1:60">
      <c r="A92" s="137"/>
      <c r="B92" s="138"/>
      <c r="C92" s="267" t="s">
        <v>171</v>
      </c>
      <c r="D92" s="268"/>
      <c r="E92" s="268"/>
      <c r="F92" s="268"/>
      <c r="G92" s="268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4"/>
      <c r="Y92" s="134"/>
      <c r="Z92" s="134"/>
      <c r="AA92" s="137"/>
      <c r="AB92" s="138"/>
      <c r="AC92" s="267" t="s">
        <v>171</v>
      </c>
      <c r="AD92" s="268"/>
      <c r="AE92" s="268"/>
      <c r="AF92" s="268"/>
      <c r="AG92" s="268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</row>
    <row r="93" spans="1:60">
      <c r="A93" s="137"/>
      <c r="B93" s="138"/>
      <c r="C93" s="269" t="s">
        <v>203</v>
      </c>
      <c r="D93" s="270"/>
      <c r="E93" s="270"/>
      <c r="F93" s="270"/>
      <c r="G93" s="270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4"/>
      <c r="Y93" s="134"/>
      <c r="Z93" s="134"/>
      <c r="AA93" s="137"/>
      <c r="AB93" s="138"/>
      <c r="AC93" s="269" t="s">
        <v>203</v>
      </c>
      <c r="AD93" s="270"/>
      <c r="AE93" s="270"/>
      <c r="AF93" s="270"/>
      <c r="AG93" s="270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</row>
    <row r="94" spans="1:60">
      <c r="A94" s="137"/>
      <c r="B94" s="138"/>
      <c r="C94" s="269" t="s">
        <v>136</v>
      </c>
      <c r="D94" s="270"/>
      <c r="E94" s="270"/>
      <c r="F94" s="270"/>
      <c r="G94" s="270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4"/>
      <c r="Y94" s="134"/>
      <c r="Z94" s="134"/>
      <c r="AA94" s="137"/>
      <c r="AB94" s="138"/>
      <c r="AC94" s="269" t="s">
        <v>136</v>
      </c>
      <c r="AD94" s="270"/>
      <c r="AE94" s="270"/>
      <c r="AF94" s="270"/>
      <c r="AG94" s="270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</row>
    <row r="95" spans="1:60" ht="52.4">
      <c r="A95" s="147">
        <v>29</v>
      </c>
      <c r="B95" s="148" t="s">
        <v>205</v>
      </c>
      <c r="C95" s="161" t="s">
        <v>202</v>
      </c>
      <c r="D95" s="149" t="s">
        <v>129</v>
      </c>
      <c r="E95" s="150">
        <v>1</v>
      </c>
      <c r="F95" s="151"/>
      <c r="G95" s="152">
        <f>ROUND(E95*F95,2)</f>
        <v>0</v>
      </c>
      <c r="H95" s="139">
        <v>0</v>
      </c>
      <c r="I95" s="139">
        <f>ROUND(E95*H95,2)</f>
        <v>0</v>
      </c>
      <c r="J95" s="139">
        <v>371.62264150943622</v>
      </c>
      <c r="K95" s="139">
        <f>ROUND(E95*J95,2)</f>
        <v>371.62</v>
      </c>
      <c r="L95" s="139">
        <v>21</v>
      </c>
      <c r="M95" s="139">
        <f>G95*(1+L95/100)</f>
        <v>0</v>
      </c>
      <c r="N95" s="139">
        <v>0</v>
      </c>
      <c r="O95" s="139">
        <f>ROUND(E95*N95,2)</f>
        <v>0</v>
      </c>
      <c r="P95" s="139">
        <v>0</v>
      </c>
      <c r="Q95" s="139">
        <f>ROUND(E95*P95,2)</f>
        <v>0</v>
      </c>
      <c r="R95" s="139"/>
      <c r="S95" s="139" t="s">
        <v>130</v>
      </c>
      <c r="T95" s="139" t="s">
        <v>131</v>
      </c>
      <c r="U95" s="139">
        <v>0</v>
      </c>
      <c r="V95" s="139">
        <f>ROUND(E95*U95,2)</f>
        <v>0</v>
      </c>
      <c r="W95" s="139"/>
      <c r="X95" s="134"/>
      <c r="Y95" s="134"/>
      <c r="Z95" s="134"/>
      <c r="AA95" s="147">
        <v>29</v>
      </c>
      <c r="AB95" s="148" t="s">
        <v>205</v>
      </c>
      <c r="AC95" s="161" t="s">
        <v>202</v>
      </c>
      <c r="AD95" s="149" t="s">
        <v>129</v>
      </c>
      <c r="AE95" s="150">
        <v>1</v>
      </c>
      <c r="AF95" s="151"/>
      <c r="AG95" s="152">
        <f>ROUND(AE95*AF95,2)</f>
        <v>0</v>
      </c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</row>
    <row r="96" spans="1:60">
      <c r="A96" s="137"/>
      <c r="B96" s="138"/>
      <c r="C96" s="267" t="s">
        <v>171</v>
      </c>
      <c r="D96" s="268"/>
      <c r="E96" s="268"/>
      <c r="F96" s="268"/>
      <c r="G96" s="268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4"/>
      <c r="Y96" s="134"/>
      <c r="Z96" s="134"/>
      <c r="AA96" s="137"/>
      <c r="AB96" s="138"/>
      <c r="AC96" s="267" t="s">
        <v>171</v>
      </c>
      <c r="AD96" s="268"/>
      <c r="AE96" s="268"/>
      <c r="AF96" s="268"/>
      <c r="AG96" s="268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</row>
    <row r="97" spans="1:60">
      <c r="A97" s="137"/>
      <c r="B97" s="138"/>
      <c r="C97" s="269" t="s">
        <v>203</v>
      </c>
      <c r="D97" s="270"/>
      <c r="E97" s="270"/>
      <c r="F97" s="270"/>
      <c r="G97" s="270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4"/>
      <c r="Y97" s="134"/>
      <c r="Z97" s="134"/>
      <c r="AA97" s="137"/>
      <c r="AB97" s="138"/>
      <c r="AC97" s="269" t="s">
        <v>203</v>
      </c>
      <c r="AD97" s="270"/>
      <c r="AE97" s="270"/>
      <c r="AF97" s="270"/>
      <c r="AG97" s="270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</row>
    <row r="98" spans="1:60">
      <c r="A98" s="137"/>
      <c r="B98" s="138"/>
      <c r="C98" s="269" t="s">
        <v>136</v>
      </c>
      <c r="D98" s="270"/>
      <c r="E98" s="270"/>
      <c r="F98" s="270"/>
      <c r="G98" s="270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4"/>
      <c r="Y98" s="134"/>
      <c r="Z98" s="134"/>
      <c r="AA98" s="137"/>
      <c r="AB98" s="138"/>
      <c r="AC98" s="269" t="s">
        <v>136</v>
      </c>
      <c r="AD98" s="270"/>
      <c r="AE98" s="270"/>
      <c r="AF98" s="270"/>
      <c r="AG98" s="270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</row>
    <row r="99" spans="1:60" ht="13.1">
      <c r="A99" s="169" t="s">
        <v>971</v>
      </c>
      <c r="B99" s="142" t="s">
        <v>41</v>
      </c>
      <c r="C99" s="160" t="s">
        <v>42</v>
      </c>
      <c r="D99" s="143"/>
      <c r="E99" s="144"/>
      <c r="F99" s="145"/>
      <c r="G99" s="146">
        <f>SUMIF(AG100:AG148,"&lt;&gt;NOR",G100:G148)</f>
        <v>0</v>
      </c>
      <c r="H99" s="140"/>
      <c r="I99" s="140">
        <f>SUM(I100:I148)</f>
        <v>0</v>
      </c>
      <c r="J99" s="140"/>
      <c r="K99" s="140">
        <f>SUM(K100:K148)</f>
        <v>32648.16</v>
      </c>
      <c r="L99" s="140"/>
      <c r="M99" s="140">
        <f>SUM(M100:M148)</f>
        <v>0</v>
      </c>
      <c r="N99" s="140"/>
      <c r="O99" s="140">
        <f>SUM(O100:O148)</f>
        <v>0</v>
      </c>
      <c r="P99" s="140"/>
      <c r="Q99" s="140">
        <f>SUM(Q100:Q148)</f>
        <v>0</v>
      </c>
      <c r="R99" s="140"/>
      <c r="S99" s="140"/>
      <c r="T99" s="140"/>
      <c r="U99" s="140"/>
      <c r="V99" s="140">
        <f>SUM(V100:V148)</f>
        <v>0</v>
      </c>
      <c r="W99" s="140"/>
      <c r="AA99" s="169" t="s">
        <v>971</v>
      </c>
      <c r="AB99" s="142" t="s">
        <v>41</v>
      </c>
      <c r="AC99" s="160" t="s">
        <v>42</v>
      </c>
      <c r="AD99" s="143"/>
      <c r="AE99" s="144"/>
      <c r="AF99" s="145"/>
      <c r="AG99" s="146">
        <f>SUMIF(BG100:BG148,"&lt;&gt;NOR",AG100:AG148)</f>
        <v>0</v>
      </c>
    </row>
    <row r="100" spans="1:60" ht="31.45">
      <c r="A100" s="147">
        <v>30</v>
      </c>
      <c r="B100" s="148" t="s">
        <v>206</v>
      </c>
      <c r="C100" s="161" t="s">
        <v>207</v>
      </c>
      <c r="D100" s="149" t="s">
        <v>129</v>
      </c>
      <c r="E100" s="150">
        <v>1</v>
      </c>
      <c r="F100" s="151"/>
      <c r="G100" s="152">
        <f>ROUND(E100*F100,2)</f>
        <v>0</v>
      </c>
      <c r="H100" s="139">
        <v>0</v>
      </c>
      <c r="I100" s="139">
        <f>ROUND(E100*H100,2)</f>
        <v>0</v>
      </c>
      <c r="J100" s="139">
        <v>9279.1154716981691</v>
      </c>
      <c r="K100" s="139">
        <f>ROUND(E100*J100,2)</f>
        <v>9279.1200000000008</v>
      </c>
      <c r="L100" s="139">
        <v>21</v>
      </c>
      <c r="M100" s="139">
        <f>G100*(1+L100/100)</f>
        <v>0</v>
      </c>
      <c r="N100" s="139">
        <v>0</v>
      </c>
      <c r="O100" s="139">
        <f>ROUND(E100*N100,2)</f>
        <v>0</v>
      </c>
      <c r="P100" s="139">
        <v>0</v>
      </c>
      <c r="Q100" s="139">
        <f>ROUND(E100*P100,2)</f>
        <v>0</v>
      </c>
      <c r="R100" s="139"/>
      <c r="S100" s="139" t="s">
        <v>130</v>
      </c>
      <c r="T100" s="139" t="s">
        <v>131</v>
      </c>
      <c r="U100" s="139">
        <v>0</v>
      </c>
      <c r="V100" s="139">
        <f>ROUND(E100*U100,2)</f>
        <v>0</v>
      </c>
      <c r="W100" s="139"/>
      <c r="X100" s="134"/>
      <c r="Y100" s="134"/>
      <c r="Z100" s="134"/>
      <c r="AA100" s="147">
        <v>30</v>
      </c>
      <c r="AB100" s="148" t="s">
        <v>206</v>
      </c>
      <c r="AC100" s="161" t="s">
        <v>207</v>
      </c>
      <c r="AD100" s="149" t="s">
        <v>129</v>
      </c>
      <c r="AE100" s="150">
        <v>1</v>
      </c>
      <c r="AF100" s="151"/>
      <c r="AG100" s="152">
        <f>ROUND(AE100*AF100,2)</f>
        <v>0</v>
      </c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</row>
    <row r="101" spans="1:60" ht="20.95">
      <c r="A101" s="137"/>
      <c r="B101" s="138"/>
      <c r="C101" s="267" t="s">
        <v>132</v>
      </c>
      <c r="D101" s="268"/>
      <c r="E101" s="268"/>
      <c r="F101" s="268"/>
      <c r="G101" s="268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4"/>
      <c r="Y101" s="134"/>
      <c r="Z101" s="134"/>
      <c r="AA101" s="137"/>
      <c r="AB101" s="138"/>
      <c r="AC101" s="267" t="s">
        <v>132</v>
      </c>
      <c r="AD101" s="268"/>
      <c r="AE101" s="268"/>
      <c r="AF101" s="268"/>
      <c r="AG101" s="268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53" t="str">
        <f>C101</f>
        <v>Jednotka musí spĺňať Nariadenie komisie EÚ č. 1253/2014 na EcoDesign vetracích jednotiek (ErP) pre rok 2018.</v>
      </c>
      <c r="BB101" s="134"/>
      <c r="BC101" s="134"/>
      <c r="BD101" s="134"/>
      <c r="BE101" s="134"/>
      <c r="BF101" s="134"/>
      <c r="BG101" s="134"/>
      <c r="BH101" s="134"/>
    </row>
    <row r="102" spans="1:60">
      <c r="A102" s="137"/>
      <c r="B102" s="138"/>
      <c r="C102" s="269" t="s">
        <v>133</v>
      </c>
      <c r="D102" s="270"/>
      <c r="E102" s="270"/>
      <c r="F102" s="270"/>
      <c r="G102" s="270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4"/>
      <c r="Y102" s="134"/>
      <c r="Z102" s="134"/>
      <c r="AA102" s="137"/>
      <c r="AB102" s="138"/>
      <c r="AC102" s="269" t="s">
        <v>133</v>
      </c>
      <c r="AD102" s="270"/>
      <c r="AE102" s="270"/>
      <c r="AF102" s="270"/>
      <c r="AG102" s="270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</row>
    <row r="103" spans="1:60">
      <c r="A103" s="137"/>
      <c r="B103" s="138"/>
      <c r="C103" s="269" t="s">
        <v>134</v>
      </c>
      <c r="D103" s="270"/>
      <c r="E103" s="270"/>
      <c r="F103" s="270"/>
      <c r="G103" s="270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4"/>
      <c r="Y103" s="134"/>
      <c r="Z103" s="134"/>
      <c r="AA103" s="137"/>
      <c r="AB103" s="138"/>
      <c r="AC103" s="269" t="s">
        <v>134</v>
      </c>
      <c r="AD103" s="270"/>
      <c r="AE103" s="270"/>
      <c r="AF103" s="270"/>
      <c r="AG103" s="270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</row>
    <row r="104" spans="1:60">
      <c r="A104" s="137"/>
      <c r="B104" s="138"/>
      <c r="C104" s="269" t="s">
        <v>135</v>
      </c>
      <c r="D104" s="270"/>
      <c r="E104" s="270"/>
      <c r="F104" s="270"/>
      <c r="G104" s="270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4"/>
      <c r="Y104" s="134"/>
      <c r="Z104" s="134"/>
      <c r="AA104" s="137"/>
      <c r="AB104" s="138"/>
      <c r="AC104" s="269" t="s">
        <v>135</v>
      </c>
      <c r="AD104" s="270"/>
      <c r="AE104" s="270"/>
      <c r="AF104" s="270"/>
      <c r="AG104" s="270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</row>
    <row r="105" spans="1:60">
      <c r="A105" s="137"/>
      <c r="B105" s="138"/>
      <c r="C105" s="269" t="s">
        <v>136</v>
      </c>
      <c r="D105" s="270"/>
      <c r="E105" s="270"/>
      <c r="F105" s="270"/>
      <c r="G105" s="270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4"/>
      <c r="Y105" s="134"/>
      <c r="Z105" s="134"/>
      <c r="AA105" s="137"/>
      <c r="AB105" s="138"/>
      <c r="AC105" s="269" t="s">
        <v>136</v>
      </c>
      <c r="AD105" s="270"/>
      <c r="AE105" s="270"/>
      <c r="AF105" s="270"/>
      <c r="AG105" s="270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</row>
    <row r="106" spans="1:60" ht="20.95">
      <c r="A106" s="147">
        <v>31</v>
      </c>
      <c r="B106" s="148" t="s">
        <v>208</v>
      </c>
      <c r="C106" s="161" t="s">
        <v>174</v>
      </c>
      <c r="D106" s="149" t="s">
        <v>129</v>
      </c>
      <c r="E106" s="150">
        <v>2</v>
      </c>
      <c r="F106" s="151"/>
      <c r="G106" s="152">
        <f>ROUND(E106*F106,2)</f>
        <v>0</v>
      </c>
      <c r="H106" s="139">
        <v>0</v>
      </c>
      <c r="I106" s="139">
        <f>ROUND(E106*H106,2)</f>
        <v>0</v>
      </c>
      <c r="J106" s="139">
        <v>61.732075471698487</v>
      </c>
      <c r="K106" s="139">
        <f>ROUND(E106*J106,2)</f>
        <v>123.46</v>
      </c>
      <c r="L106" s="139">
        <v>21</v>
      </c>
      <c r="M106" s="139">
        <f>G106*(1+L106/100)</f>
        <v>0</v>
      </c>
      <c r="N106" s="139">
        <v>0</v>
      </c>
      <c r="O106" s="139">
        <f>ROUND(E106*N106,2)</f>
        <v>0</v>
      </c>
      <c r="P106" s="139">
        <v>0</v>
      </c>
      <c r="Q106" s="139">
        <f>ROUND(E106*P106,2)</f>
        <v>0</v>
      </c>
      <c r="R106" s="139"/>
      <c r="S106" s="139" t="s">
        <v>130</v>
      </c>
      <c r="T106" s="139" t="s">
        <v>131</v>
      </c>
      <c r="U106" s="139">
        <v>0</v>
      </c>
      <c r="V106" s="139">
        <f>ROUND(E106*U106,2)</f>
        <v>0</v>
      </c>
      <c r="W106" s="139"/>
      <c r="X106" s="134"/>
      <c r="Y106" s="134"/>
      <c r="Z106" s="134"/>
      <c r="AA106" s="147">
        <v>31</v>
      </c>
      <c r="AB106" s="148" t="s">
        <v>208</v>
      </c>
      <c r="AC106" s="161" t="s">
        <v>174</v>
      </c>
      <c r="AD106" s="149" t="s">
        <v>129</v>
      </c>
      <c r="AE106" s="150">
        <v>2</v>
      </c>
      <c r="AF106" s="151"/>
      <c r="AG106" s="152">
        <f>ROUND(AE106*AF106,2)</f>
        <v>0</v>
      </c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</row>
    <row r="107" spans="1:60">
      <c r="A107" s="137"/>
      <c r="B107" s="138"/>
      <c r="C107" s="267" t="s">
        <v>139</v>
      </c>
      <c r="D107" s="268"/>
      <c r="E107" s="268"/>
      <c r="F107" s="268"/>
      <c r="G107" s="268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4"/>
      <c r="Y107" s="134"/>
      <c r="Z107" s="134"/>
      <c r="AA107" s="137"/>
      <c r="AB107" s="138"/>
      <c r="AC107" s="267" t="s">
        <v>139</v>
      </c>
      <c r="AD107" s="268"/>
      <c r="AE107" s="268"/>
      <c r="AF107" s="268"/>
      <c r="AG107" s="268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</row>
    <row r="108" spans="1:60" ht="20.95">
      <c r="A108" s="147">
        <v>32</v>
      </c>
      <c r="B108" s="148" t="s">
        <v>209</v>
      </c>
      <c r="C108" s="161" t="s">
        <v>210</v>
      </c>
      <c r="D108" s="149" t="s">
        <v>129</v>
      </c>
      <c r="E108" s="150">
        <v>2</v>
      </c>
      <c r="F108" s="151"/>
      <c r="G108" s="152">
        <f>ROUND(E108*F108,2)</f>
        <v>0</v>
      </c>
      <c r="H108" s="139">
        <v>0</v>
      </c>
      <c r="I108" s="139">
        <f>ROUND(E108*H108,2)</f>
        <v>0</v>
      </c>
      <c r="J108" s="139">
        <v>63.739622641509818</v>
      </c>
      <c r="K108" s="139">
        <f>ROUND(E108*J108,2)</f>
        <v>127.48</v>
      </c>
      <c r="L108" s="139">
        <v>21</v>
      </c>
      <c r="M108" s="139">
        <f>G108*(1+L108/100)</f>
        <v>0</v>
      </c>
      <c r="N108" s="139">
        <v>0</v>
      </c>
      <c r="O108" s="139">
        <f>ROUND(E108*N108,2)</f>
        <v>0</v>
      </c>
      <c r="P108" s="139">
        <v>0</v>
      </c>
      <c r="Q108" s="139">
        <f>ROUND(E108*P108,2)</f>
        <v>0</v>
      </c>
      <c r="R108" s="139"/>
      <c r="S108" s="139" t="s">
        <v>130</v>
      </c>
      <c r="T108" s="139" t="s">
        <v>131</v>
      </c>
      <c r="U108" s="139">
        <v>0</v>
      </c>
      <c r="V108" s="139">
        <f>ROUND(E108*U108,2)</f>
        <v>0</v>
      </c>
      <c r="W108" s="139"/>
      <c r="X108" s="134"/>
      <c r="Y108" s="134"/>
      <c r="Z108" s="134"/>
      <c r="AA108" s="147">
        <v>32</v>
      </c>
      <c r="AB108" s="148" t="s">
        <v>209</v>
      </c>
      <c r="AC108" s="161" t="s">
        <v>210</v>
      </c>
      <c r="AD108" s="149" t="s">
        <v>129</v>
      </c>
      <c r="AE108" s="150">
        <v>2</v>
      </c>
      <c r="AF108" s="151"/>
      <c r="AG108" s="152">
        <f>ROUND(AE108*AF108,2)</f>
        <v>0</v>
      </c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</row>
    <row r="109" spans="1:60">
      <c r="A109" s="137"/>
      <c r="B109" s="138"/>
      <c r="C109" s="267" t="s">
        <v>139</v>
      </c>
      <c r="D109" s="268"/>
      <c r="E109" s="268"/>
      <c r="F109" s="268"/>
      <c r="G109" s="268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4"/>
      <c r="Y109" s="134"/>
      <c r="Z109" s="134"/>
      <c r="AA109" s="137"/>
      <c r="AB109" s="138"/>
      <c r="AC109" s="267" t="s">
        <v>139</v>
      </c>
      <c r="AD109" s="268"/>
      <c r="AE109" s="268"/>
      <c r="AF109" s="268"/>
      <c r="AG109" s="268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</row>
    <row r="110" spans="1:60" ht="20.95">
      <c r="A110" s="147">
        <v>33</v>
      </c>
      <c r="B110" s="148" t="s">
        <v>211</v>
      </c>
      <c r="C110" s="161" t="s">
        <v>212</v>
      </c>
      <c r="D110" s="149" t="s">
        <v>129</v>
      </c>
      <c r="E110" s="150">
        <v>2</v>
      </c>
      <c r="F110" s="151"/>
      <c r="G110" s="152">
        <f>ROUND(E110*F110,2)</f>
        <v>0</v>
      </c>
      <c r="H110" s="139">
        <v>0</v>
      </c>
      <c r="I110" s="139">
        <f>ROUND(E110*H110,2)</f>
        <v>0</v>
      </c>
      <c r="J110" s="139">
        <v>71.411320754717423</v>
      </c>
      <c r="K110" s="139">
        <f>ROUND(E110*J110,2)</f>
        <v>142.82</v>
      </c>
      <c r="L110" s="139">
        <v>21</v>
      </c>
      <c r="M110" s="139">
        <f>G110*(1+L110/100)</f>
        <v>0</v>
      </c>
      <c r="N110" s="139">
        <v>0</v>
      </c>
      <c r="O110" s="139">
        <f>ROUND(E110*N110,2)</f>
        <v>0</v>
      </c>
      <c r="P110" s="139">
        <v>0</v>
      </c>
      <c r="Q110" s="139">
        <f>ROUND(E110*P110,2)</f>
        <v>0</v>
      </c>
      <c r="R110" s="139"/>
      <c r="S110" s="139" t="s">
        <v>130</v>
      </c>
      <c r="T110" s="139" t="s">
        <v>131</v>
      </c>
      <c r="U110" s="139">
        <v>0</v>
      </c>
      <c r="V110" s="139">
        <f>ROUND(E110*U110,2)</f>
        <v>0</v>
      </c>
      <c r="W110" s="139"/>
      <c r="X110" s="134"/>
      <c r="Y110" s="134"/>
      <c r="Z110" s="134"/>
      <c r="AA110" s="147">
        <v>33</v>
      </c>
      <c r="AB110" s="148" t="s">
        <v>211</v>
      </c>
      <c r="AC110" s="161" t="s">
        <v>212</v>
      </c>
      <c r="AD110" s="149" t="s">
        <v>129</v>
      </c>
      <c r="AE110" s="150">
        <v>2</v>
      </c>
      <c r="AF110" s="151"/>
      <c r="AG110" s="152">
        <f>ROUND(AE110*AF110,2)</f>
        <v>0</v>
      </c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</row>
    <row r="111" spans="1:60">
      <c r="A111" s="137"/>
      <c r="B111" s="138"/>
      <c r="C111" s="267" t="s">
        <v>139</v>
      </c>
      <c r="D111" s="268"/>
      <c r="E111" s="268"/>
      <c r="F111" s="268"/>
      <c r="G111" s="268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4"/>
      <c r="Y111" s="134"/>
      <c r="Z111" s="134"/>
      <c r="AA111" s="137"/>
      <c r="AB111" s="138"/>
      <c r="AC111" s="267" t="s">
        <v>139</v>
      </c>
      <c r="AD111" s="268"/>
      <c r="AE111" s="268"/>
      <c r="AF111" s="268"/>
      <c r="AG111" s="268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</row>
    <row r="112" spans="1:60" ht="20.95">
      <c r="A112" s="147">
        <v>34</v>
      </c>
      <c r="B112" s="148" t="s">
        <v>213</v>
      </c>
      <c r="C112" s="161" t="s">
        <v>143</v>
      </c>
      <c r="D112" s="149" t="s">
        <v>129</v>
      </c>
      <c r="E112" s="150">
        <v>2</v>
      </c>
      <c r="F112" s="151"/>
      <c r="G112" s="152">
        <f>ROUND(E112*F112,2)</f>
        <v>0</v>
      </c>
      <c r="H112" s="139">
        <v>0</v>
      </c>
      <c r="I112" s="139">
        <f>ROUND(E112*H112,2)</f>
        <v>0</v>
      </c>
      <c r="J112" s="139">
        <v>92.13207547169867</v>
      </c>
      <c r="K112" s="139">
        <f>ROUND(E112*J112,2)</f>
        <v>184.26</v>
      </c>
      <c r="L112" s="139">
        <v>21</v>
      </c>
      <c r="M112" s="139">
        <f>G112*(1+L112/100)</f>
        <v>0</v>
      </c>
      <c r="N112" s="139">
        <v>0</v>
      </c>
      <c r="O112" s="139">
        <f>ROUND(E112*N112,2)</f>
        <v>0</v>
      </c>
      <c r="P112" s="139">
        <v>0</v>
      </c>
      <c r="Q112" s="139">
        <f>ROUND(E112*P112,2)</f>
        <v>0</v>
      </c>
      <c r="R112" s="139"/>
      <c r="S112" s="139" t="s">
        <v>130</v>
      </c>
      <c r="T112" s="139" t="s">
        <v>131</v>
      </c>
      <c r="U112" s="139">
        <v>0</v>
      </c>
      <c r="V112" s="139">
        <f>ROUND(E112*U112,2)</f>
        <v>0</v>
      </c>
      <c r="W112" s="139"/>
      <c r="X112" s="134"/>
      <c r="Y112" s="134"/>
      <c r="Z112" s="134"/>
      <c r="AA112" s="147">
        <v>34</v>
      </c>
      <c r="AB112" s="148" t="s">
        <v>213</v>
      </c>
      <c r="AC112" s="161" t="s">
        <v>143</v>
      </c>
      <c r="AD112" s="149" t="s">
        <v>129</v>
      </c>
      <c r="AE112" s="150">
        <v>2</v>
      </c>
      <c r="AF112" s="151"/>
      <c r="AG112" s="152">
        <f>ROUND(AE112*AF112,2)</f>
        <v>0</v>
      </c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</row>
    <row r="113" spans="1:60">
      <c r="A113" s="137"/>
      <c r="B113" s="138"/>
      <c r="C113" s="267" t="s">
        <v>139</v>
      </c>
      <c r="D113" s="268"/>
      <c r="E113" s="268"/>
      <c r="F113" s="268"/>
      <c r="G113" s="268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4"/>
      <c r="Y113" s="134"/>
      <c r="Z113" s="134"/>
      <c r="AA113" s="137"/>
      <c r="AB113" s="138"/>
      <c r="AC113" s="267" t="s">
        <v>139</v>
      </c>
      <c r="AD113" s="268"/>
      <c r="AE113" s="268"/>
      <c r="AF113" s="268"/>
      <c r="AG113" s="268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</row>
    <row r="114" spans="1:60" ht="20.95">
      <c r="A114" s="147">
        <v>35</v>
      </c>
      <c r="B114" s="148" t="s">
        <v>214</v>
      </c>
      <c r="C114" s="161" t="s">
        <v>165</v>
      </c>
      <c r="D114" s="149" t="s">
        <v>129</v>
      </c>
      <c r="E114" s="150">
        <v>4</v>
      </c>
      <c r="F114" s="151"/>
      <c r="G114" s="152">
        <f>ROUND(E114*F114,2)</f>
        <v>0</v>
      </c>
      <c r="H114" s="139">
        <v>0</v>
      </c>
      <c r="I114" s="139">
        <f>ROUND(E114*H114,2)</f>
        <v>0</v>
      </c>
      <c r="J114" s="139">
        <v>115.67547169811391</v>
      </c>
      <c r="K114" s="139">
        <f>ROUND(E114*J114,2)</f>
        <v>462.7</v>
      </c>
      <c r="L114" s="139">
        <v>21</v>
      </c>
      <c r="M114" s="139">
        <f>G114*(1+L114/100)</f>
        <v>0</v>
      </c>
      <c r="N114" s="139">
        <v>0</v>
      </c>
      <c r="O114" s="139">
        <f>ROUND(E114*N114,2)</f>
        <v>0</v>
      </c>
      <c r="P114" s="139">
        <v>0</v>
      </c>
      <c r="Q114" s="139">
        <f>ROUND(E114*P114,2)</f>
        <v>0</v>
      </c>
      <c r="R114" s="139"/>
      <c r="S114" s="139" t="s">
        <v>130</v>
      </c>
      <c r="T114" s="139" t="s">
        <v>131</v>
      </c>
      <c r="U114" s="139">
        <v>0</v>
      </c>
      <c r="V114" s="139">
        <f>ROUND(E114*U114,2)</f>
        <v>0</v>
      </c>
      <c r="W114" s="139"/>
      <c r="X114" s="134"/>
      <c r="Y114" s="134"/>
      <c r="Z114" s="134"/>
      <c r="AA114" s="147">
        <v>35</v>
      </c>
      <c r="AB114" s="148" t="s">
        <v>214</v>
      </c>
      <c r="AC114" s="161" t="s">
        <v>165</v>
      </c>
      <c r="AD114" s="149" t="s">
        <v>129</v>
      </c>
      <c r="AE114" s="150">
        <v>4</v>
      </c>
      <c r="AF114" s="151"/>
      <c r="AG114" s="152">
        <f>ROUND(AE114*AF114,2)</f>
        <v>0</v>
      </c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</row>
    <row r="115" spans="1:60" ht="20.95">
      <c r="A115" s="137"/>
      <c r="B115" s="138"/>
      <c r="C115" s="267" t="s">
        <v>200</v>
      </c>
      <c r="D115" s="268"/>
      <c r="E115" s="268"/>
      <c r="F115" s="268"/>
      <c r="G115" s="268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4"/>
      <c r="Y115" s="134"/>
      <c r="Z115" s="134"/>
      <c r="AA115" s="137"/>
      <c r="AB115" s="138"/>
      <c r="AC115" s="267" t="s">
        <v>200</v>
      </c>
      <c r="AD115" s="268"/>
      <c r="AE115" s="268"/>
      <c r="AF115" s="268"/>
      <c r="AG115" s="268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53" t="str">
        <f>C115</f>
        <v>Povrchová úprava lakovanie, RAL podľa vstavby OPS, odolnosť voči čistiacim a dezinfekčným prostriedkom</v>
      </c>
      <c r="BB115" s="134"/>
      <c r="BC115" s="134"/>
      <c r="BD115" s="134"/>
      <c r="BE115" s="134"/>
      <c r="BF115" s="134"/>
      <c r="BG115" s="134"/>
      <c r="BH115" s="134"/>
    </row>
    <row r="116" spans="1:60">
      <c r="A116" s="137"/>
      <c r="B116" s="138"/>
      <c r="C116" s="269" t="s">
        <v>139</v>
      </c>
      <c r="D116" s="270"/>
      <c r="E116" s="270"/>
      <c r="F116" s="270"/>
      <c r="G116" s="270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4"/>
      <c r="Y116" s="134"/>
      <c r="Z116" s="134"/>
      <c r="AA116" s="137"/>
      <c r="AB116" s="138"/>
      <c r="AC116" s="269" t="s">
        <v>139</v>
      </c>
      <c r="AD116" s="270"/>
      <c r="AE116" s="270"/>
      <c r="AF116" s="270"/>
      <c r="AG116" s="270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</row>
    <row r="117" spans="1:60" ht="52.4">
      <c r="A117" s="147">
        <v>36</v>
      </c>
      <c r="B117" s="148" t="s">
        <v>215</v>
      </c>
      <c r="C117" s="161" t="s">
        <v>216</v>
      </c>
      <c r="D117" s="149" t="s">
        <v>151</v>
      </c>
      <c r="E117" s="150">
        <v>99</v>
      </c>
      <c r="F117" s="151"/>
      <c r="G117" s="152">
        <f>ROUND(E117*F117,2)</f>
        <v>0</v>
      </c>
      <c r="H117" s="139">
        <v>0</v>
      </c>
      <c r="I117" s="139">
        <f>ROUND(E117*H117,2)</f>
        <v>0</v>
      </c>
      <c r="J117" s="139">
        <v>37.160377358490791</v>
      </c>
      <c r="K117" s="139">
        <f>ROUND(E117*J117,2)</f>
        <v>3678.88</v>
      </c>
      <c r="L117" s="139">
        <v>21</v>
      </c>
      <c r="M117" s="139">
        <f>G117*(1+L117/100)</f>
        <v>0</v>
      </c>
      <c r="N117" s="139">
        <v>0</v>
      </c>
      <c r="O117" s="139">
        <f>ROUND(E117*N117,2)</f>
        <v>0</v>
      </c>
      <c r="P117" s="139">
        <v>0</v>
      </c>
      <c r="Q117" s="139">
        <f>ROUND(E117*P117,2)</f>
        <v>0</v>
      </c>
      <c r="R117" s="139"/>
      <c r="S117" s="139" t="s">
        <v>130</v>
      </c>
      <c r="T117" s="139" t="s">
        <v>131</v>
      </c>
      <c r="U117" s="139">
        <v>0</v>
      </c>
      <c r="V117" s="139">
        <f>ROUND(E117*U117,2)</f>
        <v>0</v>
      </c>
      <c r="W117" s="139"/>
      <c r="X117" s="134"/>
      <c r="Y117" s="134"/>
      <c r="Z117" s="134"/>
      <c r="AA117" s="147">
        <v>36</v>
      </c>
      <c r="AB117" s="148" t="s">
        <v>215</v>
      </c>
      <c r="AC117" s="161" t="s">
        <v>216</v>
      </c>
      <c r="AD117" s="149" t="s">
        <v>151</v>
      </c>
      <c r="AE117" s="150">
        <v>99</v>
      </c>
      <c r="AF117" s="151"/>
      <c r="AG117" s="152">
        <f>ROUND(AE117*AF117,2)</f>
        <v>0</v>
      </c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</row>
    <row r="118" spans="1:60">
      <c r="A118" s="137"/>
      <c r="B118" s="138"/>
      <c r="C118" s="267" t="s">
        <v>152</v>
      </c>
      <c r="D118" s="268"/>
      <c r="E118" s="268"/>
      <c r="F118" s="268"/>
      <c r="G118" s="268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4"/>
      <c r="Y118" s="134"/>
      <c r="Z118" s="134"/>
      <c r="AA118" s="137"/>
      <c r="AB118" s="138"/>
      <c r="AC118" s="267" t="s">
        <v>152</v>
      </c>
      <c r="AD118" s="268"/>
      <c r="AE118" s="268"/>
      <c r="AF118" s="268"/>
      <c r="AG118" s="268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</row>
    <row r="119" spans="1:60" ht="52.4">
      <c r="A119" s="147">
        <v>37</v>
      </c>
      <c r="B119" s="148" t="s">
        <v>217</v>
      </c>
      <c r="C119" s="161" t="s">
        <v>218</v>
      </c>
      <c r="D119" s="149" t="s">
        <v>151</v>
      </c>
      <c r="E119" s="150">
        <v>87</v>
      </c>
      <c r="F119" s="151"/>
      <c r="G119" s="152">
        <f>ROUND(E119*F119,2)</f>
        <v>0</v>
      </c>
      <c r="H119" s="139">
        <v>0</v>
      </c>
      <c r="I119" s="139">
        <f>ROUND(E119*H119,2)</f>
        <v>0</v>
      </c>
      <c r="J119" s="139">
        <v>46.688679245283303</v>
      </c>
      <c r="K119" s="139">
        <f>ROUND(E119*J119,2)</f>
        <v>4061.92</v>
      </c>
      <c r="L119" s="139">
        <v>21</v>
      </c>
      <c r="M119" s="139">
        <f>G119*(1+L119/100)</f>
        <v>0</v>
      </c>
      <c r="N119" s="139">
        <v>0</v>
      </c>
      <c r="O119" s="139">
        <f>ROUND(E119*N119,2)</f>
        <v>0</v>
      </c>
      <c r="P119" s="139">
        <v>0</v>
      </c>
      <c r="Q119" s="139">
        <f>ROUND(E119*P119,2)</f>
        <v>0</v>
      </c>
      <c r="R119" s="139"/>
      <c r="S119" s="139" t="s">
        <v>130</v>
      </c>
      <c r="T119" s="139" t="s">
        <v>131</v>
      </c>
      <c r="U119" s="139">
        <v>0</v>
      </c>
      <c r="V119" s="139">
        <f>ROUND(E119*U119,2)</f>
        <v>0</v>
      </c>
      <c r="W119" s="139"/>
      <c r="X119" s="134"/>
      <c r="Y119" s="134"/>
      <c r="Z119" s="134"/>
      <c r="AA119" s="147">
        <v>37</v>
      </c>
      <c r="AB119" s="148" t="s">
        <v>217</v>
      </c>
      <c r="AC119" s="161" t="s">
        <v>218</v>
      </c>
      <c r="AD119" s="149" t="s">
        <v>151</v>
      </c>
      <c r="AE119" s="150">
        <v>87</v>
      </c>
      <c r="AF119" s="151"/>
      <c r="AG119" s="152">
        <f>ROUND(AE119*AF119,2)</f>
        <v>0</v>
      </c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</row>
    <row r="120" spans="1:60">
      <c r="A120" s="137"/>
      <c r="B120" s="138"/>
      <c r="C120" s="267" t="s">
        <v>152</v>
      </c>
      <c r="D120" s="268"/>
      <c r="E120" s="268"/>
      <c r="F120" s="268"/>
      <c r="G120" s="268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4"/>
      <c r="Y120" s="134"/>
      <c r="Z120" s="134"/>
      <c r="AA120" s="137"/>
      <c r="AB120" s="138"/>
      <c r="AC120" s="267" t="s">
        <v>152</v>
      </c>
      <c r="AD120" s="268"/>
      <c r="AE120" s="268"/>
      <c r="AF120" s="268"/>
      <c r="AG120" s="268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</row>
    <row r="121" spans="1:60" ht="41.9">
      <c r="A121" s="147">
        <v>38</v>
      </c>
      <c r="B121" s="148" t="s">
        <v>219</v>
      </c>
      <c r="C121" s="161" t="s">
        <v>163</v>
      </c>
      <c r="D121" s="149" t="s">
        <v>129</v>
      </c>
      <c r="E121" s="150">
        <v>2</v>
      </c>
      <c r="F121" s="151"/>
      <c r="G121" s="152">
        <f>ROUND(E121*F121,2)</f>
        <v>0</v>
      </c>
      <c r="H121" s="139">
        <v>0</v>
      </c>
      <c r="I121" s="139">
        <f>ROUND(E121*H121,2)</f>
        <v>0</v>
      </c>
      <c r="J121" s="139">
        <v>481.66981132075762</v>
      </c>
      <c r="K121" s="139">
        <f>ROUND(E121*J121,2)</f>
        <v>963.34</v>
      </c>
      <c r="L121" s="139">
        <v>21</v>
      </c>
      <c r="M121" s="139">
        <f>G121*(1+L121/100)</f>
        <v>0</v>
      </c>
      <c r="N121" s="139">
        <v>0</v>
      </c>
      <c r="O121" s="139">
        <f>ROUND(E121*N121,2)</f>
        <v>0</v>
      </c>
      <c r="P121" s="139">
        <v>0</v>
      </c>
      <c r="Q121" s="139">
        <f>ROUND(E121*P121,2)</f>
        <v>0</v>
      </c>
      <c r="R121" s="139"/>
      <c r="S121" s="139" t="s">
        <v>130</v>
      </c>
      <c r="T121" s="139" t="s">
        <v>131</v>
      </c>
      <c r="U121" s="139">
        <v>0</v>
      </c>
      <c r="V121" s="139">
        <f>ROUND(E121*U121,2)</f>
        <v>0</v>
      </c>
      <c r="W121" s="139"/>
      <c r="X121" s="134"/>
      <c r="Y121" s="134"/>
      <c r="Z121" s="134"/>
      <c r="AA121" s="147">
        <v>38</v>
      </c>
      <c r="AB121" s="148" t="s">
        <v>219</v>
      </c>
      <c r="AC121" s="161" t="s">
        <v>163</v>
      </c>
      <c r="AD121" s="149" t="s">
        <v>129</v>
      </c>
      <c r="AE121" s="150">
        <v>2</v>
      </c>
      <c r="AF121" s="151"/>
      <c r="AG121" s="152">
        <f>ROUND(AE121*AF121,2)</f>
        <v>0</v>
      </c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</row>
    <row r="122" spans="1:60">
      <c r="A122" s="137"/>
      <c r="B122" s="138"/>
      <c r="C122" s="267" t="s">
        <v>136</v>
      </c>
      <c r="D122" s="268"/>
      <c r="E122" s="268"/>
      <c r="F122" s="268"/>
      <c r="G122" s="268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4"/>
      <c r="Y122" s="134"/>
      <c r="Z122" s="134"/>
      <c r="AA122" s="137"/>
      <c r="AB122" s="138"/>
      <c r="AC122" s="267" t="s">
        <v>136</v>
      </c>
      <c r="AD122" s="268"/>
      <c r="AE122" s="268"/>
      <c r="AF122" s="268"/>
      <c r="AG122" s="268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</row>
    <row r="123" spans="1:60" ht="41.9">
      <c r="A123" s="147">
        <v>39</v>
      </c>
      <c r="B123" s="148" t="s">
        <v>220</v>
      </c>
      <c r="C123" s="161" t="s">
        <v>221</v>
      </c>
      <c r="D123" s="149" t="s">
        <v>129</v>
      </c>
      <c r="E123" s="150">
        <v>1</v>
      </c>
      <c r="F123" s="151"/>
      <c r="G123" s="152">
        <f>ROUND(E123*F123,2)</f>
        <v>0</v>
      </c>
      <c r="H123" s="139">
        <v>0</v>
      </c>
      <c r="I123" s="139">
        <f>ROUND(E123*H123,2)</f>
        <v>0</v>
      </c>
      <c r="J123" s="139">
        <v>11289.056603773653</v>
      </c>
      <c r="K123" s="139">
        <f>ROUND(E123*J123,2)</f>
        <v>11289.06</v>
      </c>
      <c r="L123" s="139">
        <v>21</v>
      </c>
      <c r="M123" s="139">
        <f>G123*(1+L123/100)</f>
        <v>0</v>
      </c>
      <c r="N123" s="139">
        <v>0</v>
      </c>
      <c r="O123" s="139">
        <f>ROUND(E123*N123,2)</f>
        <v>0</v>
      </c>
      <c r="P123" s="139">
        <v>0</v>
      </c>
      <c r="Q123" s="139">
        <f>ROUND(E123*P123,2)</f>
        <v>0</v>
      </c>
      <c r="R123" s="139"/>
      <c r="S123" s="139" t="s">
        <v>130</v>
      </c>
      <c r="T123" s="139" t="s">
        <v>131</v>
      </c>
      <c r="U123" s="139">
        <v>0</v>
      </c>
      <c r="V123" s="139">
        <f>ROUND(E123*U123,2)</f>
        <v>0</v>
      </c>
      <c r="W123" s="139"/>
      <c r="X123" s="134"/>
      <c r="Y123" s="134"/>
      <c r="Z123" s="134"/>
      <c r="AA123" s="147">
        <v>39</v>
      </c>
      <c r="AB123" s="148" t="s">
        <v>220</v>
      </c>
      <c r="AC123" s="161" t="s">
        <v>221</v>
      </c>
      <c r="AD123" s="149" t="s">
        <v>129</v>
      </c>
      <c r="AE123" s="150">
        <v>1</v>
      </c>
      <c r="AF123" s="151"/>
      <c r="AG123" s="152">
        <f>ROUND(AE123*AF123,2)</f>
        <v>0</v>
      </c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</row>
    <row r="124" spans="1:60">
      <c r="A124" s="137"/>
      <c r="B124" s="138"/>
      <c r="C124" s="267" t="s">
        <v>222</v>
      </c>
      <c r="D124" s="268"/>
      <c r="E124" s="268"/>
      <c r="F124" s="268"/>
      <c r="G124" s="268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4"/>
      <c r="Y124" s="134"/>
      <c r="Z124" s="134"/>
      <c r="AA124" s="137"/>
      <c r="AB124" s="138"/>
      <c r="AC124" s="267" t="s">
        <v>222</v>
      </c>
      <c r="AD124" s="268"/>
      <c r="AE124" s="268"/>
      <c r="AF124" s="268"/>
      <c r="AG124" s="268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</row>
    <row r="125" spans="1:60" ht="20.95">
      <c r="A125" s="137"/>
      <c r="B125" s="138"/>
      <c r="C125" s="269" t="s">
        <v>189</v>
      </c>
      <c r="D125" s="270"/>
      <c r="E125" s="270"/>
      <c r="F125" s="270"/>
      <c r="G125" s="270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4"/>
      <c r="Y125" s="134"/>
      <c r="Z125" s="134"/>
      <c r="AA125" s="137"/>
      <c r="AB125" s="138"/>
      <c r="AC125" s="269" t="s">
        <v>189</v>
      </c>
      <c r="AD125" s="270"/>
      <c r="AE125" s="270"/>
      <c r="AF125" s="270"/>
      <c r="AG125" s="270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53" t="str">
        <f>C125</f>
        <v>S integrovaným osvetlením s indexom podania farieb lepším než Ra = 90, T5. Prestup pre tubus operačného svietidla, laminarizátor.</v>
      </c>
      <c r="BB125" s="134"/>
      <c r="BC125" s="134"/>
      <c r="BD125" s="134"/>
      <c r="BE125" s="134"/>
      <c r="BF125" s="134"/>
      <c r="BG125" s="134"/>
      <c r="BH125" s="134"/>
    </row>
    <row r="126" spans="1:60" ht="31.45">
      <c r="A126" s="137"/>
      <c r="B126" s="138"/>
      <c r="C126" s="269" t="s">
        <v>190</v>
      </c>
      <c r="D126" s="270"/>
      <c r="E126" s="270"/>
      <c r="F126" s="270"/>
      <c r="G126" s="270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4"/>
      <c r="Y126" s="134"/>
      <c r="Z126" s="134"/>
      <c r="AA126" s="137"/>
      <c r="AB126" s="138"/>
      <c r="AC126" s="269" t="s">
        <v>190</v>
      </c>
      <c r="AD126" s="270"/>
      <c r="AE126" s="270"/>
      <c r="AF126" s="270"/>
      <c r="AG126" s="270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53" t="str">
        <f>C126</f>
        <v>Príruby pre prívod vzduchu budú osadené v rozmedzí 160 -310 mm od spodného okraja laminárneho stropu. Korpus laminárneho stropu bude tesne zvarený. Materiál: Al zliatina alebo nerezová oceľ, farebne lakovaná vo farbe podhľade, odolnosť voči čistiacim a dezinfekčným prostriedkom.</v>
      </c>
      <c r="BB126" s="134"/>
      <c r="BC126" s="134"/>
      <c r="BD126" s="134"/>
      <c r="BE126" s="134"/>
      <c r="BF126" s="134"/>
      <c r="BG126" s="134"/>
      <c r="BH126" s="134"/>
    </row>
    <row r="127" spans="1:60">
      <c r="A127" s="137"/>
      <c r="B127" s="138"/>
      <c r="C127" s="269" t="s">
        <v>191</v>
      </c>
      <c r="D127" s="270"/>
      <c r="E127" s="270"/>
      <c r="F127" s="270"/>
      <c r="G127" s="270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4"/>
      <c r="Y127" s="134"/>
      <c r="Z127" s="134"/>
      <c r="AA127" s="137"/>
      <c r="AB127" s="138"/>
      <c r="AC127" s="269" t="s">
        <v>191</v>
      </c>
      <c r="AD127" s="270"/>
      <c r="AE127" s="270"/>
      <c r="AF127" s="270"/>
      <c r="AG127" s="270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</row>
    <row r="128" spans="1:60">
      <c r="A128" s="137"/>
      <c r="B128" s="138"/>
      <c r="C128" s="269" t="s">
        <v>139</v>
      </c>
      <c r="D128" s="270"/>
      <c r="E128" s="270"/>
      <c r="F128" s="270"/>
      <c r="G128" s="270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4"/>
      <c r="Y128" s="134"/>
      <c r="Z128" s="134"/>
      <c r="AA128" s="137"/>
      <c r="AB128" s="138"/>
      <c r="AC128" s="269" t="s">
        <v>139</v>
      </c>
      <c r="AD128" s="270"/>
      <c r="AE128" s="270"/>
      <c r="AF128" s="270"/>
      <c r="AG128" s="270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</row>
    <row r="129" spans="1:60" ht="41.9">
      <c r="A129" s="147">
        <v>40</v>
      </c>
      <c r="B129" s="148" t="s">
        <v>223</v>
      </c>
      <c r="C129" s="161" t="s">
        <v>193</v>
      </c>
      <c r="D129" s="149" t="s">
        <v>129</v>
      </c>
      <c r="E129" s="150">
        <v>2</v>
      </c>
      <c r="F129" s="151"/>
      <c r="G129" s="152">
        <f>ROUND(E129*F129,2)</f>
        <v>0</v>
      </c>
      <c r="H129" s="139">
        <v>0</v>
      </c>
      <c r="I129" s="139">
        <f>ROUND(E129*H129,2)</f>
        <v>0</v>
      </c>
      <c r="J129" s="139">
        <v>326.64905660377559</v>
      </c>
      <c r="K129" s="139">
        <f>ROUND(E129*J129,2)</f>
        <v>653.29999999999995</v>
      </c>
      <c r="L129" s="139">
        <v>21</v>
      </c>
      <c r="M129" s="139">
        <f>G129*(1+L129/100)</f>
        <v>0</v>
      </c>
      <c r="N129" s="139">
        <v>0</v>
      </c>
      <c r="O129" s="139">
        <f>ROUND(E129*N129,2)</f>
        <v>0</v>
      </c>
      <c r="P129" s="139">
        <v>0</v>
      </c>
      <c r="Q129" s="139">
        <f>ROUND(E129*P129,2)</f>
        <v>0</v>
      </c>
      <c r="R129" s="139"/>
      <c r="S129" s="139" t="s">
        <v>130</v>
      </c>
      <c r="T129" s="139" t="s">
        <v>131</v>
      </c>
      <c r="U129" s="139">
        <v>0</v>
      </c>
      <c r="V129" s="139">
        <f>ROUND(E129*U129,2)</f>
        <v>0</v>
      </c>
      <c r="W129" s="139"/>
      <c r="X129" s="134"/>
      <c r="Y129" s="134"/>
      <c r="Z129" s="134"/>
      <c r="AA129" s="147">
        <v>40</v>
      </c>
      <c r="AB129" s="148" t="s">
        <v>223</v>
      </c>
      <c r="AC129" s="161" t="s">
        <v>193</v>
      </c>
      <c r="AD129" s="149" t="s">
        <v>129</v>
      </c>
      <c r="AE129" s="150">
        <v>2</v>
      </c>
      <c r="AF129" s="151"/>
      <c r="AG129" s="152">
        <f>ROUND(AE129*AF129,2)</f>
        <v>0</v>
      </c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</row>
    <row r="130" spans="1:60" ht="20.95">
      <c r="A130" s="137"/>
      <c r="B130" s="138"/>
      <c r="C130" s="267" t="s">
        <v>194</v>
      </c>
      <c r="D130" s="268"/>
      <c r="E130" s="268"/>
      <c r="F130" s="268"/>
      <c r="G130" s="268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4"/>
      <c r="Y130" s="134"/>
      <c r="Z130" s="134"/>
      <c r="AA130" s="137"/>
      <c r="AB130" s="138"/>
      <c r="AC130" s="267" t="s">
        <v>194</v>
      </c>
      <c r="AD130" s="268"/>
      <c r="AE130" s="268"/>
      <c r="AF130" s="268"/>
      <c r="AG130" s="268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53" t="str">
        <f>C130</f>
        <v>Nadstavec osadený dvoma sondami na meranie tesnosti a zanesenie filtračné vložky, teleso nástavce vzduchotesné, lakované RAL, odolnosť voči čistiacim a dezinfekčným prostriedkom;</v>
      </c>
      <c r="BB130" s="134"/>
      <c r="BC130" s="134"/>
      <c r="BD130" s="134"/>
      <c r="BE130" s="134"/>
      <c r="BF130" s="134"/>
      <c r="BG130" s="134"/>
      <c r="BH130" s="134"/>
    </row>
    <row r="131" spans="1:60" ht="31.45">
      <c r="A131" s="137"/>
      <c r="B131" s="138"/>
      <c r="C131" s="269" t="s">
        <v>224</v>
      </c>
      <c r="D131" s="270"/>
      <c r="E131" s="270"/>
      <c r="F131" s="270"/>
      <c r="G131" s="270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4"/>
      <c r="Y131" s="134"/>
      <c r="Z131" s="134"/>
      <c r="AA131" s="137"/>
      <c r="AB131" s="138"/>
      <c r="AC131" s="269" t="s">
        <v>224</v>
      </c>
      <c r="AD131" s="270"/>
      <c r="AE131" s="270"/>
      <c r="AF131" s="270"/>
      <c r="AG131" s="270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53" t="str">
        <f>C131</f>
        <v>Ovládanie klapky zvnútra nástavca po sňatí čelnej dosky; tlaková strata vyústia do 20 Pa; prevedenie nadstavce musia umožňovať osadenie do tesného kovového podhľadu o rastra 600x600 mm. (M.č.A1-2.20,21)</v>
      </c>
      <c r="BB131" s="134"/>
      <c r="BC131" s="134"/>
      <c r="BD131" s="134"/>
      <c r="BE131" s="134"/>
      <c r="BF131" s="134"/>
      <c r="BG131" s="134"/>
      <c r="BH131" s="134"/>
    </row>
    <row r="132" spans="1:60" ht="41.9">
      <c r="A132" s="147">
        <v>41</v>
      </c>
      <c r="B132" s="148" t="s">
        <v>225</v>
      </c>
      <c r="C132" s="161" t="s">
        <v>226</v>
      </c>
      <c r="D132" s="149" t="s">
        <v>129</v>
      </c>
      <c r="E132" s="150">
        <v>2</v>
      </c>
      <c r="F132" s="151"/>
      <c r="G132" s="152">
        <f>ROUND(E132*F132,2)</f>
        <v>0</v>
      </c>
      <c r="H132" s="139">
        <v>0</v>
      </c>
      <c r="I132" s="139">
        <f>ROUND(E132*H132,2)</f>
        <v>0</v>
      </c>
      <c r="J132" s="139">
        <v>108.44150943396292</v>
      </c>
      <c r="K132" s="139">
        <f>ROUND(E132*J132,2)</f>
        <v>216.88</v>
      </c>
      <c r="L132" s="139">
        <v>21</v>
      </c>
      <c r="M132" s="139">
        <f>G132*(1+L132/100)</f>
        <v>0</v>
      </c>
      <c r="N132" s="139">
        <v>0</v>
      </c>
      <c r="O132" s="139">
        <f>ROUND(E132*N132,2)</f>
        <v>0</v>
      </c>
      <c r="P132" s="139">
        <v>0</v>
      </c>
      <c r="Q132" s="139">
        <f>ROUND(E132*P132,2)</f>
        <v>0</v>
      </c>
      <c r="R132" s="139"/>
      <c r="S132" s="139" t="s">
        <v>130</v>
      </c>
      <c r="T132" s="139" t="s">
        <v>131</v>
      </c>
      <c r="U132" s="139">
        <v>0</v>
      </c>
      <c r="V132" s="139">
        <f>ROUND(E132*U132,2)</f>
        <v>0</v>
      </c>
      <c r="W132" s="139"/>
      <c r="X132" s="134"/>
      <c r="Y132" s="134"/>
      <c r="Z132" s="134"/>
      <c r="AA132" s="147">
        <v>41</v>
      </c>
      <c r="AB132" s="148" t="s">
        <v>225</v>
      </c>
      <c r="AC132" s="161" t="s">
        <v>226</v>
      </c>
      <c r="AD132" s="149" t="s">
        <v>129</v>
      </c>
      <c r="AE132" s="150">
        <v>2</v>
      </c>
      <c r="AF132" s="151"/>
      <c r="AG132" s="152">
        <f>ROUND(AE132*AF132,2)</f>
        <v>0</v>
      </c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</row>
    <row r="133" spans="1:60">
      <c r="A133" s="137"/>
      <c r="B133" s="138"/>
      <c r="C133" s="267" t="s">
        <v>227</v>
      </c>
      <c r="D133" s="268"/>
      <c r="E133" s="268"/>
      <c r="F133" s="268"/>
      <c r="G133" s="268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4"/>
      <c r="Y133" s="134"/>
      <c r="Z133" s="134"/>
      <c r="AA133" s="137"/>
      <c r="AB133" s="138"/>
      <c r="AC133" s="267" t="s">
        <v>227</v>
      </c>
      <c r="AD133" s="268"/>
      <c r="AE133" s="268"/>
      <c r="AF133" s="268"/>
      <c r="AG133" s="268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</row>
    <row r="134" spans="1:60">
      <c r="A134" s="137"/>
      <c r="B134" s="138"/>
      <c r="C134" s="269" t="s">
        <v>139</v>
      </c>
      <c r="D134" s="270"/>
      <c r="E134" s="270"/>
      <c r="F134" s="270"/>
      <c r="G134" s="270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4"/>
      <c r="Y134" s="134"/>
      <c r="Z134" s="134"/>
      <c r="AA134" s="137"/>
      <c r="AB134" s="138"/>
      <c r="AC134" s="269" t="s">
        <v>139</v>
      </c>
      <c r="AD134" s="270"/>
      <c r="AE134" s="270"/>
      <c r="AF134" s="270"/>
      <c r="AG134" s="270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</row>
    <row r="135" spans="1:60" ht="31.45">
      <c r="A135" s="147">
        <v>42</v>
      </c>
      <c r="B135" s="148" t="s">
        <v>228</v>
      </c>
      <c r="C135" s="161" t="s">
        <v>229</v>
      </c>
      <c r="D135" s="149" t="s">
        <v>129</v>
      </c>
      <c r="E135" s="150">
        <v>2</v>
      </c>
      <c r="F135" s="151"/>
      <c r="G135" s="152">
        <f>ROUND(E135*F135,2)</f>
        <v>0</v>
      </c>
      <c r="H135" s="139">
        <v>0</v>
      </c>
      <c r="I135" s="139">
        <f>ROUND(E135*H135,2)</f>
        <v>0</v>
      </c>
      <c r="J135" s="139">
        <v>115.67547169811391</v>
      </c>
      <c r="K135" s="139">
        <f>ROUND(E135*J135,2)</f>
        <v>231.35</v>
      </c>
      <c r="L135" s="139">
        <v>21</v>
      </c>
      <c r="M135" s="139">
        <f>G135*(1+L135/100)</f>
        <v>0</v>
      </c>
      <c r="N135" s="139">
        <v>0</v>
      </c>
      <c r="O135" s="139">
        <f>ROUND(E135*N135,2)</f>
        <v>0</v>
      </c>
      <c r="P135" s="139">
        <v>0</v>
      </c>
      <c r="Q135" s="139">
        <f>ROUND(E135*P135,2)</f>
        <v>0</v>
      </c>
      <c r="R135" s="139"/>
      <c r="S135" s="139" t="s">
        <v>130</v>
      </c>
      <c r="T135" s="139" t="s">
        <v>131</v>
      </c>
      <c r="U135" s="139">
        <v>0</v>
      </c>
      <c r="V135" s="139">
        <f>ROUND(E135*U135,2)</f>
        <v>0</v>
      </c>
      <c r="W135" s="139"/>
      <c r="X135" s="134"/>
      <c r="Y135" s="134"/>
      <c r="Z135" s="134"/>
      <c r="AA135" s="147">
        <v>42</v>
      </c>
      <c r="AB135" s="148" t="s">
        <v>228</v>
      </c>
      <c r="AC135" s="161" t="s">
        <v>229</v>
      </c>
      <c r="AD135" s="149" t="s">
        <v>129</v>
      </c>
      <c r="AE135" s="150">
        <v>2</v>
      </c>
      <c r="AF135" s="151"/>
      <c r="AG135" s="152">
        <f>ROUND(AE135*AF135,2)</f>
        <v>0</v>
      </c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</row>
    <row r="136" spans="1:60" ht="20.95">
      <c r="A136" s="137"/>
      <c r="B136" s="138"/>
      <c r="C136" s="267" t="s">
        <v>200</v>
      </c>
      <c r="D136" s="268"/>
      <c r="E136" s="268"/>
      <c r="F136" s="268"/>
      <c r="G136" s="268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4"/>
      <c r="Y136" s="134"/>
      <c r="Z136" s="134"/>
      <c r="AA136" s="137"/>
      <c r="AB136" s="138"/>
      <c r="AC136" s="267" t="s">
        <v>200</v>
      </c>
      <c r="AD136" s="268"/>
      <c r="AE136" s="268"/>
      <c r="AF136" s="268"/>
      <c r="AG136" s="268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53" t="str">
        <f>C136</f>
        <v>Povrchová úprava lakovanie, RAL podľa vstavby OPS, odolnosť voči čistiacim a dezinfekčným prostriedkom</v>
      </c>
      <c r="BB136" s="134"/>
      <c r="BC136" s="134"/>
      <c r="BD136" s="134"/>
      <c r="BE136" s="134"/>
      <c r="BF136" s="134"/>
      <c r="BG136" s="134"/>
      <c r="BH136" s="134"/>
    </row>
    <row r="137" spans="1:60">
      <c r="A137" s="137"/>
      <c r="B137" s="138"/>
      <c r="C137" s="269" t="s">
        <v>139</v>
      </c>
      <c r="D137" s="270"/>
      <c r="E137" s="270"/>
      <c r="F137" s="270"/>
      <c r="G137" s="270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4"/>
      <c r="Y137" s="134"/>
      <c r="Z137" s="134"/>
      <c r="AA137" s="137"/>
      <c r="AB137" s="138"/>
      <c r="AC137" s="269" t="s">
        <v>139</v>
      </c>
      <c r="AD137" s="270"/>
      <c r="AE137" s="270"/>
      <c r="AF137" s="270"/>
      <c r="AG137" s="270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</row>
    <row r="138" spans="1:60" ht="31.45">
      <c r="A138" s="147">
        <v>43</v>
      </c>
      <c r="B138" s="148" t="s">
        <v>230</v>
      </c>
      <c r="C138" s="161" t="s">
        <v>231</v>
      </c>
      <c r="D138" s="149" t="s">
        <v>129</v>
      </c>
      <c r="E138" s="150">
        <v>2</v>
      </c>
      <c r="F138" s="151"/>
      <c r="G138" s="152">
        <f>ROUND(E138*F138,2)</f>
        <v>0</v>
      </c>
      <c r="H138" s="139">
        <v>0</v>
      </c>
      <c r="I138" s="139">
        <f>ROUND(E138*H138,2)</f>
        <v>0</v>
      </c>
      <c r="J138" s="139">
        <v>133.77735849056685</v>
      </c>
      <c r="K138" s="139">
        <f>ROUND(E138*J138,2)</f>
        <v>267.55</v>
      </c>
      <c r="L138" s="139">
        <v>21</v>
      </c>
      <c r="M138" s="139">
        <f>G138*(1+L138/100)</f>
        <v>0</v>
      </c>
      <c r="N138" s="139">
        <v>0</v>
      </c>
      <c r="O138" s="139">
        <f>ROUND(E138*N138,2)</f>
        <v>0</v>
      </c>
      <c r="P138" s="139">
        <v>0</v>
      </c>
      <c r="Q138" s="139">
        <f>ROUND(E138*P138,2)</f>
        <v>0</v>
      </c>
      <c r="R138" s="139"/>
      <c r="S138" s="139" t="s">
        <v>130</v>
      </c>
      <c r="T138" s="139" t="s">
        <v>131</v>
      </c>
      <c r="U138" s="139">
        <v>0</v>
      </c>
      <c r="V138" s="139">
        <f>ROUND(E138*U138,2)</f>
        <v>0</v>
      </c>
      <c r="W138" s="139"/>
      <c r="X138" s="134"/>
      <c r="Y138" s="134"/>
      <c r="Z138" s="134"/>
      <c r="AA138" s="147">
        <v>43</v>
      </c>
      <c r="AB138" s="148" t="s">
        <v>230</v>
      </c>
      <c r="AC138" s="161" t="s">
        <v>231</v>
      </c>
      <c r="AD138" s="149" t="s">
        <v>129</v>
      </c>
      <c r="AE138" s="150">
        <v>2</v>
      </c>
      <c r="AF138" s="151"/>
      <c r="AG138" s="152">
        <f>ROUND(AE138*AF138,2)</f>
        <v>0</v>
      </c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</row>
    <row r="139" spans="1:60" ht="20.95">
      <c r="A139" s="137"/>
      <c r="B139" s="138"/>
      <c r="C139" s="267" t="s">
        <v>200</v>
      </c>
      <c r="D139" s="268"/>
      <c r="E139" s="268"/>
      <c r="F139" s="268"/>
      <c r="G139" s="268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4"/>
      <c r="Y139" s="134"/>
      <c r="Z139" s="134"/>
      <c r="AA139" s="137"/>
      <c r="AB139" s="138"/>
      <c r="AC139" s="267" t="s">
        <v>200</v>
      </c>
      <c r="AD139" s="268"/>
      <c r="AE139" s="268"/>
      <c r="AF139" s="268"/>
      <c r="AG139" s="268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53" t="str">
        <f>C139</f>
        <v>Povrchová úprava lakovanie, RAL podľa vstavby OPS, odolnosť voči čistiacim a dezinfekčným prostriedkom</v>
      </c>
      <c r="BB139" s="134"/>
      <c r="BC139" s="134"/>
      <c r="BD139" s="134"/>
      <c r="BE139" s="134"/>
      <c r="BF139" s="134"/>
      <c r="BG139" s="134"/>
      <c r="BH139" s="134"/>
    </row>
    <row r="140" spans="1:60">
      <c r="A140" s="137"/>
      <c r="B140" s="138"/>
      <c r="C140" s="269" t="s">
        <v>139</v>
      </c>
      <c r="D140" s="270"/>
      <c r="E140" s="270"/>
      <c r="F140" s="270"/>
      <c r="G140" s="270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4"/>
      <c r="Y140" s="134"/>
      <c r="Z140" s="134"/>
      <c r="AA140" s="137"/>
      <c r="AB140" s="138"/>
      <c r="AC140" s="269" t="s">
        <v>139</v>
      </c>
      <c r="AD140" s="270"/>
      <c r="AE140" s="270"/>
      <c r="AF140" s="270"/>
      <c r="AG140" s="270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</row>
    <row r="141" spans="1:60" ht="52.4">
      <c r="A141" s="147">
        <v>44</v>
      </c>
      <c r="B141" s="148" t="s">
        <v>232</v>
      </c>
      <c r="C141" s="161" t="s">
        <v>233</v>
      </c>
      <c r="D141" s="149" t="s">
        <v>129</v>
      </c>
      <c r="E141" s="150">
        <v>1</v>
      </c>
      <c r="F141" s="151"/>
      <c r="G141" s="152">
        <f>ROUND(E141*F141,2)</f>
        <v>0</v>
      </c>
      <c r="H141" s="139">
        <v>0</v>
      </c>
      <c r="I141" s="139">
        <f>ROUND(E141*H141,2)</f>
        <v>0</v>
      </c>
      <c r="J141" s="139">
        <v>580.40754716981485</v>
      </c>
      <c r="K141" s="139">
        <f>ROUND(E141*J141,2)</f>
        <v>580.41</v>
      </c>
      <c r="L141" s="139">
        <v>21</v>
      </c>
      <c r="M141" s="139">
        <f>G141*(1+L141/100)</f>
        <v>0</v>
      </c>
      <c r="N141" s="139">
        <v>0</v>
      </c>
      <c r="O141" s="139">
        <f>ROUND(E141*N141,2)</f>
        <v>0</v>
      </c>
      <c r="P141" s="139">
        <v>0</v>
      </c>
      <c r="Q141" s="139">
        <f>ROUND(E141*P141,2)</f>
        <v>0</v>
      </c>
      <c r="R141" s="139"/>
      <c r="S141" s="139" t="s">
        <v>130</v>
      </c>
      <c r="T141" s="139" t="s">
        <v>131</v>
      </c>
      <c r="U141" s="139">
        <v>0</v>
      </c>
      <c r="V141" s="139">
        <f>ROUND(E141*U141,2)</f>
        <v>0</v>
      </c>
      <c r="W141" s="139"/>
      <c r="X141" s="134"/>
      <c r="Y141" s="134"/>
      <c r="Z141" s="134"/>
      <c r="AA141" s="147">
        <v>44</v>
      </c>
      <c r="AB141" s="148" t="s">
        <v>232</v>
      </c>
      <c r="AC141" s="161" t="s">
        <v>233</v>
      </c>
      <c r="AD141" s="149" t="s">
        <v>129</v>
      </c>
      <c r="AE141" s="150">
        <v>1</v>
      </c>
      <c r="AF141" s="151"/>
      <c r="AG141" s="152">
        <f>ROUND(AE141*AF141,2)</f>
        <v>0</v>
      </c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</row>
    <row r="142" spans="1:60">
      <c r="A142" s="137"/>
      <c r="B142" s="138"/>
      <c r="C142" s="267" t="s">
        <v>171</v>
      </c>
      <c r="D142" s="268"/>
      <c r="E142" s="268"/>
      <c r="F142" s="268"/>
      <c r="G142" s="268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4"/>
      <c r="Y142" s="134"/>
      <c r="Z142" s="134"/>
      <c r="AA142" s="137"/>
      <c r="AB142" s="138"/>
      <c r="AC142" s="267" t="s">
        <v>171</v>
      </c>
      <c r="AD142" s="268"/>
      <c r="AE142" s="268"/>
      <c r="AF142" s="268"/>
      <c r="AG142" s="268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</row>
    <row r="143" spans="1:60">
      <c r="A143" s="137"/>
      <c r="B143" s="138"/>
      <c r="C143" s="269" t="s">
        <v>203</v>
      </c>
      <c r="D143" s="270"/>
      <c r="E143" s="270"/>
      <c r="F143" s="270"/>
      <c r="G143" s="270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4"/>
      <c r="Y143" s="134"/>
      <c r="Z143" s="134"/>
      <c r="AA143" s="137"/>
      <c r="AB143" s="138"/>
      <c r="AC143" s="269" t="s">
        <v>203</v>
      </c>
      <c r="AD143" s="270"/>
      <c r="AE143" s="270"/>
      <c r="AF143" s="270"/>
      <c r="AG143" s="270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</row>
    <row r="144" spans="1:60">
      <c r="A144" s="137"/>
      <c r="B144" s="138"/>
      <c r="C144" s="269" t="s">
        <v>136</v>
      </c>
      <c r="D144" s="270"/>
      <c r="E144" s="270"/>
      <c r="F144" s="270"/>
      <c r="G144" s="270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4"/>
      <c r="Y144" s="134"/>
      <c r="Z144" s="134"/>
      <c r="AA144" s="137"/>
      <c r="AB144" s="138"/>
      <c r="AC144" s="269" t="s">
        <v>136</v>
      </c>
      <c r="AD144" s="270"/>
      <c r="AE144" s="270"/>
      <c r="AF144" s="270"/>
      <c r="AG144" s="270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</row>
    <row r="145" spans="1:60" ht="52.4">
      <c r="A145" s="147">
        <v>45</v>
      </c>
      <c r="B145" s="148" t="s">
        <v>234</v>
      </c>
      <c r="C145" s="161" t="s">
        <v>235</v>
      </c>
      <c r="D145" s="149" t="s">
        <v>129</v>
      </c>
      <c r="E145" s="150">
        <v>1</v>
      </c>
      <c r="F145" s="151"/>
      <c r="G145" s="152">
        <f>ROUND(E145*F145,2)</f>
        <v>0</v>
      </c>
      <c r="H145" s="139">
        <v>0</v>
      </c>
      <c r="I145" s="139">
        <f>ROUND(E145*H145,2)</f>
        <v>0</v>
      </c>
      <c r="J145" s="139">
        <v>385.63018867924762</v>
      </c>
      <c r="K145" s="139">
        <f>ROUND(E145*J145,2)</f>
        <v>385.63</v>
      </c>
      <c r="L145" s="139">
        <v>21</v>
      </c>
      <c r="M145" s="139">
        <f>G145*(1+L145/100)</f>
        <v>0</v>
      </c>
      <c r="N145" s="139">
        <v>0</v>
      </c>
      <c r="O145" s="139">
        <f>ROUND(E145*N145,2)</f>
        <v>0</v>
      </c>
      <c r="P145" s="139">
        <v>0</v>
      </c>
      <c r="Q145" s="139">
        <f>ROUND(E145*P145,2)</f>
        <v>0</v>
      </c>
      <c r="R145" s="139"/>
      <c r="S145" s="139" t="s">
        <v>130</v>
      </c>
      <c r="T145" s="139" t="s">
        <v>131</v>
      </c>
      <c r="U145" s="139">
        <v>0</v>
      </c>
      <c r="V145" s="139">
        <f>ROUND(E145*U145,2)</f>
        <v>0</v>
      </c>
      <c r="W145" s="139"/>
      <c r="X145" s="134"/>
      <c r="Y145" s="134"/>
      <c r="Z145" s="134"/>
      <c r="AA145" s="147">
        <v>45</v>
      </c>
      <c r="AB145" s="148" t="s">
        <v>234</v>
      </c>
      <c r="AC145" s="161" t="s">
        <v>235</v>
      </c>
      <c r="AD145" s="149" t="s">
        <v>129</v>
      </c>
      <c r="AE145" s="150">
        <v>1</v>
      </c>
      <c r="AF145" s="151"/>
      <c r="AG145" s="152">
        <f>ROUND(AE145*AF145,2)</f>
        <v>0</v>
      </c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</row>
    <row r="146" spans="1:60">
      <c r="A146" s="137"/>
      <c r="B146" s="138"/>
      <c r="C146" s="267" t="s">
        <v>171</v>
      </c>
      <c r="D146" s="268"/>
      <c r="E146" s="268"/>
      <c r="F146" s="268"/>
      <c r="G146" s="268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4"/>
      <c r="Y146" s="134"/>
      <c r="Z146" s="134"/>
      <c r="AA146" s="137"/>
      <c r="AB146" s="138"/>
      <c r="AC146" s="267" t="s">
        <v>171</v>
      </c>
      <c r="AD146" s="268"/>
      <c r="AE146" s="268"/>
      <c r="AF146" s="268"/>
      <c r="AG146" s="268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</row>
    <row r="147" spans="1:60">
      <c r="A147" s="137"/>
      <c r="B147" s="138"/>
      <c r="C147" s="269" t="s">
        <v>203</v>
      </c>
      <c r="D147" s="270"/>
      <c r="E147" s="270"/>
      <c r="F147" s="270"/>
      <c r="G147" s="270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4"/>
      <c r="Y147" s="134"/>
      <c r="Z147" s="134"/>
      <c r="AA147" s="137"/>
      <c r="AB147" s="138"/>
      <c r="AC147" s="269" t="s">
        <v>203</v>
      </c>
      <c r="AD147" s="270"/>
      <c r="AE147" s="270"/>
      <c r="AF147" s="270"/>
      <c r="AG147" s="270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</row>
    <row r="148" spans="1:60">
      <c r="A148" s="137"/>
      <c r="B148" s="138"/>
      <c r="C148" s="269" t="s">
        <v>136</v>
      </c>
      <c r="D148" s="270"/>
      <c r="E148" s="270"/>
      <c r="F148" s="270"/>
      <c r="G148" s="270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4"/>
      <c r="Y148" s="134"/>
      <c r="Z148" s="134"/>
      <c r="AA148" s="137"/>
      <c r="AB148" s="138"/>
      <c r="AC148" s="269" t="s">
        <v>136</v>
      </c>
      <c r="AD148" s="270"/>
      <c r="AE148" s="270"/>
      <c r="AF148" s="270"/>
      <c r="AG148" s="270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</row>
    <row r="149" spans="1:60" ht="13.1">
      <c r="A149" s="169" t="s">
        <v>971</v>
      </c>
      <c r="B149" s="142" t="s">
        <v>43</v>
      </c>
      <c r="C149" s="160" t="s">
        <v>44</v>
      </c>
      <c r="D149" s="143"/>
      <c r="E149" s="144"/>
      <c r="F149" s="145"/>
      <c r="G149" s="146">
        <f>SUMIF(AG150:AG198,"&lt;&gt;NOR",G150:G198)</f>
        <v>0</v>
      </c>
      <c r="H149" s="140"/>
      <c r="I149" s="140">
        <f>SUM(I150:I198)</f>
        <v>0</v>
      </c>
      <c r="J149" s="140"/>
      <c r="K149" s="140">
        <f>SUM(K150:K198)</f>
        <v>31899.09</v>
      </c>
      <c r="L149" s="140"/>
      <c r="M149" s="140">
        <f>SUM(M150:M198)</f>
        <v>0</v>
      </c>
      <c r="N149" s="140"/>
      <c r="O149" s="140">
        <f>SUM(O150:O198)</f>
        <v>0</v>
      </c>
      <c r="P149" s="140"/>
      <c r="Q149" s="140">
        <f>SUM(Q150:Q198)</f>
        <v>0</v>
      </c>
      <c r="R149" s="140"/>
      <c r="S149" s="140"/>
      <c r="T149" s="140"/>
      <c r="U149" s="140"/>
      <c r="V149" s="140">
        <f>SUM(V150:V198)</f>
        <v>0</v>
      </c>
      <c r="W149" s="140"/>
      <c r="AA149" s="169" t="s">
        <v>971</v>
      </c>
      <c r="AB149" s="142" t="s">
        <v>43</v>
      </c>
      <c r="AC149" s="160" t="s">
        <v>44</v>
      </c>
      <c r="AD149" s="143"/>
      <c r="AE149" s="144"/>
      <c r="AF149" s="145"/>
      <c r="AG149" s="146">
        <f>SUMIF(BG150:BG198,"&lt;&gt;NOR",AG150:AG198)</f>
        <v>0</v>
      </c>
    </row>
    <row r="150" spans="1:60" ht="31.45">
      <c r="A150" s="147">
        <v>46</v>
      </c>
      <c r="B150" s="148" t="s">
        <v>236</v>
      </c>
      <c r="C150" s="161" t="s">
        <v>237</v>
      </c>
      <c r="D150" s="149" t="s">
        <v>129</v>
      </c>
      <c r="E150" s="150">
        <v>1</v>
      </c>
      <c r="F150" s="151"/>
      <c r="G150" s="152">
        <f>ROUND(E150*F150,2)</f>
        <v>0</v>
      </c>
      <c r="H150" s="139">
        <v>0</v>
      </c>
      <c r="I150" s="139">
        <f>ROUND(E150*H150,2)</f>
        <v>0</v>
      </c>
      <c r="J150" s="139">
        <v>9284.6988679245842</v>
      </c>
      <c r="K150" s="139">
        <f>ROUND(E150*J150,2)</f>
        <v>9284.7000000000007</v>
      </c>
      <c r="L150" s="139">
        <v>21</v>
      </c>
      <c r="M150" s="139">
        <f>G150*(1+L150/100)</f>
        <v>0</v>
      </c>
      <c r="N150" s="139">
        <v>0</v>
      </c>
      <c r="O150" s="139">
        <f>ROUND(E150*N150,2)</f>
        <v>0</v>
      </c>
      <c r="P150" s="139">
        <v>0</v>
      </c>
      <c r="Q150" s="139">
        <f>ROUND(E150*P150,2)</f>
        <v>0</v>
      </c>
      <c r="R150" s="139"/>
      <c r="S150" s="139" t="s">
        <v>130</v>
      </c>
      <c r="T150" s="139" t="s">
        <v>131</v>
      </c>
      <c r="U150" s="139">
        <v>0</v>
      </c>
      <c r="V150" s="139">
        <f>ROUND(E150*U150,2)</f>
        <v>0</v>
      </c>
      <c r="W150" s="139"/>
      <c r="X150" s="134"/>
      <c r="Y150" s="134"/>
      <c r="Z150" s="134"/>
      <c r="AA150" s="147">
        <v>46</v>
      </c>
      <c r="AB150" s="148" t="s">
        <v>236</v>
      </c>
      <c r="AC150" s="161" t="s">
        <v>237</v>
      </c>
      <c r="AD150" s="149" t="s">
        <v>129</v>
      </c>
      <c r="AE150" s="150">
        <v>1</v>
      </c>
      <c r="AF150" s="151"/>
      <c r="AG150" s="152">
        <f>ROUND(AE150*AF150,2)</f>
        <v>0</v>
      </c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</row>
    <row r="151" spans="1:60" ht="20.95">
      <c r="A151" s="137"/>
      <c r="B151" s="138"/>
      <c r="C151" s="267" t="s">
        <v>132</v>
      </c>
      <c r="D151" s="268"/>
      <c r="E151" s="268"/>
      <c r="F151" s="268"/>
      <c r="G151" s="268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4"/>
      <c r="Y151" s="134"/>
      <c r="Z151" s="134"/>
      <c r="AA151" s="137"/>
      <c r="AB151" s="138"/>
      <c r="AC151" s="267" t="s">
        <v>132</v>
      </c>
      <c r="AD151" s="268"/>
      <c r="AE151" s="268"/>
      <c r="AF151" s="268"/>
      <c r="AG151" s="268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53" t="str">
        <f>C151</f>
        <v>Jednotka musí spĺňať Nariadenie komisie EÚ č. 1253/2014 na EcoDesign vetracích jednotiek (ErP) pre rok 2018.</v>
      </c>
      <c r="BB151" s="134"/>
      <c r="BC151" s="134"/>
      <c r="BD151" s="134"/>
      <c r="BE151" s="134"/>
      <c r="BF151" s="134"/>
      <c r="BG151" s="134"/>
      <c r="BH151" s="134"/>
    </row>
    <row r="152" spans="1:60">
      <c r="A152" s="137"/>
      <c r="B152" s="138"/>
      <c r="C152" s="269" t="s">
        <v>133</v>
      </c>
      <c r="D152" s="270"/>
      <c r="E152" s="270"/>
      <c r="F152" s="270"/>
      <c r="G152" s="270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4"/>
      <c r="Y152" s="134"/>
      <c r="Z152" s="134"/>
      <c r="AA152" s="137"/>
      <c r="AB152" s="138"/>
      <c r="AC152" s="269" t="s">
        <v>133</v>
      </c>
      <c r="AD152" s="270"/>
      <c r="AE152" s="270"/>
      <c r="AF152" s="270"/>
      <c r="AG152" s="270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</row>
    <row r="153" spans="1:60">
      <c r="A153" s="137"/>
      <c r="B153" s="138"/>
      <c r="C153" s="269" t="s">
        <v>134</v>
      </c>
      <c r="D153" s="270"/>
      <c r="E153" s="270"/>
      <c r="F153" s="270"/>
      <c r="G153" s="270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4"/>
      <c r="Y153" s="134"/>
      <c r="Z153" s="134"/>
      <c r="AA153" s="137"/>
      <c r="AB153" s="138"/>
      <c r="AC153" s="269" t="s">
        <v>134</v>
      </c>
      <c r="AD153" s="270"/>
      <c r="AE153" s="270"/>
      <c r="AF153" s="270"/>
      <c r="AG153" s="270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</row>
    <row r="154" spans="1:60">
      <c r="A154" s="137"/>
      <c r="B154" s="138"/>
      <c r="C154" s="269" t="s">
        <v>135</v>
      </c>
      <c r="D154" s="270"/>
      <c r="E154" s="270"/>
      <c r="F154" s="270"/>
      <c r="G154" s="270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4"/>
      <c r="Y154" s="134"/>
      <c r="Z154" s="134"/>
      <c r="AA154" s="137"/>
      <c r="AB154" s="138"/>
      <c r="AC154" s="269" t="s">
        <v>135</v>
      </c>
      <c r="AD154" s="270"/>
      <c r="AE154" s="270"/>
      <c r="AF154" s="270"/>
      <c r="AG154" s="270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</row>
    <row r="155" spans="1:60">
      <c r="A155" s="137"/>
      <c r="B155" s="138"/>
      <c r="C155" s="269" t="s">
        <v>136</v>
      </c>
      <c r="D155" s="270"/>
      <c r="E155" s="270"/>
      <c r="F155" s="270"/>
      <c r="G155" s="270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4"/>
      <c r="Y155" s="134"/>
      <c r="Z155" s="134"/>
      <c r="AA155" s="137"/>
      <c r="AB155" s="138"/>
      <c r="AC155" s="269" t="s">
        <v>136</v>
      </c>
      <c r="AD155" s="270"/>
      <c r="AE155" s="270"/>
      <c r="AF155" s="270"/>
      <c r="AG155" s="270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</row>
    <row r="156" spans="1:60" ht="20.95">
      <c r="A156" s="147">
        <v>47</v>
      </c>
      <c r="B156" s="148" t="s">
        <v>238</v>
      </c>
      <c r="C156" s="161" t="s">
        <v>174</v>
      </c>
      <c r="D156" s="149" t="s">
        <v>129</v>
      </c>
      <c r="E156" s="150">
        <v>2</v>
      </c>
      <c r="F156" s="151"/>
      <c r="G156" s="152">
        <f>ROUND(E156*F156,2)</f>
        <v>0</v>
      </c>
      <c r="H156" s="139">
        <v>0</v>
      </c>
      <c r="I156" s="139">
        <f>ROUND(E156*H156,2)</f>
        <v>0</v>
      </c>
      <c r="J156" s="139">
        <v>61.732075471698487</v>
      </c>
      <c r="K156" s="139">
        <f>ROUND(E156*J156,2)</f>
        <v>123.46</v>
      </c>
      <c r="L156" s="139">
        <v>21</v>
      </c>
      <c r="M156" s="139">
        <f>G156*(1+L156/100)</f>
        <v>0</v>
      </c>
      <c r="N156" s="139">
        <v>0</v>
      </c>
      <c r="O156" s="139">
        <f>ROUND(E156*N156,2)</f>
        <v>0</v>
      </c>
      <c r="P156" s="139">
        <v>0</v>
      </c>
      <c r="Q156" s="139">
        <f>ROUND(E156*P156,2)</f>
        <v>0</v>
      </c>
      <c r="R156" s="139"/>
      <c r="S156" s="139" t="s">
        <v>130</v>
      </c>
      <c r="T156" s="139" t="s">
        <v>131</v>
      </c>
      <c r="U156" s="139">
        <v>0</v>
      </c>
      <c r="V156" s="139">
        <f>ROUND(E156*U156,2)</f>
        <v>0</v>
      </c>
      <c r="W156" s="139"/>
      <c r="X156" s="134"/>
      <c r="Y156" s="134"/>
      <c r="Z156" s="134"/>
      <c r="AA156" s="147">
        <v>47</v>
      </c>
      <c r="AB156" s="148" t="s">
        <v>238</v>
      </c>
      <c r="AC156" s="161" t="s">
        <v>174</v>
      </c>
      <c r="AD156" s="149" t="s">
        <v>129</v>
      </c>
      <c r="AE156" s="150">
        <v>2</v>
      </c>
      <c r="AF156" s="151"/>
      <c r="AG156" s="152">
        <f>ROUND(AE156*AF156,2)</f>
        <v>0</v>
      </c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</row>
    <row r="157" spans="1:60">
      <c r="A157" s="137"/>
      <c r="B157" s="138"/>
      <c r="C157" s="267" t="s">
        <v>139</v>
      </c>
      <c r="D157" s="268"/>
      <c r="E157" s="268"/>
      <c r="F157" s="268"/>
      <c r="G157" s="268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4"/>
      <c r="Y157" s="134"/>
      <c r="Z157" s="134"/>
      <c r="AA157" s="137"/>
      <c r="AB157" s="138"/>
      <c r="AC157" s="267" t="s">
        <v>139</v>
      </c>
      <c r="AD157" s="268"/>
      <c r="AE157" s="268"/>
      <c r="AF157" s="268"/>
      <c r="AG157" s="268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</row>
    <row r="158" spans="1:60" ht="20.95">
      <c r="A158" s="147">
        <v>48</v>
      </c>
      <c r="B158" s="148" t="s">
        <v>239</v>
      </c>
      <c r="C158" s="161" t="s">
        <v>210</v>
      </c>
      <c r="D158" s="149" t="s">
        <v>129</v>
      </c>
      <c r="E158" s="150">
        <v>2</v>
      </c>
      <c r="F158" s="151"/>
      <c r="G158" s="152">
        <f>ROUND(E158*F158,2)</f>
        <v>0</v>
      </c>
      <c r="H158" s="139">
        <v>0</v>
      </c>
      <c r="I158" s="139">
        <f>ROUND(E158*H158,2)</f>
        <v>0</v>
      </c>
      <c r="J158" s="139">
        <v>63.739622641509818</v>
      </c>
      <c r="K158" s="139">
        <f>ROUND(E158*J158,2)</f>
        <v>127.48</v>
      </c>
      <c r="L158" s="139">
        <v>21</v>
      </c>
      <c r="M158" s="139">
        <f>G158*(1+L158/100)</f>
        <v>0</v>
      </c>
      <c r="N158" s="139">
        <v>0</v>
      </c>
      <c r="O158" s="139">
        <f>ROUND(E158*N158,2)</f>
        <v>0</v>
      </c>
      <c r="P158" s="139">
        <v>0</v>
      </c>
      <c r="Q158" s="139">
        <f>ROUND(E158*P158,2)</f>
        <v>0</v>
      </c>
      <c r="R158" s="139"/>
      <c r="S158" s="139" t="s">
        <v>130</v>
      </c>
      <c r="T158" s="139" t="s">
        <v>131</v>
      </c>
      <c r="U158" s="139">
        <v>0</v>
      </c>
      <c r="V158" s="139">
        <f>ROUND(E158*U158,2)</f>
        <v>0</v>
      </c>
      <c r="W158" s="139"/>
      <c r="X158" s="134"/>
      <c r="Y158" s="134"/>
      <c r="Z158" s="134"/>
      <c r="AA158" s="147">
        <v>48</v>
      </c>
      <c r="AB158" s="148" t="s">
        <v>239</v>
      </c>
      <c r="AC158" s="161" t="s">
        <v>210</v>
      </c>
      <c r="AD158" s="149" t="s">
        <v>129</v>
      </c>
      <c r="AE158" s="150">
        <v>2</v>
      </c>
      <c r="AF158" s="151"/>
      <c r="AG158" s="152">
        <f>ROUND(AE158*AF158,2)</f>
        <v>0</v>
      </c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</row>
    <row r="159" spans="1:60">
      <c r="A159" s="137"/>
      <c r="B159" s="138"/>
      <c r="C159" s="267" t="s">
        <v>139</v>
      </c>
      <c r="D159" s="268"/>
      <c r="E159" s="268"/>
      <c r="F159" s="268"/>
      <c r="G159" s="268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4"/>
      <c r="Y159" s="134"/>
      <c r="Z159" s="134"/>
      <c r="AA159" s="137"/>
      <c r="AB159" s="138"/>
      <c r="AC159" s="267" t="s">
        <v>139</v>
      </c>
      <c r="AD159" s="268"/>
      <c r="AE159" s="268"/>
      <c r="AF159" s="268"/>
      <c r="AG159" s="268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</row>
    <row r="160" spans="1:60" ht="20.95">
      <c r="A160" s="147">
        <v>49</v>
      </c>
      <c r="B160" s="148" t="s">
        <v>240</v>
      </c>
      <c r="C160" s="161" t="s">
        <v>212</v>
      </c>
      <c r="D160" s="149" t="s">
        <v>129</v>
      </c>
      <c r="E160" s="150">
        <v>2</v>
      </c>
      <c r="F160" s="151"/>
      <c r="G160" s="152">
        <f>ROUND(E160*F160,2)</f>
        <v>0</v>
      </c>
      <c r="H160" s="139">
        <v>0</v>
      </c>
      <c r="I160" s="139">
        <f>ROUND(E160*H160,2)</f>
        <v>0</v>
      </c>
      <c r="J160" s="139">
        <v>71.411320754717423</v>
      </c>
      <c r="K160" s="139">
        <f>ROUND(E160*J160,2)</f>
        <v>142.82</v>
      </c>
      <c r="L160" s="139">
        <v>21</v>
      </c>
      <c r="M160" s="139">
        <f>G160*(1+L160/100)</f>
        <v>0</v>
      </c>
      <c r="N160" s="139">
        <v>0</v>
      </c>
      <c r="O160" s="139">
        <f>ROUND(E160*N160,2)</f>
        <v>0</v>
      </c>
      <c r="P160" s="139">
        <v>0</v>
      </c>
      <c r="Q160" s="139">
        <f>ROUND(E160*P160,2)</f>
        <v>0</v>
      </c>
      <c r="R160" s="139"/>
      <c r="S160" s="139" t="s">
        <v>130</v>
      </c>
      <c r="T160" s="139" t="s">
        <v>131</v>
      </c>
      <c r="U160" s="139">
        <v>0</v>
      </c>
      <c r="V160" s="139">
        <f>ROUND(E160*U160,2)</f>
        <v>0</v>
      </c>
      <c r="W160" s="139"/>
      <c r="X160" s="134"/>
      <c r="Y160" s="134"/>
      <c r="Z160" s="134"/>
      <c r="AA160" s="147">
        <v>49</v>
      </c>
      <c r="AB160" s="148" t="s">
        <v>240</v>
      </c>
      <c r="AC160" s="161" t="s">
        <v>212</v>
      </c>
      <c r="AD160" s="149" t="s">
        <v>129</v>
      </c>
      <c r="AE160" s="150">
        <v>2</v>
      </c>
      <c r="AF160" s="151"/>
      <c r="AG160" s="152">
        <f>ROUND(AE160*AF160,2)</f>
        <v>0</v>
      </c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</row>
    <row r="161" spans="1:60">
      <c r="A161" s="137"/>
      <c r="B161" s="138"/>
      <c r="C161" s="267" t="s">
        <v>139</v>
      </c>
      <c r="D161" s="268"/>
      <c r="E161" s="268"/>
      <c r="F161" s="268"/>
      <c r="G161" s="268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4"/>
      <c r="Y161" s="134"/>
      <c r="Z161" s="134"/>
      <c r="AA161" s="137"/>
      <c r="AB161" s="138"/>
      <c r="AC161" s="267" t="s">
        <v>139</v>
      </c>
      <c r="AD161" s="268"/>
      <c r="AE161" s="268"/>
      <c r="AF161" s="268"/>
      <c r="AG161" s="268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</row>
    <row r="162" spans="1:60" ht="20.95">
      <c r="A162" s="147">
        <v>50</v>
      </c>
      <c r="B162" s="148" t="s">
        <v>241</v>
      </c>
      <c r="C162" s="161" t="s">
        <v>143</v>
      </c>
      <c r="D162" s="149" t="s">
        <v>129</v>
      </c>
      <c r="E162" s="150">
        <v>2</v>
      </c>
      <c r="F162" s="151"/>
      <c r="G162" s="152">
        <f>ROUND(E162*F162,2)</f>
        <v>0</v>
      </c>
      <c r="H162" s="139">
        <v>0</v>
      </c>
      <c r="I162" s="139">
        <f>ROUND(E162*H162,2)</f>
        <v>0</v>
      </c>
      <c r="J162" s="139">
        <v>92.13207547169867</v>
      </c>
      <c r="K162" s="139">
        <f>ROUND(E162*J162,2)</f>
        <v>184.26</v>
      </c>
      <c r="L162" s="139">
        <v>21</v>
      </c>
      <c r="M162" s="139">
        <f>G162*(1+L162/100)</f>
        <v>0</v>
      </c>
      <c r="N162" s="139">
        <v>0</v>
      </c>
      <c r="O162" s="139">
        <f>ROUND(E162*N162,2)</f>
        <v>0</v>
      </c>
      <c r="P162" s="139">
        <v>0</v>
      </c>
      <c r="Q162" s="139">
        <f>ROUND(E162*P162,2)</f>
        <v>0</v>
      </c>
      <c r="R162" s="139"/>
      <c r="S162" s="139" t="s">
        <v>130</v>
      </c>
      <c r="T162" s="139" t="s">
        <v>131</v>
      </c>
      <c r="U162" s="139">
        <v>0</v>
      </c>
      <c r="V162" s="139">
        <f>ROUND(E162*U162,2)</f>
        <v>0</v>
      </c>
      <c r="W162" s="139"/>
      <c r="X162" s="134"/>
      <c r="Y162" s="134"/>
      <c r="Z162" s="134"/>
      <c r="AA162" s="147">
        <v>50</v>
      </c>
      <c r="AB162" s="148" t="s">
        <v>241</v>
      </c>
      <c r="AC162" s="161" t="s">
        <v>143</v>
      </c>
      <c r="AD162" s="149" t="s">
        <v>129</v>
      </c>
      <c r="AE162" s="150">
        <v>2</v>
      </c>
      <c r="AF162" s="151"/>
      <c r="AG162" s="152">
        <f>ROUND(AE162*AF162,2)</f>
        <v>0</v>
      </c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</row>
    <row r="163" spans="1:60">
      <c r="A163" s="137"/>
      <c r="B163" s="138"/>
      <c r="C163" s="267" t="s">
        <v>139</v>
      </c>
      <c r="D163" s="268"/>
      <c r="E163" s="268"/>
      <c r="F163" s="268"/>
      <c r="G163" s="268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4"/>
      <c r="Y163" s="134"/>
      <c r="Z163" s="134"/>
      <c r="AA163" s="137"/>
      <c r="AB163" s="138"/>
      <c r="AC163" s="267" t="s">
        <v>139</v>
      </c>
      <c r="AD163" s="268"/>
      <c r="AE163" s="268"/>
      <c r="AF163" s="268"/>
      <c r="AG163" s="268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</row>
    <row r="164" spans="1:60" ht="20.95">
      <c r="A164" s="147">
        <v>51</v>
      </c>
      <c r="B164" s="148" t="s">
        <v>242</v>
      </c>
      <c r="C164" s="161" t="s">
        <v>165</v>
      </c>
      <c r="D164" s="149" t="s">
        <v>129</v>
      </c>
      <c r="E164" s="150">
        <v>4</v>
      </c>
      <c r="F164" s="151"/>
      <c r="G164" s="152">
        <f>ROUND(E164*F164,2)</f>
        <v>0</v>
      </c>
      <c r="H164" s="139">
        <v>0</v>
      </c>
      <c r="I164" s="139">
        <f>ROUND(E164*H164,2)</f>
        <v>0</v>
      </c>
      <c r="J164" s="139">
        <v>115.67547169811391</v>
      </c>
      <c r="K164" s="139">
        <f>ROUND(E164*J164,2)</f>
        <v>462.7</v>
      </c>
      <c r="L164" s="139">
        <v>21</v>
      </c>
      <c r="M164" s="139">
        <f>G164*(1+L164/100)</f>
        <v>0</v>
      </c>
      <c r="N164" s="139">
        <v>0</v>
      </c>
      <c r="O164" s="139">
        <f>ROUND(E164*N164,2)</f>
        <v>0</v>
      </c>
      <c r="P164" s="139">
        <v>0</v>
      </c>
      <c r="Q164" s="139">
        <f>ROUND(E164*P164,2)</f>
        <v>0</v>
      </c>
      <c r="R164" s="139"/>
      <c r="S164" s="139" t="s">
        <v>130</v>
      </c>
      <c r="T164" s="139" t="s">
        <v>131</v>
      </c>
      <c r="U164" s="139">
        <v>0</v>
      </c>
      <c r="V164" s="139">
        <f>ROUND(E164*U164,2)</f>
        <v>0</v>
      </c>
      <c r="W164" s="139"/>
      <c r="X164" s="134"/>
      <c r="Y164" s="134"/>
      <c r="Z164" s="134"/>
      <c r="AA164" s="147">
        <v>51</v>
      </c>
      <c r="AB164" s="148" t="s">
        <v>242</v>
      </c>
      <c r="AC164" s="161" t="s">
        <v>165</v>
      </c>
      <c r="AD164" s="149" t="s">
        <v>129</v>
      </c>
      <c r="AE164" s="150">
        <v>4</v>
      </c>
      <c r="AF164" s="151"/>
      <c r="AG164" s="152">
        <f>ROUND(AE164*AF164,2)</f>
        <v>0</v>
      </c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</row>
    <row r="165" spans="1:60" ht="20.95">
      <c r="A165" s="137"/>
      <c r="B165" s="138"/>
      <c r="C165" s="267" t="s">
        <v>200</v>
      </c>
      <c r="D165" s="268"/>
      <c r="E165" s="268"/>
      <c r="F165" s="268"/>
      <c r="G165" s="268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4"/>
      <c r="Y165" s="134"/>
      <c r="Z165" s="134"/>
      <c r="AA165" s="137"/>
      <c r="AB165" s="138"/>
      <c r="AC165" s="267" t="s">
        <v>200</v>
      </c>
      <c r="AD165" s="268"/>
      <c r="AE165" s="268"/>
      <c r="AF165" s="268"/>
      <c r="AG165" s="268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53" t="str">
        <f>C165</f>
        <v>Povrchová úprava lakovanie, RAL podľa vstavby OPS, odolnosť voči čistiacim a dezinfekčným prostriedkom</v>
      </c>
      <c r="BB165" s="134"/>
      <c r="BC165" s="134"/>
      <c r="BD165" s="134"/>
      <c r="BE165" s="134"/>
      <c r="BF165" s="134"/>
      <c r="BG165" s="134"/>
      <c r="BH165" s="134"/>
    </row>
    <row r="166" spans="1:60">
      <c r="A166" s="137"/>
      <c r="B166" s="138"/>
      <c r="C166" s="269" t="s">
        <v>139</v>
      </c>
      <c r="D166" s="270"/>
      <c r="E166" s="270"/>
      <c r="F166" s="270"/>
      <c r="G166" s="270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4"/>
      <c r="Y166" s="134"/>
      <c r="Z166" s="134"/>
      <c r="AA166" s="137"/>
      <c r="AB166" s="138"/>
      <c r="AC166" s="269" t="s">
        <v>139</v>
      </c>
      <c r="AD166" s="270"/>
      <c r="AE166" s="270"/>
      <c r="AF166" s="270"/>
      <c r="AG166" s="270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</row>
    <row r="167" spans="1:60" ht="52.4">
      <c r="A167" s="147">
        <v>52</v>
      </c>
      <c r="B167" s="148" t="s">
        <v>243</v>
      </c>
      <c r="C167" s="161" t="s">
        <v>244</v>
      </c>
      <c r="D167" s="149" t="s">
        <v>151</v>
      </c>
      <c r="E167" s="150">
        <v>90</v>
      </c>
      <c r="F167" s="151"/>
      <c r="G167" s="152">
        <f>ROUND(E167*F167,2)</f>
        <v>0</v>
      </c>
      <c r="H167" s="139">
        <v>0</v>
      </c>
      <c r="I167" s="139">
        <f>ROUND(E167*H167,2)</f>
        <v>0</v>
      </c>
      <c r="J167" s="139">
        <v>37.160377358490791</v>
      </c>
      <c r="K167" s="139">
        <f>ROUND(E167*J167,2)</f>
        <v>3344.43</v>
      </c>
      <c r="L167" s="139">
        <v>21</v>
      </c>
      <c r="M167" s="139">
        <f>G167*(1+L167/100)</f>
        <v>0</v>
      </c>
      <c r="N167" s="139">
        <v>0</v>
      </c>
      <c r="O167" s="139">
        <f>ROUND(E167*N167,2)</f>
        <v>0</v>
      </c>
      <c r="P167" s="139">
        <v>0</v>
      </c>
      <c r="Q167" s="139">
        <f>ROUND(E167*P167,2)</f>
        <v>0</v>
      </c>
      <c r="R167" s="139"/>
      <c r="S167" s="139" t="s">
        <v>130</v>
      </c>
      <c r="T167" s="139" t="s">
        <v>131</v>
      </c>
      <c r="U167" s="139">
        <v>0</v>
      </c>
      <c r="V167" s="139">
        <f>ROUND(E167*U167,2)</f>
        <v>0</v>
      </c>
      <c r="W167" s="139"/>
      <c r="X167" s="134"/>
      <c r="Y167" s="134"/>
      <c r="Z167" s="134"/>
      <c r="AA167" s="147">
        <v>52</v>
      </c>
      <c r="AB167" s="148" t="s">
        <v>243</v>
      </c>
      <c r="AC167" s="161" t="s">
        <v>244</v>
      </c>
      <c r="AD167" s="149" t="s">
        <v>151</v>
      </c>
      <c r="AE167" s="150">
        <v>90</v>
      </c>
      <c r="AF167" s="151"/>
      <c r="AG167" s="152">
        <f>ROUND(AE167*AF167,2)</f>
        <v>0</v>
      </c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</row>
    <row r="168" spans="1:60">
      <c r="A168" s="137"/>
      <c r="B168" s="138"/>
      <c r="C168" s="267" t="s">
        <v>152</v>
      </c>
      <c r="D168" s="268"/>
      <c r="E168" s="268"/>
      <c r="F168" s="268"/>
      <c r="G168" s="268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4"/>
      <c r="Y168" s="134"/>
      <c r="Z168" s="134"/>
      <c r="AA168" s="137"/>
      <c r="AB168" s="138"/>
      <c r="AC168" s="267" t="s">
        <v>152</v>
      </c>
      <c r="AD168" s="268"/>
      <c r="AE168" s="268"/>
      <c r="AF168" s="268"/>
      <c r="AG168" s="268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</row>
    <row r="169" spans="1:60" ht="52.4">
      <c r="A169" s="147">
        <v>53</v>
      </c>
      <c r="B169" s="148" t="s">
        <v>245</v>
      </c>
      <c r="C169" s="161" t="s">
        <v>246</v>
      </c>
      <c r="D169" s="149" t="s">
        <v>151</v>
      </c>
      <c r="E169" s="150">
        <v>78</v>
      </c>
      <c r="F169" s="151"/>
      <c r="G169" s="152">
        <f>ROUND(E169*F169,2)</f>
        <v>0</v>
      </c>
      <c r="H169" s="139">
        <v>0</v>
      </c>
      <c r="I169" s="139">
        <f>ROUND(E169*H169,2)</f>
        <v>0</v>
      </c>
      <c r="J169" s="139">
        <v>46.688679245283303</v>
      </c>
      <c r="K169" s="139">
        <f>ROUND(E169*J169,2)</f>
        <v>3641.72</v>
      </c>
      <c r="L169" s="139">
        <v>21</v>
      </c>
      <c r="M169" s="139">
        <f>G169*(1+L169/100)</f>
        <v>0</v>
      </c>
      <c r="N169" s="139">
        <v>0</v>
      </c>
      <c r="O169" s="139">
        <f>ROUND(E169*N169,2)</f>
        <v>0</v>
      </c>
      <c r="P169" s="139">
        <v>0</v>
      </c>
      <c r="Q169" s="139">
        <f>ROUND(E169*P169,2)</f>
        <v>0</v>
      </c>
      <c r="R169" s="139"/>
      <c r="S169" s="139" t="s">
        <v>130</v>
      </c>
      <c r="T169" s="139" t="s">
        <v>131</v>
      </c>
      <c r="U169" s="139">
        <v>0</v>
      </c>
      <c r="V169" s="139">
        <f>ROUND(E169*U169,2)</f>
        <v>0</v>
      </c>
      <c r="W169" s="139"/>
      <c r="X169" s="134"/>
      <c r="Y169" s="134"/>
      <c r="Z169" s="134"/>
      <c r="AA169" s="147">
        <v>53</v>
      </c>
      <c r="AB169" s="148" t="s">
        <v>245</v>
      </c>
      <c r="AC169" s="161" t="s">
        <v>246</v>
      </c>
      <c r="AD169" s="149" t="s">
        <v>151</v>
      </c>
      <c r="AE169" s="150">
        <v>78</v>
      </c>
      <c r="AF169" s="151"/>
      <c r="AG169" s="152">
        <f>ROUND(AE169*AF169,2)</f>
        <v>0</v>
      </c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</row>
    <row r="170" spans="1:60">
      <c r="A170" s="137"/>
      <c r="B170" s="138"/>
      <c r="C170" s="267" t="s">
        <v>152</v>
      </c>
      <c r="D170" s="268"/>
      <c r="E170" s="268"/>
      <c r="F170" s="268"/>
      <c r="G170" s="268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4"/>
      <c r="Y170" s="134"/>
      <c r="Z170" s="134"/>
      <c r="AA170" s="137"/>
      <c r="AB170" s="138"/>
      <c r="AC170" s="267" t="s">
        <v>152</v>
      </c>
      <c r="AD170" s="268"/>
      <c r="AE170" s="268"/>
      <c r="AF170" s="268"/>
      <c r="AG170" s="268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</row>
    <row r="171" spans="1:60" ht="41.9">
      <c r="A171" s="147">
        <v>54</v>
      </c>
      <c r="B171" s="148" t="s">
        <v>247</v>
      </c>
      <c r="C171" s="161" t="s">
        <v>163</v>
      </c>
      <c r="D171" s="149" t="s">
        <v>129</v>
      </c>
      <c r="E171" s="150">
        <v>2</v>
      </c>
      <c r="F171" s="151"/>
      <c r="G171" s="152">
        <f>ROUND(E171*F171,2)</f>
        <v>0</v>
      </c>
      <c r="H171" s="139">
        <v>0</v>
      </c>
      <c r="I171" s="139">
        <f>ROUND(E171*H171,2)</f>
        <v>0</v>
      </c>
      <c r="J171" s="139">
        <v>481.66981132075762</v>
      </c>
      <c r="K171" s="139">
        <f>ROUND(E171*J171,2)</f>
        <v>963.34</v>
      </c>
      <c r="L171" s="139">
        <v>21</v>
      </c>
      <c r="M171" s="139">
        <f>G171*(1+L171/100)</f>
        <v>0</v>
      </c>
      <c r="N171" s="139">
        <v>0</v>
      </c>
      <c r="O171" s="139">
        <f>ROUND(E171*N171,2)</f>
        <v>0</v>
      </c>
      <c r="P171" s="139">
        <v>0</v>
      </c>
      <c r="Q171" s="139">
        <f>ROUND(E171*P171,2)</f>
        <v>0</v>
      </c>
      <c r="R171" s="139"/>
      <c r="S171" s="139" t="s">
        <v>130</v>
      </c>
      <c r="T171" s="139" t="s">
        <v>131</v>
      </c>
      <c r="U171" s="139">
        <v>0</v>
      </c>
      <c r="V171" s="139">
        <f>ROUND(E171*U171,2)</f>
        <v>0</v>
      </c>
      <c r="W171" s="139"/>
      <c r="X171" s="134"/>
      <c r="Y171" s="134"/>
      <c r="Z171" s="134"/>
      <c r="AA171" s="147">
        <v>54</v>
      </c>
      <c r="AB171" s="148" t="s">
        <v>247</v>
      </c>
      <c r="AC171" s="161" t="s">
        <v>163</v>
      </c>
      <c r="AD171" s="149" t="s">
        <v>129</v>
      </c>
      <c r="AE171" s="150">
        <v>2</v>
      </c>
      <c r="AF171" s="151"/>
      <c r="AG171" s="152">
        <f>ROUND(AE171*AF171,2)</f>
        <v>0</v>
      </c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</row>
    <row r="172" spans="1:60">
      <c r="A172" s="137"/>
      <c r="B172" s="138"/>
      <c r="C172" s="267" t="s">
        <v>136</v>
      </c>
      <c r="D172" s="268"/>
      <c r="E172" s="268"/>
      <c r="F172" s="268"/>
      <c r="G172" s="268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4"/>
      <c r="Y172" s="134"/>
      <c r="Z172" s="134"/>
      <c r="AA172" s="137"/>
      <c r="AB172" s="138"/>
      <c r="AC172" s="267" t="s">
        <v>136</v>
      </c>
      <c r="AD172" s="268"/>
      <c r="AE172" s="268"/>
      <c r="AF172" s="268"/>
      <c r="AG172" s="268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</row>
    <row r="173" spans="1:60" ht="41.9">
      <c r="A173" s="147">
        <v>55</v>
      </c>
      <c r="B173" s="148" t="s">
        <v>248</v>
      </c>
      <c r="C173" s="161" t="s">
        <v>221</v>
      </c>
      <c r="D173" s="149" t="s">
        <v>129</v>
      </c>
      <c r="E173" s="150">
        <v>1</v>
      </c>
      <c r="F173" s="151"/>
      <c r="G173" s="152">
        <f>ROUND(E173*F173,2)</f>
        <v>0</v>
      </c>
      <c r="H173" s="139">
        <v>0</v>
      </c>
      <c r="I173" s="139">
        <f>ROUND(E173*H173,2)</f>
        <v>0</v>
      </c>
      <c r="J173" s="139">
        <v>11289.056603773653</v>
      </c>
      <c r="K173" s="139">
        <f>ROUND(E173*J173,2)</f>
        <v>11289.06</v>
      </c>
      <c r="L173" s="139">
        <v>21</v>
      </c>
      <c r="M173" s="139">
        <f>G173*(1+L173/100)</f>
        <v>0</v>
      </c>
      <c r="N173" s="139">
        <v>0</v>
      </c>
      <c r="O173" s="139">
        <f>ROUND(E173*N173,2)</f>
        <v>0</v>
      </c>
      <c r="P173" s="139">
        <v>0</v>
      </c>
      <c r="Q173" s="139">
        <f>ROUND(E173*P173,2)</f>
        <v>0</v>
      </c>
      <c r="R173" s="139"/>
      <c r="S173" s="139" t="s">
        <v>130</v>
      </c>
      <c r="T173" s="139" t="s">
        <v>131</v>
      </c>
      <c r="U173" s="139">
        <v>0</v>
      </c>
      <c r="V173" s="139">
        <f>ROUND(E173*U173,2)</f>
        <v>0</v>
      </c>
      <c r="W173" s="139"/>
      <c r="X173" s="134"/>
      <c r="Y173" s="134"/>
      <c r="Z173" s="134"/>
      <c r="AA173" s="147">
        <v>55</v>
      </c>
      <c r="AB173" s="148" t="s">
        <v>248</v>
      </c>
      <c r="AC173" s="161" t="s">
        <v>221</v>
      </c>
      <c r="AD173" s="149" t="s">
        <v>129</v>
      </c>
      <c r="AE173" s="150">
        <v>1</v>
      </c>
      <c r="AF173" s="151"/>
      <c r="AG173" s="152">
        <f>ROUND(AE173*AF173,2)</f>
        <v>0</v>
      </c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</row>
    <row r="174" spans="1:60">
      <c r="A174" s="137"/>
      <c r="B174" s="138"/>
      <c r="C174" s="267" t="s">
        <v>222</v>
      </c>
      <c r="D174" s="268"/>
      <c r="E174" s="268"/>
      <c r="F174" s="268"/>
      <c r="G174" s="268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4"/>
      <c r="Y174" s="134"/>
      <c r="Z174" s="134"/>
      <c r="AA174" s="137"/>
      <c r="AB174" s="138"/>
      <c r="AC174" s="267" t="s">
        <v>222</v>
      </c>
      <c r="AD174" s="268"/>
      <c r="AE174" s="268"/>
      <c r="AF174" s="268"/>
      <c r="AG174" s="268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</row>
    <row r="175" spans="1:60" ht="20.95">
      <c r="A175" s="137"/>
      <c r="B175" s="138"/>
      <c r="C175" s="269" t="s">
        <v>189</v>
      </c>
      <c r="D175" s="270"/>
      <c r="E175" s="270"/>
      <c r="F175" s="270"/>
      <c r="G175" s="270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4"/>
      <c r="Y175" s="134"/>
      <c r="Z175" s="134"/>
      <c r="AA175" s="137"/>
      <c r="AB175" s="138"/>
      <c r="AC175" s="269" t="s">
        <v>189</v>
      </c>
      <c r="AD175" s="270"/>
      <c r="AE175" s="270"/>
      <c r="AF175" s="270"/>
      <c r="AG175" s="270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53" t="str">
        <f>C175</f>
        <v>S integrovaným osvetlením s indexom podania farieb lepším než Ra = 90, T5. Prestup pre tubus operačného svietidla, laminarizátor.</v>
      </c>
      <c r="BB175" s="134"/>
      <c r="BC175" s="134"/>
      <c r="BD175" s="134"/>
      <c r="BE175" s="134"/>
      <c r="BF175" s="134"/>
      <c r="BG175" s="134"/>
      <c r="BH175" s="134"/>
    </row>
    <row r="176" spans="1:60" ht="31.45">
      <c r="A176" s="137"/>
      <c r="B176" s="138"/>
      <c r="C176" s="269" t="s">
        <v>190</v>
      </c>
      <c r="D176" s="270"/>
      <c r="E176" s="270"/>
      <c r="F176" s="270"/>
      <c r="G176" s="270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4"/>
      <c r="Y176" s="134"/>
      <c r="Z176" s="134"/>
      <c r="AA176" s="137"/>
      <c r="AB176" s="138"/>
      <c r="AC176" s="269" t="s">
        <v>190</v>
      </c>
      <c r="AD176" s="270"/>
      <c r="AE176" s="270"/>
      <c r="AF176" s="270"/>
      <c r="AG176" s="270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53" t="str">
        <f>C176</f>
        <v>Príruby pre prívod vzduchu budú osadené v rozmedzí 160 -310 mm od spodného okraja laminárneho stropu. Korpus laminárneho stropu bude tesne zvarený. Materiál: Al zliatina alebo nerezová oceľ, farebne lakovaná vo farbe podhľade, odolnosť voči čistiacim a dezinfekčným prostriedkom.</v>
      </c>
      <c r="BB176" s="134"/>
      <c r="BC176" s="134"/>
      <c r="BD176" s="134"/>
      <c r="BE176" s="134"/>
      <c r="BF176" s="134"/>
      <c r="BG176" s="134"/>
      <c r="BH176" s="134"/>
    </row>
    <row r="177" spans="1:60">
      <c r="A177" s="137"/>
      <c r="B177" s="138"/>
      <c r="C177" s="269" t="s">
        <v>191</v>
      </c>
      <c r="D177" s="270"/>
      <c r="E177" s="270"/>
      <c r="F177" s="270"/>
      <c r="G177" s="270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4"/>
      <c r="Y177" s="134"/>
      <c r="Z177" s="134"/>
      <c r="AA177" s="137"/>
      <c r="AB177" s="138"/>
      <c r="AC177" s="269" t="s">
        <v>191</v>
      </c>
      <c r="AD177" s="270"/>
      <c r="AE177" s="270"/>
      <c r="AF177" s="270"/>
      <c r="AG177" s="270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</row>
    <row r="178" spans="1:60">
      <c r="A178" s="137"/>
      <c r="B178" s="138"/>
      <c r="C178" s="269" t="s">
        <v>139</v>
      </c>
      <c r="D178" s="270"/>
      <c r="E178" s="270"/>
      <c r="F178" s="270"/>
      <c r="G178" s="270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4"/>
      <c r="Y178" s="134"/>
      <c r="Z178" s="134"/>
      <c r="AA178" s="137"/>
      <c r="AB178" s="138"/>
      <c r="AC178" s="269" t="s">
        <v>139</v>
      </c>
      <c r="AD178" s="270"/>
      <c r="AE178" s="270"/>
      <c r="AF178" s="270"/>
      <c r="AG178" s="270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</row>
    <row r="179" spans="1:60" ht="41.9">
      <c r="A179" s="147">
        <v>56</v>
      </c>
      <c r="B179" s="148" t="s">
        <v>249</v>
      </c>
      <c r="C179" s="161" t="s">
        <v>193</v>
      </c>
      <c r="D179" s="149" t="s">
        <v>129</v>
      </c>
      <c r="E179" s="150">
        <v>2</v>
      </c>
      <c r="F179" s="151"/>
      <c r="G179" s="152">
        <f>ROUND(E179*F179,2)</f>
        <v>0</v>
      </c>
      <c r="H179" s="139">
        <v>0</v>
      </c>
      <c r="I179" s="139">
        <f>ROUND(E179*H179,2)</f>
        <v>0</v>
      </c>
      <c r="J179" s="139">
        <v>326.64905660377559</v>
      </c>
      <c r="K179" s="139">
        <f>ROUND(E179*J179,2)</f>
        <v>653.29999999999995</v>
      </c>
      <c r="L179" s="139">
        <v>21</v>
      </c>
      <c r="M179" s="139">
        <f>G179*(1+L179/100)</f>
        <v>0</v>
      </c>
      <c r="N179" s="139">
        <v>0</v>
      </c>
      <c r="O179" s="139">
        <f>ROUND(E179*N179,2)</f>
        <v>0</v>
      </c>
      <c r="P179" s="139">
        <v>0</v>
      </c>
      <c r="Q179" s="139">
        <f>ROUND(E179*P179,2)</f>
        <v>0</v>
      </c>
      <c r="R179" s="139"/>
      <c r="S179" s="139" t="s">
        <v>130</v>
      </c>
      <c r="T179" s="139" t="s">
        <v>131</v>
      </c>
      <c r="U179" s="139">
        <v>0</v>
      </c>
      <c r="V179" s="139">
        <f>ROUND(E179*U179,2)</f>
        <v>0</v>
      </c>
      <c r="W179" s="139"/>
      <c r="X179" s="134"/>
      <c r="Y179" s="134"/>
      <c r="Z179" s="134"/>
      <c r="AA179" s="147">
        <v>56</v>
      </c>
      <c r="AB179" s="148" t="s">
        <v>249</v>
      </c>
      <c r="AC179" s="161" t="s">
        <v>193</v>
      </c>
      <c r="AD179" s="149" t="s">
        <v>129</v>
      </c>
      <c r="AE179" s="150">
        <v>2</v>
      </c>
      <c r="AF179" s="151"/>
      <c r="AG179" s="152">
        <f>ROUND(AE179*AF179,2)</f>
        <v>0</v>
      </c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</row>
    <row r="180" spans="1:60" ht="20.95">
      <c r="A180" s="137"/>
      <c r="B180" s="138"/>
      <c r="C180" s="267" t="s">
        <v>194</v>
      </c>
      <c r="D180" s="268"/>
      <c r="E180" s="268"/>
      <c r="F180" s="268"/>
      <c r="G180" s="268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4"/>
      <c r="Y180" s="134"/>
      <c r="Z180" s="134"/>
      <c r="AA180" s="137"/>
      <c r="AB180" s="138"/>
      <c r="AC180" s="267" t="s">
        <v>194</v>
      </c>
      <c r="AD180" s="268"/>
      <c r="AE180" s="268"/>
      <c r="AF180" s="268"/>
      <c r="AG180" s="268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53" t="str">
        <f>C180</f>
        <v>Nadstavec osadený dvoma sondami na meranie tesnosti a zanesenie filtračné vložky, teleso nástavce vzduchotesné, lakované RAL, odolnosť voči čistiacim a dezinfekčným prostriedkom;</v>
      </c>
      <c r="BB180" s="134"/>
      <c r="BC180" s="134"/>
      <c r="BD180" s="134"/>
      <c r="BE180" s="134"/>
      <c r="BF180" s="134"/>
      <c r="BG180" s="134"/>
      <c r="BH180" s="134"/>
    </row>
    <row r="181" spans="1:60" ht="31.45">
      <c r="A181" s="137"/>
      <c r="B181" s="138"/>
      <c r="C181" s="269" t="s">
        <v>250</v>
      </c>
      <c r="D181" s="270"/>
      <c r="E181" s="270"/>
      <c r="F181" s="270"/>
      <c r="G181" s="270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4"/>
      <c r="Y181" s="134"/>
      <c r="Z181" s="134"/>
      <c r="AA181" s="137"/>
      <c r="AB181" s="138"/>
      <c r="AC181" s="269" t="s">
        <v>250</v>
      </c>
      <c r="AD181" s="270"/>
      <c r="AE181" s="270"/>
      <c r="AF181" s="270"/>
      <c r="AG181" s="270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53" t="str">
        <f>C181</f>
        <v>Ovládanie klapky zvnútra nástavca po sňatí čelnej dosky; tlaková strata vyústia do 20 Pa; prevedenie nadstavce musia umožňovať osadenie do tesného kovového podhľadu o rastra 600x600 mm. (M.č.A1-2.21,22)</v>
      </c>
      <c r="BB181" s="134"/>
      <c r="BC181" s="134"/>
      <c r="BD181" s="134"/>
      <c r="BE181" s="134"/>
      <c r="BF181" s="134"/>
      <c r="BG181" s="134"/>
      <c r="BH181" s="134"/>
    </row>
    <row r="182" spans="1:60" ht="41.9">
      <c r="A182" s="147">
        <v>57</v>
      </c>
      <c r="B182" s="148" t="s">
        <v>251</v>
      </c>
      <c r="C182" s="161" t="s">
        <v>252</v>
      </c>
      <c r="D182" s="149" t="s">
        <v>129</v>
      </c>
      <c r="E182" s="150">
        <v>2</v>
      </c>
      <c r="F182" s="151"/>
      <c r="G182" s="152">
        <f>ROUND(E182*F182,2)</f>
        <v>0</v>
      </c>
      <c r="H182" s="139">
        <v>0</v>
      </c>
      <c r="I182" s="139">
        <f>ROUND(E182*H182,2)</f>
        <v>0</v>
      </c>
      <c r="J182" s="139">
        <v>108.44150943396292</v>
      </c>
      <c r="K182" s="139">
        <f>ROUND(E182*J182,2)</f>
        <v>216.88</v>
      </c>
      <c r="L182" s="139">
        <v>21</v>
      </c>
      <c r="M182" s="139">
        <f>G182*(1+L182/100)</f>
        <v>0</v>
      </c>
      <c r="N182" s="139">
        <v>0</v>
      </c>
      <c r="O182" s="139">
        <f>ROUND(E182*N182,2)</f>
        <v>0</v>
      </c>
      <c r="P182" s="139">
        <v>0</v>
      </c>
      <c r="Q182" s="139">
        <f>ROUND(E182*P182,2)</f>
        <v>0</v>
      </c>
      <c r="R182" s="139"/>
      <c r="S182" s="139" t="s">
        <v>130</v>
      </c>
      <c r="T182" s="139" t="s">
        <v>131</v>
      </c>
      <c r="U182" s="139">
        <v>0</v>
      </c>
      <c r="V182" s="139">
        <f>ROUND(E182*U182,2)</f>
        <v>0</v>
      </c>
      <c r="W182" s="139"/>
      <c r="X182" s="134"/>
      <c r="Y182" s="134"/>
      <c r="Z182" s="134"/>
      <c r="AA182" s="147">
        <v>57</v>
      </c>
      <c r="AB182" s="148" t="s">
        <v>251</v>
      </c>
      <c r="AC182" s="161" t="s">
        <v>252</v>
      </c>
      <c r="AD182" s="149" t="s">
        <v>129</v>
      </c>
      <c r="AE182" s="150">
        <v>2</v>
      </c>
      <c r="AF182" s="151"/>
      <c r="AG182" s="152">
        <f>ROUND(AE182*AF182,2)</f>
        <v>0</v>
      </c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</row>
    <row r="183" spans="1:60">
      <c r="A183" s="137"/>
      <c r="B183" s="138"/>
      <c r="C183" s="267" t="s">
        <v>253</v>
      </c>
      <c r="D183" s="268"/>
      <c r="E183" s="268"/>
      <c r="F183" s="268"/>
      <c r="G183" s="268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4"/>
      <c r="Y183" s="134"/>
      <c r="Z183" s="134"/>
      <c r="AA183" s="137"/>
      <c r="AB183" s="138"/>
      <c r="AC183" s="267" t="s">
        <v>253</v>
      </c>
      <c r="AD183" s="268"/>
      <c r="AE183" s="268"/>
      <c r="AF183" s="268"/>
      <c r="AG183" s="268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</row>
    <row r="184" spans="1:60">
      <c r="A184" s="137"/>
      <c r="B184" s="138"/>
      <c r="C184" s="269" t="s">
        <v>139</v>
      </c>
      <c r="D184" s="270"/>
      <c r="E184" s="270"/>
      <c r="F184" s="270"/>
      <c r="G184" s="270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4"/>
      <c r="Y184" s="134"/>
      <c r="Z184" s="134"/>
      <c r="AA184" s="137"/>
      <c r="AB184" s="138"/>
      <c r="AC184" s="269" t="s">
        <v>139</v>
      </c>
      <c r="AD184" s="270"/>
      <c r="AE184" s="270"/>
      <c r="AF184" s="270"/>
      <c r="AG184" s="270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</row>
    <row r="185" spans="1:60" ht="31.45">
      <c r="A185" s="147">
        <v>58</v>
      </c>
      <c r="B185" s="148" t="s">
        <v>254</v>
      </c>
      <c r="C185" s="161" t="s">
        <v>229</v>
      </c>
      <c r="D185" s="149" t="s">
        <v>129</v>
      </c>
      <c r="E185" s="150">
        <v>2</v>
      </c>
      <c r="F185" s="151"/>
      <c r="G185" s="152">
        <f>ROUND(E185*F185,2)</f>
        <v>0</v>
      </c>
      <c r="H185" s="139">
        <v>0</v>
      </c>
      <c r="I185" s="139">
        <f>ROUND(E185*H185,2)</f>
        <v>0</v>
      </c>
      <c r="J185" s="139">
        <v>115.67547169811391</v>
      </c>
      <c r="K185" s="139">
        <f>ROUND(E185*J185,2)</f>
        <v>231.35</v>
      </c>
      <c r="L185" s="139">
        <v>21</v>
      </c>
      <c r="M185" s="139">
        <f>G185*(1+L185/100)</f>
        <v>0</v>
      </c>
      <c r="N185" s="139">
        <v>0</v>
      </c>
      <c r="O185" s="139">
        <f>ROUND(E185*N185,2)</f>
        <v>0</v>
      </c>
      <c r="P185" s="139">
        <v>0</v>
      </c>
      <c r="Q185" s="139">
        <f>ROUND(E185*P185,2)</f>
        <v>0</v>
      </c>
      <c r="R185" s="139"/>
      <c r="S185" s="139" t="s">
        <v>130</v>
      </c>
      <c r="T185" s="139" t="s">
        <v>131</v>
      </c>
      <c r="U185" s="139">
        <v>0</v>
      </c>
      <c r="V185" s="139">
        <f>ROUND(E185*U185,2)</f>
        <v>0</v>
      </c>
      <c r="W185" s="139"/>
      <c r="X185" s="134"/>
      <c r="Y185" s="134"/>
      <c r="Z185" s="134"/>
      <c r="AA185" s="147">
        <v>58</v>
      </c>
      <c r="AB185" s="148" t="s">
        <v>254</v>
      </c>
      <c r="AC185" s="161" t="s">
        <v>229</v>
      </c>
      <c r="AD185" s="149" t="s">
        <v>129</v>
      </c>
      <c r="AE185" s="150">
        <v>2</v>
      </c>
      <c r="AF185" s="151"/>
      <c r="AG185" s="152">
        <f>ROUND(AE185*AF185,2)</f>
        <v>0</v>
      </c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</row>
    <row r="186" spans="1:60" ht="20.95">
      <c r="A186" s="137"/>
      <c r="B186" s="138"/>
      <c r="C186" s="267" t="s">
        <v>200</v>
      </c>
      <c r="D186" s="268"/>
      <c r="E186" s="268"/>
      <c r="F186" s="268"/>
      <c r="G186" s="268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4"/>
      <c r="Y186" s="134"/>
      <c r="Z186" s="134"/>
      <c r="AA186" s="137"/>
      <c r="AB186" s="138"/>
      <c r="AC186" s="267" t="s">
        <v>200</v>
      </c>
      <c r="AD186" s="268"/>
      <c r="AE186" s="268"/>
      <c r="AF186" s="268"/>
      <c r="AG186" s="268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53" t="str">
        <f>C186</f>
        <v>Povrchová úprava lakovanie, RAL podľa vstavby OPS, odolnosť voči čistiacim a dezinfekčným prostriedkom</v>
      </c>
      <c r="BB186" s="134"/>
      <c r="BC186" s="134"/>
      <c r="BD186" s="134"/>
      <c r="BE186" s="134"/>
      <c r="BF186" s="134"/>
      <c r="BG186" s="134"/>
      <c r="BH186" s="134"/>
    </row>
    <row r="187" spans="1:60">
      <c r="A187" s="137"/>
      <c r="B187" s="138"/>
      <c r="C187" s="269" t="s">
        <v>139</v>
      </c>
      <c r="D187" s="270"/>
      <c r="E187" s="270"/>
      <c r="F187" s="270"/>
      <c r="G187" s="270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4"/>
      <c r="Y187" s="134"/>
      <c r="Z187" s="134"/>
      <c r="AA187" s="137"/>
      <c r="AB187" s="138"/>
      <c r="AC187" s="269" t="s">
        <v>139</v>
      </c>
      <c r="AD187" s="270"/>
      <c r="AE187" s="270"/>
      <c r="AF187" s="270"/>
      <c r="AG187" s="270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</row>
    <row r="188" spans="1:60" ht="31.45">
      <c r="A188" s="147">
        <v>59</v>
      </c>
      <c r="B188" s="148" t="s">
        <v>255</v>
      </c>
      <c r="C188" s="161" t="s">
        <v>231</v>
      </c>
      <c r="D188" s="149" t="s">
        <v>129</v>
      </c>
      <c r="E188" s="150">
        <v>2</v>
      </c>
      <c r="F188" s="151"/>
      <c r="G188" s="152">
        <f>ROUND(E188*F188,2)</f>
        <v>0</v>
      </c>
      <c r="H188" s="139">
        <v>0</v>
      </c>
      <c r="I188" s="139">
        <f>ROUND(E188*H188,2)</f>
        <v>0</v>
      </c>
      <c r="J188" s="139">
        <v>133.77735849056685</v>
      </c>
      <c r="K188" s="139">
        <f>ROUND(E188*J188,2)</f>
        <v>267.55</v>
      </c>
      <c r="L188" s="139">
        <v>21</v>
      </c>
      <c r="M188" s="139">
        <f>G188*(1+L188/100)</f>
        <v>0</v>
      </c>
      <c r="N188" s="139">
        <v>0</v>
      </c>
      <c r="O188" s="139">
        <f>ROUND(E188*N188,2)</f>
        <v>0</v>
      </c>
      <c r="P188" s="139">
        <v>0</v>
      </c>
      <c r="Q188" s="139">
        <f>ROUND(E188*P188,2)</f>
        <v>0</v>
      </c>
      <c r="R188" s="139"/>
      <c r="S188" s="139" t="s">
        <v>130</v>
      </c>
      <c r="T188" s="139" t="s">
        <v>131</v>
      </c>
      <c r="U188" s="139">
        <v>0</v>
      </c>
      <c r="V188" s="139">
        <f>ROUND(E188*U188,2)</f>
        <v>0</v>
      </c>
      <c r="W188" s="139"/>
      <c r="X188" s="134"/>
      <c r="Y188" s="134"/>
      <c r="Z188" s="134"/>
      <c r="AA188" s="147">
        <v>59</v>
      </c>
      <c r="AB188" s="148" t="s">
        <v>255</v>
      </c>
      <c r="AC188" s="161" t="s">
        <v>231</v>
      </c>
      <c r="AD188" s="149" t="s">
        <v>129</v>
      </c>
      <c r="AE188" s="150">
        <v>2</v>
      </c>
      <c r="AF188" s="151"/>
      <c r="AG188" s="152">
        <f>ROUND(AE188*AF188,2)</f>
        <v>0</v>
      </c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</row>
    <row r="189" spans="1:60" ht="20.95">
      <c r="A189" s="137"/>
      <c r="B189" s="138"/>
      <c r="C189" s="267" t="s">
        <v>200</v>
      </c>
      <c r="D189" s="268"/>
      <c r="E189" s="268"/>
      <c r="F189" s="268"/>
      <c r="G189" s="268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4"/>
      <c r="Y189" s="134"/>
      <c r="Z189" s="134"/>
      <c r="AA189" s="137"/>
      <c r="AB189" s="138"/>
      <c r="AC189" s="267" t="s">
        <v>200</v>
      </c>
      <c r="AD189" s="268"/>
      <c r="AE189" s="268"/>
      <c r="AF189" s="268"/>
      <c r="AG189" s="268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53" t="str">
        <f>C189</f>
        <v>Povrchová úprava lakovanie, RAL podľa vstavby OPS, odolnosť voči čistiacim a dezinfekčným prostriedkom</v>
      </c>
      <c r="BB189" s="134"/>
      <c r="BC189" s="134"/>
      <c r="BD189" s="134"/>
      <c r="BE189" s="134"/>
      <c r="BF189" s="134"/>
      <c r="BG189" s="134"/>
      <c r="BH189" s="134"/>
    </row>
    <row r="190" spans="1:60">
      <c r="A190" s="137"/>
      <c r="B190" s="138"/>
      <c r="C190" s="269" t="s">
        <v>139</v>
      </c>
      <c r="D190" s="270"/>
      <c r="E190" s="270"/>
      <c r="F190" s="270"/>
      <c r="G190" s="270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4"/>
      <c r="Y190" s="134"/>
      <c r="Z190" s="134"/>
      <c r="AA190" s="137"/>
      <c r="AB190" s="138"/>
      <c r="AC190" s="269" t="s">
        <v>139</v>
      </c>
      <c r="AD190" s="270"/>
      <c r="AE190" s="270"/>
      <c r="AF190" s="270"/>
      <c r="AG190" s="270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</row>
    <row r="191" spans="1:60" ht="52.4">
      <c r="A191" s="147">
        <v>60</v>
      </c>
      <c r="B191" s="148" t="s">
        <v>256</v>
      </c>
      <c r="C191" s="161" t="s">
        <v>233</v>
      </c>
      <c r="D191" s="149" t="s">
        <v>129</v>
      </c>
      <c r="E191" s="150">
        <v>1</v>
      </c>
      <c r="F191" s="151"/>
      <c r="G191" s="152">
        <f>ROUND(E191*F191,2)</f>
        <v>0</v>
      </c>
      <c r="H191" s="139">
        <v>0</v>
      </c>
      <c r="I191" s="139">
        <f>ROUND(E191*H191,2)</f>
        <v>0</v>
      </c>
      <c r="J191" s="139">
        <v>580.40754716981485</v>
      </c>
      <c r="K191" s="139">
        <f>ROUND(E191*J191,2)</f>
        <v>580.41</v>
      </c>
      <c r="L191" s="139">
        <v>21</v>
      </c>
      <c r="M191" s="139">
        <f>G191*(1+L191/100)</f>
        <v>0</v>
      </c>
      <c r="N191" s="139">
        <v>0</v>
      </c>
      <c r="O191" s="139">
        <f>ROUND(E191*N191,2)</f>
        <v>0</v>
      </c>
      <c r="P191" s="139">
        <v>0</v>
      </c>
      <c r="Q191" s="139">
        <f>ROUND(E191*P191,2)</f>
        <v>0</v>
      </c>
      <c r="R191" s="139"/>
      <c r="S191" s="139" t="s">
        <v>130</v>
      </c>
      <c r="T191" s="139" t="s">
        <v>131</v>
      </c>
      <c r="U191" s="139">
        <v>0</v>
      </c>
      <c r="V191" s="139">
        <f>ROUND(E191*U191,2)</f>
        <v>0</v>
      </c>
      <c r="W191" s="139"/>
      <c r="X191" s="134"/>
      <c r="Y191" s="134"/>
      <c r="Z191" s="134"/>
      <c r="AA191" s="147">
        <v>60</v>
      </c>
      <c r="AB191" s="148" t="s">
        <v>256</v>
      </c>
      <c r="AC191" s="161" t="s">
        <v>233</v>
      </c>
      <c r="AD191" s="149" t="s">
        <v>129</v>
      </c>
      <c r="AE191" s="150">
        <v>1</v>
      </c>
      <c r="AF191" s="151"/>
      <c r="AG191" s="152">
        <f>ROUND(AE191*AF191,2)</f>
        <v>0</v>
      </c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</row>
    <row r="192" spans="1:60">
      <c r="A192" s="137"/>
      <c r="B192" s="138"/>
      <c r="C192" s="267" t="s">
        <v>171</v>
      </c>
      <c r="D192" s="268"/>
      <c r="E192" s="268"/>
      <c r="F192" s="268"/>
      <c r="G192" s="268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4"/>
      <c r="Y192" s="134"/>
      <c r="Z192" s="134"/>
      <c r="AA192" s="137"/>
      <c r="AB192" s="138"/>
      <c r="AC192" s="267" t="s">
        <v>171</v>
      </c>
      <c r="AD192" s="268"/>
      <c r="AE192" s="268"/>
      <c r="AF192" s="268"/>
      <c r="AG192" s="268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</row>
    <row r="193" spans="1:60">
      <c r="A193" s="137"/>
      <c r="B193" s="138"/>
      <c r="C193" s="269" t="s">
        <v>203</v>
      </c>
      <c r="D193" s="270"/>
      <c r="E193" s="270"/>
      <c r="F193" s="270"/>
      <c r="G193" s="270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4"/>
      <c r="Y193" s="134"/>
      <c r="Z193" s="134"/>
      <c r="AA193" s="137"/>
      <c r="AB193" s="138"/>
      <c r="AC193" s="269" t="s">
        <v>203</v>
      </c>
      <c r="AD193" s="270"/>
      <c r="AE193" s="270"/>
      <c r="AF193" s="270"/>
      <c r="AG193" s="270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</row>
    <row r="194" spans="1:60">
      <c r="A194" s="137"/>
      <c r="B194" s="138"/>
      <c r="C194" s="269" t="s">
        <v>136</v>
      </c>
      <c r="D194" s="270"/>
      <c r="E194" s="270"/>
      <c r="F194" s="270"/>
      <c r="G194" s="270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4"/>
      <c r="Y194" s="134"/>
      <c r="Z194" s="134"/>
      <c r="AA194" s="137"/>
      <c r="AB194" s="138"/>
      <c r="AC194" s="269" t="s">
        <v>136</v>
      </c>
      <c r="AD194" s="270"/>
      <c r="AE194" s="270"/>
      <c r="AF194" s="270"/>
      <c r="AG194" s="270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</row>
    <row r="195" spans="1:60" ht="52.4">
      <c r="A195" s="147">
        <v>61</v>
      </c>
      <c r="B195" s="148" t="s">
        <v>257</v>
      </c>
      <c r="C195" s="161" t="s">
        <v>258</v>
      </c>
      <c r="D195" s="149" t="s">
        <v>129</v>
      </c>
      <c r="E195" s="150">
        <v>1</v>
      </c>
      <c r="F195" s="151"/>
      <c r="G195" s="152">
        <f>ROUND(E195*F195,2)</f>
        <v>0</v>
      </c>
      <c r="H195" s="139">
        <v>0</v>
      </c>
      <c r="I195" s="139">
        <f>ROUND(E195*H195,2)</f>
        <v>0</v>
      </c>
      <c r="J195" s="139">
        <v>385.63018867924762</v>
      </c>
      <c r="K195" s="139">
        <f>ROUND(E195*J195,2)</f>
        <v>385.63</v>
      </c>
      <c r="L195" s="139">
        <v>21</v>
      </c>
      <c r="M195" s="139">
        <f>G195*(1+L195/100)</f>
        <v>0</v>
      </c>
      <c r="N195" s="139">
        <v>0</v>
      </c>
      <c r="O195" s="139">
        <f>ROUND(E195*N195,2)</f>
        <v>0</v>
      </c>
      <c r="P195" s="139">
        <v>0</v>
      </c>
      <c r="Q195" s="139">
        <f>ROUND(E195*P195,2)</f>
        <v>0</v>
      </c>
      <c r="R195" s="139"/>
      <c r="S195" s="139" t="s">
        <v>130</v>
      </c>
      <c r="T195" s="139" t="s">
        <v>131</v>
      </c>
      <c r="U195" s="139">
        <v>0</v>
      </c>
      <c r="V195" s="139">
        <f>ROUND(E195*U195,2)</f>
        <v>0</v>
      </c>
      <c r="W195" s="139"/>
      <c r="X195" s="134"/>
      <c r="Y195" s="134"/>
      <c r="Z195" s="134"/>
      <c r="AA195" s="147">
        <v>61</v>
      </c>
      <c r="AB195" s="148" t="s">
        <v>257</v>
      </c>
      <c r="AC195" s="161" t="s">
        <v>258</v>
      </c>
      <c r="AD195" s="149" t="s">
        <v>129</v>
      </c>
      <c r="AE195" s="150">
        <v>1</v>
      </c>
      <c r="AF195" s="151"/>
      <c r="AG195" s="152">
        <f>ROUND(AE195*AF195,2)</f>
        <v>0</v>
      </c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</row>
    <row r="196" spans="1:60">
      <c r="A196" s="137"/>
      <c r="B196" s="138"/>
      <c r="C196" s="267" t="s">
        <v>171</v>
      </c>
      <c r="D196" s="268"/>
      <c r="E196" s="268"/>
      <c r="F196" s="268"/>
      <c r="G196" s="268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4"/>
      <c r="Y196" s="134"/>
      <c r="Z196" s="134"/>
      <c r="AA196" s="137"/>
      <c r="AB196" s="138"/>
      <c r="AC196" s="267" t="s">
        <v>171</v>
      </c>
      <c r="AD196" s="268"/>
      <c r="AE196" s="268"/>
      <c r="AF196" s="268"/>
      <c r="AG196" s="268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</row>
    <row r="197" spans="1:60">
      <c r="A197" s="137"/>
      <c r="B197" s="138"/>
      <c r="C197" s="269" t="s">
        <v>203</v>
      </c>
      <c r="D197" s="270"/>
      <c r="E197" s="270"/>
      <c r="F197" s="270"/>
      <c r="G197" s="270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4"/>
      <c r="Y197" s="134"/>
      <c r="Z197" s="134"/>
      <c r="AA197" s="137"/>
      <c r="AB197" s="138"/>
      <c r="AC197" s="269" t="s">
        <v>203</v>
      </c>
      <c r="AD197" s="270"/>
      <c r="AE197" s="270"/>
      <c r="AF197" s="270"/>
      <c r="AG197" s="270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</row>
    <row r="198" spans="1:60">
      <c r="A198" s="137"/>
      <c r="B198" s="138"/>
      <c r="C198" s="269" t="s">
        <v>136</v>
      </c>
      <c r="D198" s="270"/>
      <c r="E198" s="270"/>
      <c r="F198" s="270"/>
      <c r="G198" s="270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4"/>
      <c r="Y198" s="134"/>
      <c r="Z198" s="134"/>
      <c r="AA198" s="137"/>
      <c r="AB198" s="138"/>
      <c r="AC198" s="269" t="s">
        <v>136</v>
      </c>
      <c r="AD198" s="270"/>
      <c r="AE198" s="270"/>
      <c r="AF198" s="270"/>
      <c r="AG198" s="270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</row>
    <row r="199" spans="1:60" ht="13.1">
      <c r="A199" s="169" t="s">
        <v>971</v>
      </c>
      <c r="B199" s="142" t="s">
        <v>45</v>
      </c>
      <c r="C199" s="160" t="s">
        <v>46</v>
      </c>
      <c r="D199" s="143"/>
      <c r="E199" s="144"/>
      <c r="F199" s="145"/>
      <c r="G199" s="146">
        <f>SUMIF(AG200:AG259,"&lt;&gt;NOR",G200:G259)</f>
        <v>0</v>
      </c>
      <c r="H199" s="140"/>
      <c r="I199" s="140">
        <f>SUM(I200:I259)</f>
        <v>0</v>
      </c>
      <c r="J199" s="140"/>
      <c r="K199" s="140">
        <f>SUM(K200:K259)</f>
        <v>73312.150000000009</v>
      </c>
      <c r="L199" s="140"/>
      <c r="M199" s="140">
        <f>SUM(M200:M259)</f>
        <v>0</v>
      </c>
      <c r="N199" s="140"/>
      <c r="O199" s="140">
        <f>SUM(O200:O259)</f>
        <v>0</v>
      </c>
      <c r="P199" s="140"/>
      <c r="Q199" s="140">
        <f>SUM(Q200:Q259)</f>
        <v>0</v>
      </c>
      <c r="R199" s="140"/>
      <c r="S199" s="140"/>
      <c r="T199" s="140"/>
      <c r="U199" s="140"/>
      <c r="V199" s="140">
        <f>SUM(V200:V259)</f>
        <v>0</v>
      </c>
      <c r="W199" s="140"/>
      <c r="AA199" s="169" t="s">
        <v>971</v>
      </c>
      <c r="AB199" s="142" t="s">
        <v>45</v>
      </c>
      <c r="AC199" s="160" t="s">
        <v>46</v>
      </c>
      <c r="AD199" s="143"/>
      <c r="AE199" s="144"/>
      <c r="AF199" s="145"/>
      <c r="AG199" s="146">
        <f>SUMIF(BG200:BG259,"&lt;&gt;NOR",AG200:AG259)</f>
        <v>0</v>
      </c>
    </row>
    <row r="200" spans="1:60" ht="41.9">
      <c r="A200" s="147">
        <v>62</v>
      </c>
      <c r="B200" s="148" t="s">
        <v>259</v>
      </c>
      <c r="C200" s="161" t="s">
        <v>260</v>
      </c>
      <c r="D200" s="149" t="s">
        <v>129</v>
      </c>
      <c r="E200" s="150">
        <v>1</v>
      </c>
      <c r="F200" s="151"/>
      <c r="G200" s="152">
        <f>ROUND(E200*F200,2)</f>
        <v>0</v>
      </c>
      <c r="H200" s="139">
        <v>0</v>
      </c>
      <c r="I200" s="139">
        <f>ROUND(E200*H200,2)</f>
        <v>0</v>
      </c>
      <c r="J200" s="139">
        <v>26790.3984905662</v>
      </c>
      <c r="K200" s="139">
        <f>ROUND(E200*J200,2)</f>
        <v>26790.400000000001</v>
      </c>
      <c r="L200" s="139">
        <v>21</v>
      </c>
      <c r="M200" s="139">
        <f>G200*(1+L200/100)</f>
        <v>0</v>
      </c>
      <c r="N200" s="139">
        <v>0</v>
      </c>
      <c r="O200" s="139">
        <f>ROUND(E200*N200,2)</f>
        <v>0</v>
      </c>
      <c r="P200" s="139">
        <v>0</v>
      </c>
      <c r="Q200" s="139">
        <f>ROUND(E200*P200,2)</f>
        <v>0</v>
      </c>
      <c r="R200" s="139"/>
      <c r="S200" s="139" t="s">
        <v>130</v>
      </c>
      <c r="T200" s="139" t="s">
        <v>131</v>
      </c>
      <c r="U200" s="139">
        <v>0</v>
      </c>
      <c r="V200" s="139">
        <f>ROUND(E200*U200,2)</f>
        <v>0</v>
      </c>
      <c r="W200" s="139"/>
      <c r="X200" s="134"/>
      <c r="Y200" s="134"/>
      <c r="Z200" s="134"/>
      <c r="AA200" s="147">
        <v>62</v>
      </c>
      <c r="AB200" s="148" t="s">
        <v>259</v>
      </c>
      <c r="AC200" s="161" t="s">
        <v>260</v>
      </c>
      <c r="AD200" s="149" t="s">
        <v>129</v>
      </c>
      <c r="AE200" s="150">
        <v>1</v>
      </c>
      <c r="AF200" s="151"/>
      <c r="AG200" s="152">
        <f>ROUND(AE200*AF200,2)</f>
        <v>0</v>
      </c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</row>
    <row r="201" spans="1:60" ht="20.95">
      <c r="A201" s="137"/>
      <c r="B201" s="138"/>
      <c r="C201" s="267" t="s">
        <v>132</v>
      </c>
      <c r="D201" s="268"/>
      <c r="E201" s="268"/>
      <c r="F201" s="268"/>
      <c r="G201" s="268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4"/>
      <c r="Y201" s="134"/>
      <c r="Z201" s="134"/>
      <c r="AA201" s="137"/>
      <c r="AB201" s="138"/>
      <c r="AC201" s="267" t="s">
        <v>132</v>
      </c>
      <c r="AD201" s="268"/>
      <c r="AE201" s="268"/>
      <c r="AF201" s="268"/>
      <c r="AG201" s="268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53" t="str">
        <f>C201</f>
        <v>Jednotka musí spĺňať Nariadenie komisie EÚ č. 1253/2014 na EcoDesign vetracích jednotiek (ErP) pre rok 2018.</v>
      </c>
      <c r="BB201" s="134"/>
      <c r="BC201" s="134"/>
      <c r="BD201" s="134"/>
      <c r="BE201" s="134"/>
      <c r="BF201" s="134"/>
      <c r="BG201" s="134"/>
      <c r="BH201" s="134"/>
    </row>
    <row r="202" spans="1:60">
      <c r="A202" s="137"/>
      <c r="B202" s="138"/>
      <c r="C202" s="269" t="s">
        <v>133</v>
      </c>
      <c r="D202" s="270"/>
      <c r="E202" s="270"/>
      <c r="F202" s="270"/>
      <c r="G202" s="270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4"/>
      <c r="Y202" s="134"/>
      <c r="Z202" s="134"/>
      <c r="AA202" s="137"/>
      <c r="AB202" s="138"/>
      <c r="AC202" s="269" t="s">
        <v>133</v>
      </c>
      <c r="AD202" s="270"/>
      <c r="AE202" s="270"/>
      <c r="AF202" s="270"/>
      <c r="AG202" s="270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</row>
    <row r="203" spans="1:60">
      <c r="A203" s="137"/>
      <c r="B203" s="138"/>
      <c r="C203" s="269" t="s">
        <v>134</v>
      </c>
      <c r="D203" s="270"/>
      <c r="E203" s="270"/>
      <c r="F203" s="270"/>
      <c r="G203" s="270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4"/>
      <c r="Y203" s="134"/>
      <c r="Z203" s="134"/>
      <c r="AA203" s="137"/>
      <c r="AB203" s="138"/>
      <c r="AC203" s="269" t="s">
        <v>134</v>
      </c>
      <c r="AD203" s="270"/>
      <c r="AE203" s="270"/>
      <c r="AF203" s="270"/>
      <c r="AG203" s="270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</row>
    <row r="204" spans="1:60">
      <c r="A204" s="137"/>
      <c r="B204" s="138"/>
      <c r="C204" s="269" t="s">
        <v>135</v>
      </c>
      <c r="D204" s="270"/>
      <c r="E204" s="270"/>
      <c r="F204" s="270"/>
      <c r="G204" s="270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4"/>
      <c r="Y204" s="134"/>
      <c r="Z204" s="134"/>
      <c r="AA204" s="137"/>
      <c r="AB204" s="138"/>
      <c r="AC204" s="269" t="s">
        <v>135</v>
      </c>
      <c r="AD204" s="270"/>
      <c r="AE204" s="270"/>
      <c r="AF204" s="270"/>
      <c r="AG204" s="270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</row>
    <row r="205" spans="1:60">
      <c r="A205" s="137"/>
      <c r="B205" s="138"/>
      <c r="C205" s="269" t="s">
        <v>136</v>
      </c>
      <c r="D205" s="270"/>
      <c r="E205" s="270"/>
      <c r="F205" s="270"/>
      <c r="G205" s="270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4"/>
      <c r="Y205" s="134"/>
      <c r="Z205" s="134"/>
      <c r="AA205" s="137"/>
      <c r="AB205" s="138"/>
      <c r="AC205" s="269" t="s">
        <v>136</v>
      </c>
      <c r="AD205" s="270"/>
      <c r="AE205" s="270"/>
      <c r="AF205" s="270"/>
      <c r="AG205" s="270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</row>
    <row r="206" spans="1:60" ht="31.45">
      <c r="A206" s="147">
        <v>63</v>
      </c>
      <c r="B206" s="148" t="s">
        <v>261</v>
      </c>
      <c r="C206" s="161" t="s">
        <v>262</v>
      </c>
      <c r="D206" s="149" t="s">
        <v>129</v>
      </c>
      <c r="E206" s="150">
        <v>12</v>
      </c>
      <c r="F206" s="151"/>
      <c r="G206" s="152">
        <f>ROUND(E206*F206,2)</f>
        <v>0</v>
      </c>
      <c r="H206" s="139">
        <v>0</v>
      </c>
      <c r="I206" s="139">
        <f>ROUND(E206*H206,2)</f>
        <v>0</v>
      </c>
      <c r="J206" s="139">
        <v>115.67547169811391</v>
      </c>
      <c r="K206" s="139">
        <f>ROUND(E206*J206,2)</f>
        <v>1388.11</v>
      </c>
      <c r="L206" s="139">
        <v>21</v>
      </c>
      <c r="M206" s="139">
        <f>G206*(1+L206/100)</f>
        <v>0</v>
      </c>
      <c r="N206" s="139">
        <v>0</v>
      </c>
      <c r="O206" s="139">
        <f>ROUND(E206*N206,2)</f>
        <v>0</v>
      </c>
      <c r="P206" s="139">
        <v>0</v>
      </c>
      <c r="Q206" s="139">
        <f>ROUND(E206*P206,2)</f>
        <v>0</v>
      </c>
      <c r="R206" s="139"/>
      <c r="S206" s="139" t="s">
        <v>130</v>
      </c>
      <c r="T206" s="139" t="s">
        <v>131</v>
      </c>
      <c r="U206" s="139">
        <v>0</v>
      </c>
      <c r="V206" s="139">
        <f>ROUND(E206*U206,2)</f>
        <v>0</v>
      </c>
      <c r="W206" s="139"/>
      <c r="X206" s="134"/>
      <c r="Y206" s="134"/>
      <c r="Z206" s="134"/>
      <c r="AA206" s="147">
        <v>63</v>
      </c>
      <c r="AB206" s="148" t="s">
        <v>261</v>
      </c>
      <c r="AC206" s="161" t="s">
        <v>262</v>
      </c>
      <c r="AD206" s="149" t="s">
        <v>129</v>
      </c>
      <c r="AE206" s="150">
        <v>12</v>
      </c>
      <c r="AF206" s="151"/>
      <c r="AG206" s="152">
        <f>ROUND(AE206*AF206,2)</f>
        <v>0</v>
      </c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</row>
    <row r="207" spans="1:60" ht="20.95">
      <c r="A207" s="137"/>
      <c r="B207" s="138"/>
      <c r="C207" s="267" t="s">
        <v>200</v>
      </c>
      <c r="D207" s="268"/>
      <c r="E207" s="268"/>
      <c r="F207" s="268"/>
      <c r="G207" s="268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4"/>
      <c r="Y207" s="134"/>
      <c r="Z207" s="134"/>
      <c r="AA207" s="137"/>
      <c r="AB207" s="138"/>
      <c r="AC207" s="267" t="s">
        <v>200</v>
      </c>
      <c r="AD207" s="268"/>
      <c r="AE207" s="268"/>
      <c r="AF207" s="268"/>
      <c r="AG207" s="268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53" t="str">
        <f>C207</f>
        <v>Povrchová úprava lakovanie, RAL podľa vstavby OPS, odolnosť voči čistiacim a dezinfekčným prostriedkom</v>
      </c>
      <c r="BB207" s="134"/>
      <c r="BC207" s="134"/>
      <c r="BD207" s="134"/>
      <c r="BE207" s="134"/>
      <c r="BF207" s="134"/>
      <c r="BG207" s="134"/>
      <c r="BH207" s="134"/>
    </row>
    <row r="208" spans="1:60">
      <c r="A208" s="137"/>
      <c r="B208" s="138"/>
      <c r="C208" s="269" t="s">
        <v>139</v>
      </c>
      <c r="D208" s="270"/>
      <c r="E208" s="270"/>
      <c r="F208" s="270"/>
      <c r="G208" s="270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4"/>
      <c r="Y208" s="134"/>
      <c r="Z208" s="134"/>
      <c r="AA208" s="137"/>
      <c r="AB208" s="138"/>
      <c r="AC208" s="269" t="s">
        <v>139</v>
      </c>
      <c r="AD208" s="270"/>
      <c r="AE208" s="270"/>
      <c r="AF208" s="270"/>
      <c r="AG208" s="270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</row>
    <row r="209" spans="1:60" ht="52.4">
      <c r="A209" s="147">
        <v>64</v>
      </c>
      <c r="B209" s="148" t="s">
        <v>263</v>
      </c>
      <c r="C209" s="161" t="s">
        <v>202</v>
      </c>
      <c r="D209" s="149" t="s">
        <v>129</v>
      </c>
      <c r="E209" s="150">
        <v>1</v>
      </c>
      <c r="F209" s="151"/>
      <c r="G209" s="152">
        <f>ROUND(E209*F209,2)</f>
        <v>0</v>
      </c>
      <c r="H209" s="139">
        <v>0</v>
      </c>
      <c r="I209" s="139">
        <f>ROUND(E209*H209,2)</f>
        <v>0</v>
      </c>
      <c r="J209" s="139">
        <v>371.62264150943622</v>
      </c>
      <c r="K209" s="139">
        <f>ROUND(E209*J209,2)</f>
        <v>371.62</v>
      </c>
      <c r="L209" s="139">
        <v>21</v>
      </c>
      <c r="M209" s="139">
        <f>G209*(1+L209/100)</f>
        <v>0</v>
      </c>
      <c r="N209" s="139">
        <v>0</v>
      </c>
      <c r="O209" s="139">
        <f>ROUND(E209*N209,2)</f>
        <v>0</v>
      </c>
      <c r="P209" s="139">
        <v>0</v>
      </c>
      <c r="Q209" s="139">
        <f>ROUND(E209*P209,2)</f>
        <v>0</v>
      </c>
      <c r="R209" s="139"/>
      <c r="S209" s="139" t="s">
        <v>130</v>
      </c>
      <c r="T209" s="139" t="s">
        <v>131</v>
      </c>
      <c r="U209" s="139">
        <v>0</v>
      </c>
      <c r="V209" s="139">
        <f>ROUND(E209*U209,2)</f>
        <v>0</v>
      </c>
      <c r="W209" s="139"/>
      <c r="X209" s="134"/>
      <c r="Y209" s="134"/>
      <c r="Z209" s="134"/>
      <c r="AA209" s="147">
        <v>64</v>
      </c>
      <c r="AB209" s="148" t="s">
        <v>263</v>
      </c>
      <c r="AC209" s="161" t="s">
        <v>202</v>
      </c>
      <c r="AD209" s="149" t="s">
        <v>129</v>
      </c>
      <c r="AE209" s="150">
        <v>1</v>
      </c>
      <c r="AF209" s="151"/>
      <c r="AG209" s="152">
        <f>ROUND(AE209*AF209,2)</f>
        <v>0</v>
      </c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</row>
    <row r="210" spans="1:60">
      <c r="A210" s="137"/>
      <c r="B210" s="138"/>
      <c r="C210" s="267" t="s">
        <v>171</v>
      </c>
      <c r="D210" s="268"/>
      <c r="E210" s="268"/>
      <c r="F210" s="268"/>
      <c r="G210" s="268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4"/>
      <c r="Y210" s="134"/>
      <c r="Z210" s="134"/>
      <c r="AA210" s="137"/>
      <c r="AB210" s="138"/>
      <c r="AC210" s="267" t="s">
        <v>171</v>
      </c>
      <c r="AD210" s="268"/>
      <c r="AE210" s="268"/>
      <c r="AF210" s="268"/>
      <c r="AG210" s="268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</row>
    <row r="211" spans="1:60">
      <c r="A211" s="137"/>
      <c r="B211" s="138"/>
      <c r="C211" s="269" t="s">
        <v>203</v>
      </c>
      <c r="D211" s="270"/>
      <c r="E211" s="270"/>
      <c r="F211" s="270"/>
      <c r="G211" s="270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4"/>
      <c r="Y211" s="134"/>
      <c r="Z211" s="134"/>
      <c r="AA211" s="137"/>
      <c r="AB211" s="138"/>
      <c r="AC211" s="269" t="s">
        <v>203</v>
      </c>
      <c r="AD211" s="270"/>
      <c r="AE211" s="270"/>
      <c r="AF211" s="270"/>
      <c r="AG211" s="270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</row>
    <row r="212" spans="1:60">
      <c r="A212" s="137"/>
      <c r="B212" s="138"/>
      <c r="C212" s="269" t="s">
        <v>136</v>
      </c>
      <c r="D212" s="270"/>
      <c r="E212" s="270"/>
      <c r="F212" s="270"/>
      <c r="G212" s="270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4"/>
      <c r="Y212" s="134"/>
      <c r="Z212" s="134"/>
      <c r="AA212" s="137"/>
      <c r="AB212" s="138"/>
      <c r="AC212" s="269" t="s">
        <v>136</v>
      </c>
      <c r="AD212" s="270"/>
      <c r="AE212" s="270"/>
      <c r="AF212" s="270"/>
      <c r="AG212" s="270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</row>
    <row r="213" spans="1:60" ht="52.4">
      <c r="A213" s="147">
        <v>65</v>
      </c>
      <c r="B213" s="148" t="s">
        <v>264</v>
      </c>
      <c r="C213" s="161" t="s">
        <v>202</v>
      </c>
      <c r="D213" s="149" t="s">
        <v>129</v>
      </c>
      <c r="E213" s="150">
        <v>1</v>
      </c>
      <c r="F213" s="151"/>
      <c r="G213" s="152">
        <f>ROUND(E213*F213,2)</f>
        <v>0</v>
      </c>
      <c r="H213" s="139">
        <v>0</v>
      </c>
      <c r="I213" s="139">
        <f>ROUND(E213*H213,2)</f>
        <v>0</v>
      </c>
      <c r="J213" s="139">
        <v>371.62264150943622</v>
      </c>
      <c r="K213" s="139">
        <f>ROUND(E213*J213,2)</f>
        <v>371.62</v>
      </c>
      <c r="L213" s="139">
        <v>21</v>
      </c>
      <c r="M213" s="139">
        <f>G213*(1+L213/100)</f>
        <v>0</v>
      </c>
      <c r="N213" s="139">
        <v>0</v>
      </c>
      <c r="O213" s="139">
        <f>ROUND(E213*N213,2)</f>
        <v>0</v>
      </c>
      <c r="P213" s="139">
        <v>0</v>
      </c>
      <c r="Q213" s="139">
        <f>ROUND(E213*P213,2)</f>
        <v>0</v>
      </c>
      <c r="R213" s="139"/>
      <c r="S213" s="139" t="s">
        <v>130</v>
      </c>
      <c r="T213" s="139" t="s">
        <v>131</v>
      </c>
      <c r="U213" s="139">
        <v>0</v>
      </c>
      <c r="V213" s="139">
        <f>ROUND(E213*U213,2)</f>
        <v>0</v>
      </c>
      <c r="W213" s="139"/>
      <c r="X213" s="134"/>
      <c r="Y213" s="134"/>
      <c r="Z213" s="134"/>
      <c r="AA213" s="147">
        <v>65</v>
      </c>
      <c r="AB213" s="148" t="s">
        <v>264</v>
      </c>
      <c r="AC213" s="161" t="s">
        <v>202</v>
      </c>
      <c r="AD213" s="149" t="s">
        <v>129</v>
      </c>
      <c r="AE213" s="150">
        <v>1</v>
      </c>
      <c r="AF213" s="151"/>
      <c r="AG213" s="152">
        <f>ROUND(AE213*AF213,2)</f>
        <v>0</v>
      </c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</row>
    <row r="214" spans="1:60">
      <c r="A214" s="137"/>
      <c r="B214" s="138"/>
      <c r="C214" s="267" t="s">
        <v>171</v>
      </c>
      <c r="D214" s="268"/>
      <c r="E214" s="268"/>
      <c r="F214" s="268"/>
      <c r="G214" s="268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4"/>
      <c r="Y214" s="134"/>
      <c r="Z214" s="134"/>
      <c r="AA214" s="137"/>
      <c r="AB214" s="138"/>
      <c r="AC214" s="267" t="s">
        <v>171</v>
      </c>
      <c r="AD214" s="268"/>
      <c r="AE214" s="268"/>
      <c r="AF214" s="268"/>
      <c r="AG214" s="268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</row>
    <row r="215" spans="1:60">
      <c r="A215" s="137"/>
      <c r="B215" s="138"/>
      <c r="C215" s="269" t="s">
        <v>203</v>
      </c>
      <c r="D215" s="270"/>
      <c r="E215" s="270"/>
      <c r="F215" s="270"/>
      <c r="G215" s="270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4"/>
      <c r="Y215" s="134"/>
      <c r="Z215" s="134"/>
      <c r="AA215" s="137"/>
      <c r="AB215" s="138"/>
      <c r="AC215" s="269" t="s">
        <v>203</v>
      </c>
      <c r="AD215" s="270"/>
      <c r="AE215" s="270"/>
      <c r="AF215" s="270"/>
      <c r="AG215" s="270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</row>
    <row r="216" spans="1:60">
      <c r="A216" s="137"/>
      <c r="B216" s="138"/>
      <c r="C216" s="269" t="s">
        <v>136</v>
      </c>
      <c r="D216" s="270"/>
      <c r="E216" s="270"/>
      <c r="F216" s="270"/>
      <c r="G216" s="270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4"/>
      <c r="Y216" s="134"/>
      <c r="Z216" s="134"/>
      <c r="AA216" s="137"/>
      <c r="AB216" s="138"/>
      <c r="AC216" s="269" t="s">
        <v>136</v>
      </c>
      <c r="AD216" s="270"/>
      <c r="AE216" s="270"/>
      <c r="AF216" s="270"/>
      <c r="AG216" s="270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</row>
    <row r="217" spans="1:60" ht="52.4">
      <c r="A217" s="147">
        <v>66</v>
      </c>
      <c r="B217" s="148" t="s">
        <v>265</v>
      </c>
      <c r="C217" s="161" t="s">
        <v>233</v>
      </c>
      <c r="D217" s="149" t="s">
        <v>129</v>
      </c>
      <c r="E217" s="150">
        <v>1</v>
      </c>
      <c r="F217" s="151"/>
      <c r="G217" s="152">
        <f>ROUND(E217*F217,2)</f>
        <v>0</v>
      </c>
      <c r="H217" s="139">
        <v>0</v>
      </c>
      <c r="I217" s="139">
        <f>ROUND(E217*H217,2)</f>
        <v>0</v>
      </c>
      <c r="J217" s="139">
        <v>580.40754716981485</v>
      </c>
      <c r="K217" s="139">
        <f>ROUND(E217*J217,2)</f>
        <v>580.41</v>
      </c>
      <c r="L217" s="139">
        <v>21</v>
      </c>
      <c r="M217" s="139">
        <f>G217*(1+L217/100)</f>
        <v>0</v>
      </c>
      <c r="N217" s="139">
        <v>0</v>
      </c>
      <c r="O217" s="139">
        <f>ROUND(E217*N217,2)</f>
        <v>0</v>
      </c>
      <c r="P217" s="139">
        <v>0</v>
      </c>
      <c r="Q217" s="139">
        <f>ROUND(E217*P217,2)</f>
        <v>0</v>
      </c>
      <c r="R217" s="139"/>
      <c r="S217" s="139" t="s">
        <v>130</v>
      </c>
      <c r="T217" s="139" t="s">
        <v>131</v>
      </c>
      <c r="U217" s="139">
        <v>0</v>
      </c>
      <c r="V217" s="139">
        <f>ROUND(E217*U217,2)</f>
        <v>0</v>
      </c>
      <c r="W217" s="139"/>
      <c r="X217" s="134"/>
      <c r="Y217" s="134"/>
      <c r="Z217" s="134"/>
      <c r="AA217" s="147">
        <v>66</v>
      </c>
      <c r="AB217" s="148" t="s">
        <v>265</v>
      </c>
      <c r="AC217" s="161" t="s">
        <v>233</v>
      </c>
      <c r="AD217" s="149" t="s">
        <v>129</v>
      </c>
      <c r="AE217" s="150">
        <v>1</v>
      </c>
      <c r="AF217" s="151"/>
      <c r="AG217" s="152">
        <f>ROUND(AE217*AF217,2)</f>
        <v>0</v>
      </c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</row>
    <row r="218" spans="1:60">
      <c r="A218" s="137"/>
      <c r="B218" s="138"/>
      <c r="C218" s="267" t="s">
        <v>171</v>
      </c>
      <c r="D218" s="268"/>
      <c r="E218" s="268"/>
      <c r="F218" s="268"/>
      <c r="G218" s="268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4"/>
      <c r="Y218" s="134"/>
      <c r="Z218" s="134"/>
      <c r="AA218" s="137"/>
      <c r="AB218" s="138"/>
      <c r="AC218" s="267" t="s">
        <v>171</v>
      </c>
      <c r="AD218" s="268"/>
      <c r="AE218" s="268"/>
      <c r="AF218" s="268"/>
      <c r="AG218" s="268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</row>
    <row r="219" spans="1:60">
      <c r="A219" s="137"/>
      <c r="B219" s="138"/>
      <c r="C219" s="269" t="s">
        <v>203</v>
      </c>
      <c r="D219" s="270"/>
      <c r="E219" s="270"/>
      <c r="F219" s="270"/>
      <c r="G219" s="270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4"/>
      <c r="Y219" s="134"/>
      <c r="Z219" s="134"/>
      <c r="AA219" s="137"/>
      <c r="AB219" s="138"/>
      <c r="AC219" s="269" t="s">
        <v>203</v>
      </c>
      <c r="AD219" s="270"/>
      <c r="AE219" s="270"/>
      <c r="AF219" s="270"/>
      <c r="AG219" s="270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</row>
    <row r="220" spans="1:60">
      <c r="A220" s="137"/>
      <c r="B220" s="138"/>
      <c r="C220" s="269" t="s">
        <v>136</v>
      </c>
      <c r="D220" s="270"/>
      <c r="E220" s="270"/>
      <c r="F220" s="270"/>
      <c r="G220" s="270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4"/>
      <c r="Y220" s="134"/>
      <c r="Z220" s="134"/>
      <c r="AA220" s="137"/>
      <c r="AB220" s="138"/>
      <c r="AC220" s="269" t="s">
        <v>136</v>
      </c>
      <c r="AD220" s="270"/>
      <c r="AE220" s="270"/>
      <c r="AF220" s="270"/>
      <c r="AG220" s="270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</row>
    <row r="221" spans="1:60" ht="20.95">
      <c r="A221" s="147">
        <v>67</v>
      </c>
      <c r="B221" s="148" t="s">
        <v>266</v>
      </c>
      <c r="C221" s="161" t="s">
        <v>178</v>
      </c>
      <c r="D221" s="149" t="s">
        <v>129</v>
      </c>
      <c r="E221" s="150">
        <v>1</v>
      </c>
      <c r="F221" s="151"/>
      <c r="G221" s="152">
        <f>ROUND(E221*F221,2)</f>
        <v>0</v>
      </c>
      <c r="H221" s="139">
        <v>0</v>
      </c>
      <c r="I221" s="139">
        <f>ROUND(E221*H221,2)</f>
        <v>0</v>
      </c>
      <c r="J221" s="139">
        <v>60.369811320755083</v>
      </c>
      <c r="K221" s="139">
        <f>ROUND(E221*J221,2)</f>
        <v>60.37</v>
      </c>
      <c r="L221" s="139">
        <v>21</v>
      </c>
      <c r="M221" s="139">
        <f>G221*(1+L221/100)</f>
        <v>0</v>
      </c>
      <c r="N221" s="139">
        <v>0</v>
      </c>
      <c r="O221" s="139">
        <f>ROUND(E221*N221,2)</f>
        <v>0</v>
      </c>
      <c r="P221" s="139">
        <v>0</v>
      </c>
      <c r="Q221" s="139">
        <f>ROUND(E221*P221,2)</f>
        <v>0</v>
      </c>
      <c r="R221" s="139"/>
      <c r="S221" s="139" t="s">
        <v>130</v>
      </c>
      <c r="T221" s="139" t="s">
        <v>131</v>
      </c>
      <c r="U221" s="139">
        <v>0</v>
      </c>
      <c r="V221" s="139">
        <f>ROUND(E221*U221,2)</f>
        <v>0</v>
      </c>
      <c r="W221" s="139"/>
      <c r="X221" s="134"/>
      <c r="Y221" s="134"/>
      <c r="Z221" s="134"/>
      <c r="AA221" s="147">
        <v>67</v>
      </c>
      <c r="AB221" s="148" t="s">
        <v>266</v>
      </c>
      <c r="AC221" s="161" t="s">
        <v>178</v>
      </c>
      <c r="AD221" s="149" t="s">
        <v>129</v>
      </c>
      <c r="AE221" s="150">
        <v>1</v>
      </c>
      <c r="AF221" s="151"/>
      <c r="AG221" s="152">
        <f>ROUND(AE221*AF221,2)</f>
        <v>0</v>
      </c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</row>
    <row r="222" spans="1:60">
      <c r="A222" s="137"/>
      <c r="B222" s="138"/>
      <c r="C222" s="267" t="s">
        <v>139</v>
      </c>
      <c r="D222" s="268"/>
      <c r="E222" s="268"/>
      <c r="F222" s="268"/>
      <c r="G222" s="268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4"/>
      <c r="Y222" s="134"/>
      <c r="Z222" s="134"/>
      <c r="AA222" s="137"/>
      <c r="AB222" s="138"/>
      <c r="AC222" s="267" t="s">
        <v>139</v>
      </c>
      <c r="AD222" s="268"/>
      <c r="AE222" s="268"/>
      <c r="AF222" s="268"/>
      <c r="AG222" s="268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</row>
    <row r="223" spans="1:60" ht="20.95">
      <c r="A223" s="147">
        <v>68</v>
      </c>
      <c r="B223" s="148" t="s">
        <v>267</v>
      </c>
      <c r="C223" s="161" t="s">
        <v>268</v>
      </c>
      <c r="D223" s="149" t="s">
        <v>129</v>
      </c>
      <c r="E223" s="150">
        <v>6</v>
      </c>
      <c r="F223" s="151"/>
      <c r="G223" s="152">
        <f>ROUND(E223*F223,2)</f>
        <v>0</v>
      </c>
      <c r="H223" s="139">
        <v>0</v>
      </c>
      <c r="I223" s="139">
        <f>ROUND(E223*H223,2)</f>
        <v>0</v>
      </c>
      <c r="J223" s="139">
        <v>67.943396226415516</v>
      </c>
      <c r="K223" s="139">
        <f>ROUND(E223*J223,2)</f>
        <v>407.66</v>
      </c>
      <c r="L223" s="139">
        <v>21</v>
      </c>
      <c r="M223" s="139">
        <f>G223*(1+L223/100)</f>
        <v>0</v>
      </c>
      <c r="N223" s="139">
        <v>0</v>
      </c>
      <c r="O223" s="139">
        <f>ROUND(E223*N223,2)</f>
        <v>0</v>
      </c>
      <c r="P223" s="139">
        <v>0</v>
      </c>
      <c r="Q223" s="139">
        <f>ROUND(E223*P223,2)</f>
        <v>0</v>
      </c>
      <c r="R223" s="139"/>
      <c r="S223" s="139" t="s">
        <v>130</v>
      </c>
      <c r="T223" s="139" t="s">
        <v>131</v>
      </c>
      <c r="U223" s="139">
        <v>0</v>
      </c>
      <c r="V223" s="139">
        <f>ROUND(E223*U223,2)</f>
        <v>0</v>
      </c>
      <c r="W223" s="139"/>
      <c r="X223" s="134"/>
      <c r="Y223" s="134"/>
      <c r="Z223" s="134"/>
      <c r="AA223" s="147">
        <v>68</v>
      </c>
      <c r="AB223" s="148" t="s">
        <v>267</v>
      </c>
      <c r="AC223" s="161" t="s">
        <v>268</v>
      </c>
      <c r="AD223" s="149" t="s">
        <v>129</v>
      </c>
      <c r="AE223" s="150">
        <v>6</v>
      </c>
      <c r="AF223" s="151"/>
      <c r="AG223" s="152">
        <f>ROUND(AE223*AF223,2)</f>
        <v>0</v>
      </c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</row>
    <row r="224" spans="1:60">
      <c r="A224" s="137"/>
      <c r="B224" s="138"/>
      <c r="C224" s="267" t="s">
        <v>139</v>
      </c>
      <c r="D224" s="268"/>
      <c r="E224" s="268"/>
      <c r="F224" s="268"/>
      <c r="G224" s="268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4"/>
      <c r="Y224" s="134"/>
      <c r="Z224" s="134"/>
      <c r="AA224" s="137"/>
      <c r="AB224" s="138"/>
      <c r="AC224" s="267" t="s">
        <v>139</v>
      </c>
      <c r="AD224" s="268"/>
      <c r="AE224" s="268"/>
      <c r="AF224" s="268"/>
      <c r="AG224" s="268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</row>
    <row r="225" spans="1:60" ht="20.95">
      <c r="A225" s="147">
        <v>69</v>
      </c>
      <c r="B225" s="148" t="s">
        <v>269</v>
      </c>
      <c r="C225" s="161" t="s">
        <v>270</v>
      </c>
      <c r="D225" s="149" t="s">
        <v>129</v>
      </c>
      <c r="E225" s="150">
        <v>1</v>
      </c>
      <c r="F225" s="151"/>
      <c r="G225" s="152">
        <f>ROUND(E225*F225,2)</f>
        <v>0</v>
      </c>
      <c r="H225" s="139">
        <v>0</v>
      </c>
      <c r="I225" s="139">
        <f>ROUND(E225*H225,2)</f>
        <v>0</v>
      </c>
      <c r="J225" s="139">
        <v>98.226415094340226</v>
      </c>
      <c r="K225" s="139">
        <f>ROUND(E225*J225,2)</f>
        <v>98.23</v>
      </c>
      <c r="L225" s="139">
        <v>21</v>
      </c>
      <c r="M225" s="139">
        <f>G225*(1+L225/100)</f>
        <v>0</v>
      </c>
      <c r="N225" s="139">
        <v>0</v>
      </c>
      <c r="O225" s="139">
        <f>ROUND(E225*N225,2)</f>
        <v>0</v>
      </c>
      <c r="P225" s="139">
        <v>0</v>
      </c>
      <c r="Q225" s="139">
        <f>ROUND(E225*P225,2)</f>
        <v>0</v>
      </c>
      <c r="R225" s="139"/>
      <c r="S225" s="139" t="s">
        <v>130</v>
      </c>
      <c r="T225" s="139" t="s">
        <v>131</v>
      </c>
      <c r="U225" s="139">
        <v>0</v>
      </c>
      <c r="V225" s="139">
        <f>ROUND(E225*U225,2)</f>
        <v>0</v>
      </c>
      <c r="W225" s="139"/>
      <c r="X225" s="134"/>
      <c r="Y225" s="134"/>
      <c r="Z225" s="134"/>
      <c r="AA225" s="147">
        <v>69</v>
      </c>
      <c r="AB225" s="148" t="s">
        <v>269</v>
      </c>
      <c r="AC225" s="161" t="s">
        <v>270</v>
      </c>
      <c r="AD225" s="149" t="s">
        <v>129</v>
      </c>
      <c r="AE225" s="150">
        <v>1</v>
      </c>
      <c r="AF225" s="151"/>
      <c r="AG225" s="152">
        <f>ROUND(AE225*AF225,2)</f>
        <v>0</v>
      </c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</row>
    <row r="226" spans="1:60">
      <c r="A226" s="137"/>
      <c r="B226" s="138"/>
      <c r="C226" s="267" t="s">
        <v>139</v>
      </c>
      <c r="D226" s="268"/>
      <c r="E226" s="268"/>
      <c r="F226" s="268"/>
      <c r="G226" s="268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4"/>
      <c r="Y226" s="134"/>
      <c r="Z226" s="134"/>
      <c r="AA226" s="137"/>
      <c r="AB226" s="138"/>
      <c r="AC226" s="267" t="s">
        <v>139</v>
      </c>
      <c r="AD226" s="268"/>
      <c r="AE226" s="268"/>
      <c r="AF226" s="268"/>
      <c r="AG226" s="268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</row>
    <row r="227" spans="1:60" ht="20.95">
      <c r="A227" s="147">
        <v>70</v>
      </c>
      <c r="B227" s="148" t="s">
        <v>271</v>
      </c>
      <c r="C227" s="161" t="s">
        <v>272</v>
      </c>
      <c r="D227" s="149" t="s">
        <v>129</v>
      </c>
      <c r="E227" s="150">
        <v>1</v>
      </c>
      <c r="F227" s="151"/>
      <c r="G227" s="152">
        <f>ROUND(E227*F227,2)</f>
        <v>0</v>
      </c>
      <c r="H227" s="139">
        <v>0</v>
      </c>
      <c r="I227" s="139">
        <f>ROUND(E227*H227,2)</f>
        <v>0</v>
      </c>
      <c r="J227" s="139">
        <v>87.686792452830716</v>
      </c>
      <c r="K227" s="139">
        <f>ROUND(E227*J227,2)</f>
        <v>87.69</v>
      </c>
      <c r="L227" s="139">
        <v>21</v>
      </c>
      <c r="M227" s="139">
        <f>G227*(1+L227/100)</f>
        <v>0</v>
      </c>
      <c r="N227" s="139">
        <v>0</v>
      </c>
      <c r="O227" s="139">
        <f>ROUND(E227*N227,2)</f>
        <v>0</v>
      </c>
      <c r="P227" s="139">
        <v>0</v>
      </c>
      <c r="Q227" s="139">
        <f>ROUND(E227*P227,2)</f>
        <v>0</v>
      </c>
      <c r="R227" s="139"/>
      <c r="S227" s="139" t="s">
        <v>130</v>
      </c>
      <c r="T227" s="139" t="s">
        <v>131</v>
      </c>
      <c r="U227" s="139">
        <v>0</v>
      </c>
      <c r="V227" s="139">
        <f>ROUND(E227*U227,2)</f>
        <v>0</v>
      </c>
      <c r="W227" s="139"/>
      <c r="X227" s="134"/>
      <c r="Y227" s="134"/>
      <c r="Z227" s="134"/>
      <c r="AA227" s="147">
        <v>70</v>
      </c>
      <c r="AB227" s="148" t="s">
        <v>271</v>
      </c>
      <c r="AC227" s="161" t="s">
        <v>272</v>
      </c>
      <c r="AD227" s="149" t="s">
        <v>129</v>
      </c>
      <c r="AE227" s="150">
        <v>1</v>
      </c>
      <c r="AF227" s="151"/>
      <c r="AG227" s="152">
        <f>ROUND(AE227*AF227,2)</f>
        <v>0</v>
      </c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</row>
    <row r="228" spans="1:60">
      <c r="A228" s="137"/>
      <c r="B228" s="138"/>
      <c r="C228" s="267" t="s">
        <v>146</v>
      </c>
      <c r="D228" s="268"/>
      <c r="E228" s="268"/>
      <c r="F228" s="268"/>
      <c r="G228" s="268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4"/>
      <c r="Y228" s="134"/>
      <c r="Z228" s="134"/>
      <c r="AA228" s="137"/>
      <c r="AB228" s="138"/>
      <c r="AC228" s="267" t="s">
        <v>146</v>
      </c>
      <c r="AD228" s="268"/>
      <c r="AE228" s="268"/>
      <c r="AF228" s="268"/>
      <c r="AG228" s="268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</row>
    <row r="229" spans="1:60">
      <c r="A229" s="137"/>
      <c r="B229" s="138"/>
      <c r="C229" s="269" t="s">
        <v>136</v>
      </c>
      <c r="D229" s="270"/>
      <c r="E229" s="270"/>
      <c r="F229" s="270"/>
      <c r="G229" s="270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4"/>
      <c r="Y229" s="134"/>
      <c r="Z229" s="134"/>
      <c r="AA229" s="137"/>
      <c r="AB229" s="138"/>
      <c r="AC229" s="269" t="s">
        <v>136</v>
      </c>
      <c r="AD229" s="270"/>
      <c r="AE229" s="270"/>
      <c r="AF229" s="270"/>
      <c r="AG229" s="270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</row>
    <row r="230" spans="1:60" ht="20.95">
      <c r="A230" s="147">
        <v>71</v>
      </c>
      <c r="B230" s="148" t="s">
        <v>273</v>
      </c>
      <c r="C230" s="161" t="s">
        <v>274</v>
      </c>
      <c r="D230" s="149" t="s">
        <v>129</v>
      </c>
      <c r="E230" s="150">
        <v>1</v>
      </c>
      <c r="F230" s="151"/>
      <c r="G230" s="152">
        <f>ROUND(E230*F230,2)</f>
        <v>0</v>
      </c>
      <c r="H230" s="139">
        <v>0</v>
      </c>
      <c r="I230" s="139">
        <f>ROUND(E230*H230,2)</f>
        <v>0</v>
      </c>
      <c r="J230" s="139">
        <v>124.53962264151019</v>
      </c>
      <c r="K230" s="139">
        <f>ROUND(E230*J230,2)</f>
        <v>124.54</v>
      </c>
      <c r="L230" s="139">
        <v>21</v>
      </c>
      <c r="M230" s="139">
        <f>G230*(1+L230/100)</f>
        <v>0</v>
      </c>
      <c r="N230" s="139">
        <v>0</v>
      </c>
      <c r="O230" s="139">
        <f>ROUND(E230*N230,2)</f>
        <v>0</v>
      </c>
      <c r="P230" s="139">
        <v>0</v>
      </c>
      <c r="Q230" s="139">
        <f>ROUND(E230*P230,2)</f>
        <v>0</v>
      </c>
      <c r="R230" s="139"/>
      <c r="S230" s="139" t="s">
        <v>130</v>
      </c>
      <c r="T230" s="139" t="s">
        <v>131</v>
      </c>
      <c r="U230" s="139">
        <v>0</v>
      </c>
      <c r="V230" s="139">
        <f>ROUND(E230*U230,2)</f>
        <v>0</v>
      </c>
      <c r="W230" s="139"/>
      <c r="X230" s="134"/>
      <c r="Y230" s="134"/>
      <c r="Z230" s="134"/>
      <c r="AA230" s="147">
        <v>71</v>
      </c>
      <c r="AB230" s="148" t="s">
        <v>273</v>
      </c>
      <c r="AC230" s="161" t="s">
        <v>274</v>
      </c>
      <c r="AD230" s="149" t="s">
        <v>129</v>
      </c>
      <c r="AE230" s="150">
        <v>1</v>
      </c>
      <c r="AF230" s="151"/>
      <c r="AG230" s="152">
        <f>ROUND(AE230*AF230,2)</f>
        <v>0</v>
      </c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</row>
    <row r="231" spans="1:60">
      <c r="A231" s="137"/>
      <c r="B231" s="138"/>
      <c r="C231" s="267" t="s">
        <v>146</v>
      </c>
      <c r="D231" s="268"/>
      <c r="E231" s="268"/>
      <c r="F231" s="268"/>
      <c r="G231" s="268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4"/>
      <c r="Y231" s="134"/>
      <c r="Z231" s="134"/>
      <c r="AA231" s="137"/>
      <c r="AB231" s="138"/>
      <c r="AC231" s="267" t="s">
        <v>146</v>
      </c>
      <c r="AD231" s="268"/>
      <c r="AE231" s="268"/>
      <c r="AF231" s="268"/>
      <c r="AG231" s="268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</row>
    <row r="232" spans="1:60">
      <c r="A232" s="137"/>
      <c r="B232" s="138"/>
      <c r="C232" s="269" t="s">
        <v>136</v>
      </c>
      <c r="D232" s="270"/>
      <c r="E232" s="270"/>
      <c r="F232" s="270"/>
      <c r="G232" s="270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4"/>
      <c r="Y232" s="134"/>
      <c r="Z232" s="134"/>
      <c r="AA232" s="137"/>
      <c r="AB232" s="138"/>
      <c r="AC232" s="269" t="s">
        <v>136</v>
      </c>
      <c r="AD232" s="270"/>
      <c r="AE232" s="270"/>
      <c r="AF232" s="270"/>
      <c r="AG232" s="270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</row>
    <row r="233" spans="1:60" ht="20.95">
      <c r="A233" s="147">
        <v>72</v>
      </c>
      <c r="B233" s="148" t="s">
        <v>275</v>
      </c>
      <c r="C233" s="161" t="s">
        <v>165</v>
      </c>
      <c r="D233" s="149" t="s">
        <v>129</v>
      </c>
      <c r="E233" s="150">
        <v>1</v>
      </c>
      <c r="F233" s="151"/>
      <c r="G233" s="152">
        <f>ROUND(E233*F233,2)</f>
        <v>0</v>
      </c>
      <c r="H233" s="139">
        <v>0</v>
      </c>
      <c r="I233" s="139">
        <f>ROUND(E233*H233,2)</f>
        <v>0</v>
      </c>
      <c r="J233" s="139">
        <v>115.67547169811391</v>
      </c>
      <c r="K233" s="139">
        <f>ROUND(E233*J233,2)</f>
        <v>115.68</v>
      </c>
      <c r="L233" s="139">
        <v>21</v>
      </c>
      <c r="M233" s="139">
        <f>G233*(1+L233/100)</f>
        <v>0</v>
      </c>
      <c r="N233" s="139">
        <v>0</v>
      </c>
      <c r="O233" s="139">
        <f>ROUND(E233*N233,2)</f>
        <v>0</v>
      </c>
      <c r="P233" s="139">
        <v>0</v>
      </c>
      <c r="Q233" s="139">
        <f>ROUND(E233*P233,2)</f>
        <v>0</v>
      </c>
      <c r="R233" s="139"/>
      <c r="S233" s="139" t="s">
        <v>130</v>
      </c>
      <c r="T233" s="139" t="s">
        <v>131</v>
      </c>
      <c r="U233" s="139">
        <v>0</v>
      </c>
      <c r="V233" s="139">
        <f>ROUND(E233*U233,2)</f>
        <v>0</v>
      </c>
      <c r="W233" s="139"/>
      <c r="X233" s="134"/>
      <c r="Y233" s="134"/>
      <c r="Z233" s="134"/>
      <c r="AA233" s="147">
        <v>72</v>
      </c>
      <c r="AB233" s="148" t="s">
        <v>275</v>
      </c>
      <c r="AC233" s="161" t="s">
        <v>165</v>
      </c>
      <c r="AD233" s="149" t="s">
        <v>129</v>
      </c>
      <c r="AE233" s="150">
        <v>1</v>
      </c>
      <c r="AF233" s="151"/>
      <c r="AG233" s="152">
        <f>ROUND(AE233*AF233,2)</f>
        <v>0</v>
      </c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</row>
    <row r="234" spans="1:60" ht="20.95">
      <c r="A234" s="137"/>
      <c r="B234" s="138"/>
      <c r="C234" s="267" t="s">
        <v>200</v>
      </c>
      <c r="D234" s="268"/>
      <c r="E234" s="268"/>
      <c r="F234" s="268"/>
      <c r="G234" s="268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4"/>
      <c r="Y234" s="134"/>
      <c r="Z234" s="134"/>
      <c r="AA234" s="137"/>
      <c r="AB234" s="138"/>
      <c r="AC234" s="267" t="s">
        <v>200</v>
      </c>
      <c r="AD234" s="268"/>
      <c r="AE234" s="268"/>
      <c r="AF234" s="268"/>
      <c r="AG234" s="268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53" t="str">
        <f>C234</f>
        <v>Povrchová úprava lakovanie, RAL podľa vstavby OPS, odolnosť voči čistiacim a dezinfekčným prostriedkom</v>
      </c>
      <c r="BB234" s="134"/>
      <c r="BC234" s="134"/>
      <c r="BD234" s="134"/>
      <c r="BE234" s="134"/>
      <c r="BF234" s="134"/>
      <c r="BG234" s="134"/>
      <c r="BH234" s="134"/>
    </row>
    <row r="235" spans="1:60">
      <c r="A235" s="137"/>
      <c r="B235" s="138"/>
      <c r="C235" s="269" t="s">
        <v>139</v>
      </c>
      <c r="D235" s="270"/>
      <c r="E235" s="270"/>
      <c r="F235" s="270"/>
      <c r="G235" s="270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4"/>
      <c r="Y235" s="134"/>
      <c r="Z235" s="134"/>
      <c r="AA235" s="137"/>
      <c r="AB235" s="138"/>
      <c r="AC235" s="269" t="s">
        <v>139</v>
      </c>
      <c r="AD235" s="270"/>
      <c r="AE235" s="270"/>
      <c r="AF235" s="270"/>
      <c r="AG235" s="270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</row>
    <row r="236" spans="1:60" ht="31.45">
      <c r="A236" s="147">
        <v>73</v>
      </c>
      <c r="B236" s="148" t="s">
        <v>276</v>
      </c>
      <c r="C236" s="161" t="s">
        <v>277</v>
      </c>
      <c r="D236" s="149" t="s">
        <v>129</v>
      </c>
      <c r="E236" s="150">
        <v>2</v>
      </c>
      <c r="F236" s="151"/>
      <c r="G236" s="152">
        <f>ROUND(E236*F236,2)</f>
        <v>0</v>
      </c>
      <c r="H236" s="139">
        <v>0</v>
      </c>
      <c r="I236" s="139">
        <f>ROUND(E236*H236,2)</f>
        <v>0</v>
      </c>
      <c r="J236" s="139">
        <v>3970.7320754717221</v>
      </c>
      <c r="K236" s="139">
        <f>ROUND(E236*J236,2)</f>
        <v>7941.46</v>
      </c>
      <c r="L236" s="139">
        <v>21</v>
      </c>
      <c r="M236" s="139">
        <f>G236*(1+L236/100)</f>
        <v>0</v>
      </c>
      <c r="N236" s="139">
        <v>0</v>
      </c>
      <c r="O236" s="139">
        <f>ROUND(E236*N236,2)</f>
        <v>0</v>
      </c>
      <c r="P236" s="139">
        <v>0</v>
      </c>
      <c r="Q236" s="139">
        <f>ROUND(E236*P236,2)</f>
        <v>0</v>
      </c>
      <c r="R236" s="139"/>
      <c r="S236" s="139" t="s">
        <v>130</v>
      </c>
      <c r="T236" s="139" t="s">
        <v>131</v>
      </c>
      <c r="U236" s="139">
        <v>0</v>
      </c>
      <c r="V236" s="139">
        <f>ROUND(E236*U236,2)</f>
        <v>0</v>
      </c>
      <c r="W236" s="139"/>
      <c r="X236" s="134"/>
      <c r="Y236" s="134"/>
      <c r="Z236" s="134"/>
      <c r="AA236" s="147">
        <v>73</v>
      </c>
      <c r="AB236" s="148" t="s">
        <v>276</v>
      </c>
      <c r="AC236" s="161" t="s">
        <v>277</v>
      </c>
      <c r="AD236" s="149" t="s">
        <v>129</v>
      </c>
      <c r="AE236" s="150">
        <v>2</v>
      </c>
      <c r="AF236" s="151"/>
      <c r="AG236" s="152">
        <f>ROUND(AE236*AF236,2)</f>
        <v>0</v>
      </c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</row>
    <row r="237" spans="1:60" ht="20.95">
      <c r="A237" s="137"/>
      <c r="B237" s="138"/>
      <c r="C237" s="267" t="s">
        <v>157</v>
      </c>
      <c r="D237" s="268"/>
      <c r="E237" s="268"/>
      <c r="F237" s="268"/>
      <c r="G237" s="268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4"/>
      <c r="Y237" s="134"/>
      <c r="Z237" s="134"/>
      <c r="AA237" s="137"/>
      <c r="AB237" s="138"/>
      <c r="AC237" s="267" t="s">
        <v>157</v>
      </c>
      <c r="AD237" s="268"/>
      <c r="AE237" s="268"/>
      <c r="AF237" s="268"/>
      <c r="AG237" s="268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53" t="str">
        <f>C237</f>
        <v>Súčasťou dodávky je distribútor (1 trubice), parné hadice 4 m, kondenzačná hadica 4 m. Ďalej bude súčasťou dodávky zariadení na vychladenie kondenzátu. Vrátane sprevádzkovanie vyvíjača.</v>
      </c>
      <c r="BB237" s="134"/>
      <c r="BC237" s="134"/>
      <c r="BD237" s="134"/>
      <c r="BE237" s="134"/>
      <c r="BF237" s="134"/>
      <c r="BG237" s="134"/>
      <c r="BH237" s="134"/>
    </row>
    <row r="238" spans="1:60" ht="52.4">
      <c r="A238" s="147">
        <v>74</v>
      </c>
      <c r="B238" s="148" t="s">
        <v>278</v>
      </c>
      <c r="C238" s="161" t="s">
        <v>279</v>
      </c>
      <c r="D238" s="149" t="s">
        <v>151</v>
      </c>
      <c r="E238" s="150">
        <v>245</v>
      </c>
      <c r="F238" s="151"/>
      <c r="G238" s="152">
        <f>ROUND(E238*F238,2)</f>
        <v>0</v>
      </c>
      <c r="H238" s="139">
        <v>0</v>
      </c>
      <c r="I238" s="139">
        <f>ROUND(E238*H238,2)</f>
        <v>0</v>
      </c>
      <c r="J238" s="139">
        <v>37.160377358490791</v>
      </c>
      <c r="K238" s="139">
        <f>ROUND(E238*J238,2)</f>
        <v>9104.2900000000009</v>
      </c>
      <c r="L238" s="139">
        <v>21</v>
      </c>
      <c r="M238" s="139">
        <f>G238*(1+L238/100)</f>
        <v>0</v>
      </c>
      <c r="N238" s="139">
        <v>0</v>
      </c>
      <c r="O238" s="139">
        <f>ROUND(E238*N238,2)</f>
        <v>0</v>
      </c>
      <c r="P238" s="139">
        <v>0</v>
      </c>
      <c r="Q238" s="139">
        <f>ROUND(E238*P238,2)</f>
        <v>0</v>
      </c>
      <c r="R238" s="139"/>
      <c r="S238" s="139" t="s">
        <v>130</v>
      </c>
      <c r="T238" s="139" t="s">
        <v>131</v>
      </c>
      <c r="U238" s="139">
        <v>0</v>
      </c>
      <c r="V238" s="139">
        <f>ROUND(E238*U238,2)</f>
        <v>0</v>
      </c>
      <c r="W238" s="139"/>
      <c r="X238" s="134"/>
      <c r="Y238" s="134"/>
      <c r="Z238" s="134"/>
      <c r="AA238" s="147">
        <v>74</v>
      </c>
      <c r="AB238" s="148" t="s">
        <v>278</v>
      </c>
      <c r="AC238" s="161" t="s">
        <v>279</v>
      </c>
      <c r="AD238" s="149" t="s">
        <v>151</v>
      </c>
      <c r="AE238" s="150">
        <v>245</v>
      </c>
      <c r="AF238" s="151"/>
      <c r="AG238" s="152">
        <f>ROUND(AE238*AF238,2)</f>
        <v>0</v>
      </c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</row>
    <row r="239" spans="1:60">
      <c r="A239" s="137"/>
      <c r="B239" s="138"/>
      <c r="C239" s="267" t="s">
        <v>152</v>
      </c>
      <c r="D239" s="268"/>
      <c r="E239" s="268"/>
      <c r="F239" s="268"/>
      <c r="G239" s="268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4"/>
      <c r="Y239" s="134"/>
      <c r="Z239" s="134"/>
      <c r="AA239" s="137"/>
      <c r="AB239" s="138"/>
      <c r="AC239" s="267" t="s">
        <v>152</v>
      </c>
      <c r="AD239" s="268"/>
      <c r="AE239" s="268"/>
      <c r="AF239" s="268"/>
      <c r="AG239" s="268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</row>
    <row r="240" spans="1:60" ht="52.4">
      <c r="A240" s="147">
        <v>75</v>
      </c>
      <c r="B240" s="148" t="s">
        <v>280</v>
      </c>
      <c r="C240" s="161" t="s">
        <v>281</v>
      </c>
      <c r="D240" s="149" t="s">
        <v>151</v>
      </c>
      <c r="E240" s="150">
        <v>131</v>
      </c>
      <c r="F240" s="151"/>
      <c r="G240" s="152">
        <f>ROUND(E240*F240,2)</f>
        <v>0</v>
      </c>
      <c r="H240" s="139">
        <v>0</v>
      </c>
      <c r="I240" s="139">
        <f>ROUND(E240*H240,2)</f>
        <v>0</v>
      </c>
      <c r="J240" s="139">
        <v>46.688679245283303</v>
      </c>
      <c r="K240" s="139">
        <f>ROUND(E240*J240,2)</f>
        <v>6116.22</v>
      </c>
      <c r="L240" s="139">
        <v>21</v>
      </c>
      <c r="M240" s="139">
        <f>G240*(1+L240/100)</f>
        <v>0</v>
      </c>
      <c r="N240" s="139">
        <v>0</v>
      </c>
      <c r="O240" s="139">
        <f>ROUND(E240*N240,2)</f>
        <v>0</v>
      </c>
      <c r="P240" s="139">
        <v>0</v>
      </c>
      <c r="Q240" s="139">
        <f>ROUND(E240*P240,2)</f>
        <v>0</v>
      </c>
      <c r="R240" s="139"/>
      <c r="S240" s="139" t="s">
        <v>130</v>
      </c>
      <c r="T240" s="139" t="s">
        <v>131</v>
      </c>
      <c r="U240" s="139">
        <v>0</v>
      </c>
      <c r="V240" s="139">
        <f>ROUND(E240*U240,2)</f>
        <v>0</v>
      </c>
      <c r="W240" s="139"/>
      <c r="X240" s="134"/>
      <c r="Y240" s="134"/>
      <c r="Z240" s="134"/>
      <c r="AA240" s="147">
        <v>75</v>
      </c>
      <c r="AB240" s="148" t="s">
        <v>280</v>
      </c>
      <c r="AC240" s="161" t="s">
        <v>281</v>
      </c>
      <c r="AD240" s="149" t="s">
        <v>151</v>
      </c>
      <c r="AE240" s="150">
        <v>131</v>
      </c>
      <c r="AF240" s="151"/>
      <c r="AG240" s="152">
        <f>ROUND(AE240*AF240,2)</f>
        <v>0</v>
      </c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</row>
    <row r="241" spans="1:60">
      <c r="A241" s="137"/>
      <c r="B241" s="138"/>
      <c r="C241" s="267" t="s">
        <v>152</v>
      </c>
      <c r="D241" s="268"/>
      <c r="E241" s="268"/>
      <c r="F241" s="268"/>
      <c r="G241" s="268"/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39"/>
      <c r="T241" s="139"/>
      <c r="U241" s="139"/>
      <c r="V241" s="139"/>
      <c r="W241" s="139"/>
      <c r="X241" s="134"/>
      <c r="Y241" s="134"/>
      <c r="Z241" s="134"/>
      <c r="AA241" s="137"/>
      <c r="AB241" s="138"/>
      <c r="AC241" s="267" t="s">
        <v>152</v>
      </c>
      <c r="AD241" s="268"/>
      <c r="AE241" s="268"/>
      <c r="AF241" s="268"/>
      <c r="AG241" s="268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</row>
    <row r="242" spans="1:60" ht="20.95">
      <c r="A242" s="147">
        <v>76</v>
      </c>
      <c r="B242" s="148" t="s">
        <v>282</v>
      </c>
      <c r="C242" s="161" t="s">
        <v>283</v>
      </c>
      <c r="D242" s="149" t="s">
        <v>129</v>
      </c>
      <c r="E242" s="150">
        <v>2</v>
      </c>
      <c r="F242" s="151"/>
      <c r="G242" s="152">
        <f>ROUND(E242*F242,2)</f>
        <v>0</v>
      </c>
      <c r="H242" s="139">
        <v>0</v>
      </c>
      <c r="I242" s="139">
        <f>ROUND(E242*H242,2)</f>
        <v>0</v>
      </c>
      <c r="J242" s="139">
        <v>1259.4339622641587</v>
      </c>
      <c r="K242" s="139">
        <f>ROUND(E242*J242,2)</f>
        <v>2518.87</v>
      </c>
      <c r="L242" s="139">
        <v>21</v>
      </c>
      <c r="M242" s="139">
        <f>G242*(1+L242/100)</f>
        <v>0</v>
      </c>
      <c r="N242" s="139">
        <v>0</v>
      </c>
      <c r="O242" s="139">
        <f>ROUND(E242*N242,2)</f>
        <v>0</v>
      </c>
      <c r="P242" s="139">
        <v>0</v>
      </c>
      <c r="Q242" s="139">
        <f>ROUND(E242*P242,2)</f>
        <v>0</v>
      </c>
      <c r="R242" s="139"/>
      <c r="S242" s="139" t="s">
        <v>130</v>
      </c>
      <c r="T242" s="139" t="s">
        <v>131</v>
      </c>
      <c r="U242" s="139">
        <v>0</v>
      </c>
      <c r="V242" s="139">
        <f>ROUND(E242*U242,2)</f>
        <v>0</v>
      </c>
      <c r="W242" s="139"/>
      <c r="X242" s="134"/>
      <c r="Y242" s="134"/>
      <c r="Z242" s="134"/>
      <c r="AA242" s="147">
        <v>76</v>
      </c>
      <c r="AB242" s="148" t="s">
        <v>282</v>
      </c>
      <c r="AC242" s="161" t="s">
        <v>283</v>
      </c>
      <c r="AD242" s="149" t="s">
        <v>129</v>
      </c>
      <c r="AE242" s="150">
        <v>2</v>
      </c>
      <c r="AF242" s="151"/>
      <c r="AG242" s="152">
        <f>ROUND(AE242*AF242,2)</f>
        <v>0</v>
      </c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</row>
    <row r="243" spans="1:60">
      <c r="A243" s="137"/>
      <c r="B243" s="138"/>
      <c r="C243" s="267" t="s">
        <v>136</v>
      </c>
      <c r="D243" s="268"/>
      <c r="E243" s="268"/>
      <c r="F243" s="268"/>
      <c r="G243" s="268"/>
      <c r="H243" s="139"/>
      <c r="I243" s="139"/>
      <c r="J243" s="139"/>
      <c r="K243" s="139"/>
      <c r="L243" s="139"/>
      <c r="M243" s="139"/>
      <c r="N243" s="139"/>
      <c r="O243" s="139"/>
      <c r="P243" s="139"/>
      <c r="Q243" s="139"/>
      <c r="R243" s="139"/>
      <c r="S243" s="139"/>
      <c r="T243" s="139"/>
      <c r="U243" s="139"/>
      <c r="V243" s="139"/>
      <c r="W243" s="139"/>
      <c r="X243" s="134"/>
      <c r="Y243" s="134"/>
      <c r="Z243" s="134"/>
      <c r="AA243" s="137"/>
      <c r="AB243" s="138"/>
      <c r="AC243" s="267" t="s">
        <v>136</v>
      </c>
      <c r="AD243" s="268"/>
      <c r="AE243" s="268"/>
      <c r="AF243" s="268"/>
      <c r="AG243" s="268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</row>
    <row r="244" spans="1:60" ht="41.9">
      <c r="A244" s="147">
        <v>77</v>
      </c>
      <c r="B244" s="148" t="s">
        <v>284</v>
      </c>
      <c r="C244" s="161" t="s">
        <v>185</v>
      </c>
      <c r="D244" s="149" t="s">
        <v>129</v>
      </c>
      <c r="E244" s="150">
        <v>2</v>
      </c>
      <c r="F244" s="151"/>
      <c r="G244" s="152">
        <f>ROUND(E244*F244,2)</f>
        <v>0</v>
      </c>
      <c r="H244" s="139">
        <v>0</v>
      </c>
      <c r="I244" s="139">
        <f>ROUND(E244*H244,2)</f>
        <v>0</v>
      </c>
      <c r="J244" s="139">
        <v>361.97169811320975</v>
      </c>
      <c r="K244" s="139">
        <f>ROUND(E244*J244,2)</f>
        <v>723.94</v>
      </c>
      <c r="L244" s="139">
        <v>21</v>
      </c>
      <c r="M244" s="139">
        <f>G244*(1+L244/100)</f>
        <v>0</v>
      </c>
      <c r="N244" s="139">
        <v>0</v>
      </c>
      <c r="O244" s="139">
        <f>ROUND(E244*N244,2)</f>
        <v>0</v>
      </c>
      <c r="P244" s="139">
        <v>0</v>
      </c>
      <c r="Q244" s="139">
        <f>ROUND(E244*P244,2)</f>
        <v>0</v>
      </c>
      <c r="R244" s="139"/>
      <c r="S244" s="139" t="s">
        <v>130</v>
      </c>
      <c r="T244" s="139" t="s">
        <v>131</v>
      </c>
      <c r="U244" s="139">
        <v>0</v>
      </c>
      <c r="V244" s="139">
        <f>ROUND(E244*U244,2)</f>
        <v>0</v>
      </c>
      <c r="W244" s="139"/>
      <c r="X244" s="134"/>
      <c r="Y244" s="134"/>
      <c r="Z244" s="134"/>
      <c r="AA244" s="147">
        <v>77</v>
      </c>
      <c r="AB244" s="148" t="s">
        <v>284</v>
      </c>
      <c r="AC244" s="161" t="s">
        <v>185</v>
      </c>
      <c r="AD244" s="149" t="s">
        <v>129</v>
      </c>
      <c r="AE244" s="150">
        <v>2</v>
      </c>
      <c r="AF244" s="151"/>
      <c r="AG244" s="152">
        <f>ROUND(AE244*AF244,2)</f>
        <v>0</v>
      </c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</row>
    <row r="245" spans="1:60">
      <c r="A245" s="137"/>
      <c r="B245" s="138"/>
      <c r="C245" s="267" t="s">
        <v>136</v>
      </c>
      <c r="D245" s="268"/>
      <c r="E245" s="268"/>
      <c r="F245" s="268"/>
      <c r="G245" s="268"/>
      <c r="H245" s="139"/>
      <c r="I245" s="139"/>
      <c r="J245" s="139"/>
      <c r="K245" s="139"/>
      <c r="L245" s="139"/>
      <c r="M245" s="139"/>
      <c r="N245" s="139"/>
      <c r="O245" s="139"/>
      <c r="P245" s="139"/>
      <c r="Q245" s="139"/>
      <c r="R245" s="139"/>
      <c r="S245" s="139"/>
      <c r="T245" s="139"/>
      <c r="U245" s="139"/>
      <c r="V245" s="139"/>
      <c r="W245" s="139"/>
      <c r="X245" s="134"/>
      <c r="Y245" s="134"/>
      <c r="Z245" s="134"/>
      <c r="AA245" s="137"/>
      <c r="AB245" s="138"/>
      <c r="AC245" s="267" t="s">
        <v>136</v>
      </c>
      <c r="AD245" s="268"/>
      <c r="AE245" s="268"/>
      <c r="AF245" s="268"/>
      <c r="AG245" s="268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</row>
    <row r="246" spans="1:60" ht="41.9">
      <c r="A246" s="147">
        <v>78</v>
      </c>
      <c r="B246" s="148" t="s">
        <v>285</v>
      </c>
      <c r="C246" s="161" t="s">
        <v>163</v>
      </c>
      <c r="D246" s="149" t="s">
        <v>129</v>
      </c>
      <c r="E246" s="150">
        <v>3</v>
      </c>
      <c r="F246" s="151"/>
      <c r="G246" s="152">
        <f>ROUND(E246*F246,2)</f>
        <v>0</v>
      </c>
      <c r="H246" s="139">
        <v>0</v>
      </c>
      <c r="I246" s="139">
        <f>ROUND(E246*H246,2)</f>
        <v>0</v>
      </c>
      <c r="J246" s="139">
        <v>481.66981132075762</v>
      </c>
      <c r="K246" s="139">
        <f>ROUND(E246*J246,2)</f>
        <v>1445.01</v>
      </c>
      <c r="L246" s="139">
        <v>21</v>
      </c>
      <c r="M246" s="139">
        <f>G246*(1+L246/100)</f>
        <v>0</v>
      </c>
      <c r="N246" s="139">
        <v>0</v>
      </c>
      <c r="O246" s="139">
        <f>ROUND(E246*N246,2)</f>
        <v>0</v>
      </c>
      <c r="P246" s="139">
        <v>0</v>
      </c>
      <c r="Q246" s="139">
        <f>ROUND(E246*P246,2)</f>
        <v>0</v>
      </c>
      <c r="R246" s="139"/>
      <c r="S246" s="139" t="s">
        <v>130</v>
      </c>
      <c r="T246" s="139" t="s">
        <v>131</v>
      </c>
      <c r="U246" s="139">
        <v>0</v>
      </c>
      <c r="V246" s="139">
        <f>ROUND(E246*U246,2)</f>
        <v>0</v>
      </c>
      <c r="W246" s="139"/>
      <c r="X246" s="134"/>
      <c r="Y246" s="134"/>
      <c r="Z246" s="134"/>
      <c r="AA246" s="147">
        <v>78</v>
      </c>
      <c r="AB246" s="148" t="s">
        <v>285</v>
      </c>
      <c r="AC246" s="161" t="s">
        <v>163</v>
      </c>
      <c r="AD246" s="149" t="s">
        <v>129</v>
      </c>
      <c r="AE246" s="150">
        <v>3</v>
      </c>
      <c r="AF246" s="151"/>
      <c r="AG246" s="152">
        <f>ROUND(AE246*AF246,2)</f>
        <v>0</v>
      </c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</row>
    <row r="247" spans="1:60">
      <c r="A247" s="137"/>
      <c r="B247" s="138"/>
      <c r="C247" s="267" t="s">
        <v>136</v>
      </c>
      <c r="D247" s="268"/>
      <c r="E247" s="268"/>
      <c r="F247" s="268"/>
      <c r="G247" s="268"/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39"/>
      <c r="T247" s="139"/>
      <c r="U247" s="139"/>
      <c r="V247" s="139"/>
      <c r="W247" s="139"/>
      <c r="X247" s="134"/>
      <c r="Y247" s="134"/>
      <c r="Z247" s="134"/>
      <c r="AA247" s="137"/>
      <c r="AB247" s="138"/>
      <c r="AC247" s="267" t="s">
        <v>136</v>
      </c>
      <c r="AD247" s="268"/>
      <c r="AE247" s="268"/>
      <c r="AF247" s="268"/>
      <c r="AG247" s="268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</row>
    <row r="248" spans="1:60" ht="41.9">
      <c r="A248" s="147">
        <v>79</v>
      </c>
      <c r="B248" s="148" t="s">
        <v>286</v>
      </c>
      <c r="C248" s="161" t="s">
        <v>187</v>
      </c>
      <c r="D248" s="149" t="s">
        <v>129</v>
      </c>
      <c r="E248" s="150">
        <v>2</v>
      </c>
      <c r="F248" s="151"/>
      <c r="G248" s="152">
        <f>ROUND(E248*F248,2)</f>
        <v>0</v>
      </c>
      <c r="H248" s="139">
        <v>0</v>
      </c>
      <c r="I248" s="139">
        <f>ROUND(E248*H248,2)</f>
        <v>0</v>
      </c>
      <c r="J248" s="139">
        <v>7315.4716981132515</v>
      </c>
      <c r="K248" s="139">
        <f>ROUND(E248*J248,2)</f>
        <v>14630.94</v>
      </c>
      <c r="L248" s="139">
        <v>21</v>
      </c>
      <c r="M248" s="139">
        <f>G248*(1+L248/100)</f>
        <v>0</v>
      </c>
      <c r="N248" s="139">
        <v>0</v>
      </c>
      <c r="O248" s="139">
        <f>ROUND(E248*N248,2)</f>
        <v>0</v>
      </c>
      <c r="P248" s="139">
        <v>0</v>
      </c>
      <c r="Q248" s="139">
        <f>ROUND(E248*P248,2)</f>
        <v>0</v>
      </c>
      <c r="R248" s="139"/>
      <c r="S248" s="139" t="s">
        <v>130</v>
      </c>
      <c r="T248" s="139" t="s">
        <v>131</v>
      </c>
      <c r="U248" s="139">
        <v>0</v>
      </c>
      <c r="V248" s="139">
        <f>ROUND(E248*U248,2)</f>
        <v>0</v>
      </c>
      <c r="W248" s="139"/>
      <c r="X248" s="134"/>
      <c r="Y248" s="134"/>
      <c r="Z248" s="134"/>
      <c r="AA248" s="147">
        <v>79</v>
      </c>
      <c r="AB248" s="148" t="s">
        <v>286</v>
      </c>
      <c r="AC248" s="161" t="s">
        <v>187</v>
      </c>
      <c r="AD248" s="149" t="s">
        <v>129</v>
      </c>
      <c r="AE248" s="150">
        <v>2</v>
      </c>
      <c r="AF248" s="151"/>
      <c r="AG248" s="152">
        <f>ROUND(AE248*AF248,2)</f>
        <v>0</v>
      </c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</row>
    <row r="249" spans="1:60">
      <c r="A249" s="137"/>
      <c r="B249" s="138"/>
      <c r="C249" s="267" t="s">
        <v>188</v>
      </c>
      <c r="D249" s="268"/>
      <c r="E249" s="268"/>
      <c r="F249" s="268"/>
      <c r="G249" s="268"/>
      <c r="H249" s="139"/>
      <c r="I249" s="139"/>
      <c r="J249" s="139"/>
      <c r="K249" s="139"/>
      <c r="L249" s="139"/>
      <c r="M249" s="139"/>
      <c r="N249" s="139"/>
      <c r="O249" s="139"/>
      <c r="P249" s="139"/>
      <c r="Q249" s="139"/>
      <c r="R249" s="139"/>
      <c r="S249" s="139"/>
      <c r="T249" s="139"/>
      <c r="U249" s="139"/>
      <c r="V249" s="139"/>
      <c r="W249" s="139"/>
      <c r="X249" s="134"/>
      <c r="Y249" s="134"/>
      <c r="Z249" s="134"/>
      <c r="AA249" s="137"/>
      <c r="AB249" s="138"/>
      <c r="AC249" s="267" t="s">
        <v>188</v>
      </c>
      <c r="AD249" s="268"/>
      <c r="AE249" s="268"/>
      <c r="AF249" s="268"/>
      <c r="AG249" s="268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</row>
    <row r="250" spans="1:60" ht="20.95">
      <c r="A250" s="137"/>
      <c r="B250" s="138"/>
      <c r="C250" s="269" t="s">
        <v>189</v>
      </c>
      <c r="D250" s="270"/>
      <c r="E250" s="270"/>
      <c r="F250" s="270"/>
      <c r="G250" s="270"/>
      <c r="H250" s="139"/>
      <c r="I250" s="139"/>
      <c r="J250" s="139"/>
      <c r="K250" s="139"/>
      <c r="L250" s="139"/>
      <c r="M250" s="139"/>
      <c r="N250" s="139"/>
      <c r="O250" s="139"/>
      <c r="P250" s="139"/>
      <c r="Q250" s="139"/>
      <c r="R250" s="139"/>
      <c r="S250" s="139"/>
      <c r="T250" s="139"/>
      <c r="U250" s="139"/>
      <c r="V250" s="139"/>
      <c r="W250" s="139"/>
      <c r="X250" s="134"/>
      <c r="Y250" s="134"/>
      <c r="Z250" s="134"/>
      <c r="AA250" s="137"/>
      <c r="AB250" s="138"/>
      <c r="AC250" s="269" t="s">
        <v>189</v>
      </c>
      <c r="AD250" s="270"/>
      <c r="AE250" s="270"/>
      <c r="AF250" s="270"/>
      <c r="AG250" s="270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53" t="str">
        <f>C250</f>
        <v>S integrovaným osvetlením s indexom podania farieb lepším než Ra = 90, T5. Prestup pre tubus operačného svietidla, laminarizátor.</v>
      </c>
      <c r="BB250" s="134"/>
      <c r="BC250" s="134"/>
      <c r="BD250" s="134"/>
      <c r="BE250" s="134"/>
      <c r="BF250" s="134"/>
      <c r="BG250" s="134"/>
      <c r="BH250" s="134"/>
    </row>
    <row r="251" spans="1:60" ht="31.45">
      <c r="A251" s="137"/>
      <c r="B251" s="138"/>
      <c r="C251" s="269" t="s">
        <v>190</v>
      </c>
      <c r="D251" s="270"/>
      <c r="E251" s="270"/>
      <c r="F251" s="270"/>
      <c r="G251" s="270"/>
      <c r="H251" s="139"/>
      <c r="I251" s="139"/>
      <c r="J251" s="139"/>
      <c r="K251" s="139"/>
      <c r="L251" s="139"/>
      <c r="M251" s="139"/>
      <c r="N251" s="139"/>
      <c r="O251" s="139"/>
      <c r="P251" s="139"/>
      <c r="Q251" s="139"/>
      <c r="R251" s="139"/>
      <c r="S251" s="139"/>
      <c r="T251" s="139"/>
      <c r="U251" s="139"/>
      <c r="V251" s="139"/>
      <c r="W251" s="139"/>
      <c r="X251" s="134"/>
      <c r="Y251" s="134"/>
      <c r="Z251" s="134"/>
      <c r="AA251" s="137"/>
      <c r="AB251" s="138"/>
      <c r="AC251" s="269" t="s">
        <v>190</v>
      </c>
      <c r="AD251" s="270"/>
      <c r="AE251" s="270"/>
      <c r="AF251" s="270"/>
      <c r="AG251" s="270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53" t="str">
        <f>C251</f>
        <v>Príruby pre prívod vzduchu budú osadené v rozmedzí 160 -310 mm od spodného okraja laminárneho stropu. Korpus laminárneho stropu bude tesne zvarený. Materiál: Al zliatina alebo nerezová oceľ, farebne lakovaná vo farbe podhľade, odolnosť voči čistiacim a dezinfekčným prostriedkom.</v>
      </c>
      <c r="BB251" s="134"/>
      <c r="BC251" s="134"/>
      <c r="BD251" s="134"/>
      <c r="BE251" s="134"/>
      <c r="BF251" s="134"/>
      <c r="BG251" s="134"/>
      <c r="BH251" s="134"/>
    </row>
    <row r="252" spans="1:60">
      <c r="A252" s="137"/>
      <c r="B252" s="138"/>
      <c r="C252" s="269" t="s">
        <v>191</v>
      </c>
      <c r="D252" s="270"/>
      <c r="E252" s="270"/>
      <c r="F252" s="270"/>
      <c r="G252" s="270"/>
      <c r="H252" s="139"/>
      <c r="I252" s="139"/>
      <c r="J252" s="139"/>
      <c r="K252" s="139"/>
      <c r="L252" s="139"/>
      <c r="M252" s="139"/>
      <c r="N252" s="139"/>
      <c r="O252" s="139"/>
      <c r="P252" s="139"/>
      <c r="Q252" s="139"/>
      <c r="R252" s="139"/>
      <c r="S252" s="139"/>
      <c r="T252" s="139"/>
      <c r="U252" s="139"/>
      <c r="V252" s="139"/>
      <c r="W252" s="139"/>
      <c r="X252" s="134"/>
      <c r="Y252" s="134"/>
      <c r="Z252" s="134"/>
      <c r="AA252" s="137"/>
      <c r="AB252" s="138"/>
      <c r="AC252" s="269" t="s">
        <v>191</v>
      </c>
      <c r="AD252" s="270"/>
      <c r="AE252" s="270"/>
      <c r="AF252" s="270"/>
      <c r="AG252" s="270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</row>
    <row r="253" spans="1:60">
      <c r="A253" s="137"/>
      <c r="B253" s="138"/>
      <c r="C253" s="269" t="s">
        <v>139</v>
      </c>
      <c r="D253" s="270"/>
      <c r="E253" s="270"/>
      <c r="F253" s="270"/>
      <c r="G253" s="270"/>
      <c r="H253" s="139"/>
      <c r="I253" s="139"/>
      <c r="J253" s="139"/>
      <c r="K253" s="139"/>
      <c r="L253" s="139"/>
      <c r="M253" s="139"/>
      <c r="N253" s="139"/>
      <c r="O253" s="139"/>
      <c r="P253" s="139"/>
      <c r="Q253" s="139"/>
      <c r="R253" s="139"/>
      <c r="S253" s="139"/>
      <c r="T253" s="139"/>
      <c r="U253" s="139"/>
      <c r="V253" s="139"/>
      <c r="W253" s="139"/>
      <c r="X253" s="134"/>
      <c r="Y253" s="134"/>
      <c r="Z253" s="134"/>
      <c r="AA253" s="137"/>
      <c r="AB253" s="138"/>
      <c r="AC253" s="269" t="s">
        <v>139</v>
      </c>
      <c r="AD253" s="270"/>
      <c r="AE253" s="270"/>
      <c r="AF253" s="270"/>
      <c r="AG253" s="270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</row>
    <row r="254" spans="1:60" ht="41.9">
      <c r="A254" s="147">
        <v>80</v>
      </c>
      <c r="B254" s="148" t="s">
        <v>287</v>
      </c>
      <c r="C254" s="161" t="s">
        <v>288</v>
      </c>
      <c r="D254" s="149" t="s">
        <v>129</v>
      </c>
      <c r="E254" s="150">
        <v>1</v>
      </c>
      <c r="F254" s="151"/>
      <c r="G254" s="152">
        <f>ROUND(E254*F254,2)</f>
        <v>0</v>
      </c>
      <c r="H254" s="139">
        <v>0</v>
      </c>
      <c r="I254" s="139">
        <f>ROUND(E254*H254,2)</f>
        <v>0</v>
      </c>
      <c r="J254" s="139">
        <v>326.64905660377559</v>
      </c>
      <c r="K254" s="139">
        <f>ROUND(E254*J254,2)</f>
        <v>326.64999999999998</v>
      </c>
      <c r="L254" s="139">
        <v>21</v>
      </c>
      <c r="M254" s="139">
        <f>G254*(1+L254/100)</f>
        <v>0</v>
      </c>
      <c r="N254" s="139">
        <v>0</v>
      </c>
      <c r="O254" s="139">
        <f>ROUND(E254*N254,2)</f>
        <v>0</v>
      </c>
      <c r="P254" s="139">
        <v>0</v>
      </c>
      <c r="Q254" s="139">
        <f>ROUND(E254*P254,2)</f>
        <v>0</v>
      </c>
      <c r="R254" s="139"/>
      <c r="S254" s="139" t="s">
        <v>130</v>
      </c>
      <c r="T254" s="139" t="s">
        <v>131</v>
      </c>
      <c r="U254" s="139">
        <v>0</v>
      </c>
      <c r="V254" s="139">
        <f>ROUND(E254*U254,2)</f>
        <v>0</v>
      </c>
      <c r="W254" s="139"/>
      <c r="X254" s="134"/>
      <c r="Y254" s="134"/>
      <c r="Z254" s="134"/>
      <c r="AA254" s="147">
        <v>80</v>
      </c>
      <c r="AB254" s="148" t="s">
        <v>287</v>
      </c>
      <c r="AC254" s="161" t="s">
        <v>288</v>
      </c>
      <c r="AD254" s="149" t="s">
        <v>129</v>
      </c>
      <c r="AE254" s="150">
        <v>1</v>
      </c>
      <c r="AF254" s="151"/>
      <c r="AG254" s="152">
        <f>ROUND(AE254*AF254,2)</f>
        <v>0</v>
      </c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</row>
    <row r="255" spans="1:60" ht="20.95">
      <c r="A255" s="137"/>
      <c r="B255" s="138"/>
      <c r="C255" s="267" t="s">
        <v>194</v>
      </c>
      <c r="D255" s="268"/>
      <c r="E255" s="268"/>
      <c r="F255" s="268"/>
      <c r="G255" s="268"/>
      <c r="H255" s="139"/>
      <c r="I255" s="139"/>
      <c r="J255" s="139"/>
      <c r="K255" s="139"/>
      <c r="L255" s="139"/>
      <c r="M255" s="139"/>
      <c r="N255" s="139"/>
      <c r="O255" s="139"/>
      <c r="P255" s="139"/>
      <c r="Q255" s="139"/>
      <c r="R255" s="139"/>
      <c r="S255" s="139"/>
      <c r="T255" s="139"/>
      <c r="U255" s="139"/>
      <c r="V255" s="139"/>
      <c r="W255" s="139"/>
      <c r="X255" s="134"/>
      <c r="Y255" s="134"/>
      <c r="Z255" s="134"/>
      <c r="AA255" s="137"/>
      <c r="AB255" s="138"/>
      <c r="AC255" s="267" t="s">
        <v>194</v>
      </c>
      <c r="AD255" s="268"/>
      <c r="AE255" s="268"/>
      <c r="AF255" s="268"/>
      <c r="AG255" s="268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53" t="str">
        <f>C255</f>
        <v>Nadstavec osadený dvoma sondami na meranie tesnosti a zanesenie filtračné vložky, teleso nástavce vzduchotesné, lakované RAL, odolnosť voči čistiacim a dezinfekčným prostriedkom;</v>
      </c>
      <c r="BB255" s="134"/>
      <c r="BC255" s="134"/>
      <c r="BD255" s="134"/>
      <c r="BE255" s="134"/>
      <c r="BF255" s="134"/>
      <c r="BG255" s="134"/>
      <c r="BH255" s="134"/>
    </row>
    <row r="256" spans="1:60" ht="31.45">
      <c r="A256" s="137"/>
      <c r="B256" s="138"/>
      <c r="C256" s="269" t="s">
        <v>289</v>
      </c>
      <c r="D256" s="270"/>
      <c r="E256" s="270"/>
      <c r="F256" s="270"/>
      <c r="G256" s="270"/>
      <c r="H256" s="139"/>
      <c r="I256" s="139"/>
      <c r="J256" s="139"/>
      <c r="K256" s="139"/>
      <c r="L256" s="139"/>
      <c r="M256" s="139"/>
      <c r="N256" s="139"/>
      <c r="O256" s="139"/>
      <c r="P256" s="139"/>
      <c r="Q256" s="139"/>
      <c r="R256" s="139"/>
      <c r="S256" s="139"/>
      <c r="T256" s="139"/>
      <c r="U256" s="139"/>
      <c r="V256" s="139"/>
      <c r="W256" s="139"/>
      <c r="X256" s="134"/>
      <c r="Y256" s="134"/>
      <c r="Z256" s="134"/>
      <c r="AA256" s="137"/>
      <c r="AB256" s="138"/>
      <c r="AC256" s="269" t="s">
        <v>289</v>
      </c>
      <c r="AD256" s="270"/>
      <c r="AE256" s="270"/>
      <c r="AF256" s="270"/>
      <c r="AG256" s="270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53" t="str">
        <f>C256</f>
        <v>Ovládanie klapky zvnútra nástavca po sňatí čelnej dosky; tlaková strata vyústia do 20 Pa; prevedenie nadstavce musia umožňovať osadenie do tesného kovového podhľadu o rastra 600x600 mm. (M.č.A1-2.26)</v>
      </c>
      <c r="BB256" s="134"/>
      <c r="BC256" s="134"/>
      <c r="BD256" s="134"/>
      <c r="BE256" s="134"/>
      <c r="BF256" s="134"/>
      <c r="BG256" s="134"/>
      <c r="BH256" s="134"/>
    </row>
    <row r="257" spans="1:60" ht="41.9">
      <c r="A257" s="147">
        <v>81</v>
      </c>
      <c r="B257" s="148" t="s">
        <v>290</v>
      </c>
      <c r="C257" s="161" t="s">
        <v>291</v>
      </c>
      <c r="D257" s="149" t="s">
        <v>129</v>
      </c>
      <c r="E257" s="150">
        <v>1</v>
      </c>
      <c r="F257" s="151"/>
      <c r="G257" s="152">
        <f>ROUND(E257*F257,2)</f>
        <v>0</v>
      </c>
      <c r="H257" s="139">
        <v>0</v>
      </c>
      <c r="I257" s="139">
        <f>ROUND(E257*H257,2)</f>
        <v>0</v>
      </c>
      <c r="J257" s="139">
        <v>108.44150943396292</v>
      </c>
      <c r="K257" s="139">
        <f>ROUND(E257*J257,2)</f>
        <v>108.44</v>
      </c>
      <c r="L257" s="139">
        <v>21</v>
      </c>
      <c r="M257" s="139">
        <f>G257*(1+L257/100)</f>
        <v>0</v>
      </c>
      <c r="N257" s="139">
        <v>0</v>
      </c>
      <c r="O257" s="139">
        <f>ROUND(E257*N257,2)</f>
        <v>0</v>
      </c>
      <c r="P257" s="139">
        <v>0</v>
      </c>
      <c r="Q257" s="139">
        <f>ROUND(E257*P257,2)</f>
        <v>0</v>
      </c>
      <c r="R257" s="139"/>
      <c r="S257" s="139" t="s">
        <v>130</v>
      </c>
      <c r="T257" s="139" t="s">
        <v>131</v>
      </c>
      <c r="U257" s="139">
        <v>0</v>
      </c>
      <c r="V257" s="139">
        <f>ROUND(E257*U257,2)</f>
        <v>0</v>
      </c>
      <c r="W257" s="139"/>
      <c r="X257" s="134"/>
      <c r="Y257" s="134"/>
      <c r="Z257" s="134"/>
      <c r="AA257" s="147">
        <v>81</v>
      </c>
      <c r="AB257" s="148" t="s">
        <v>290</v>
      </c>
      <c r="AC257" s="161" t="s">
        <v>291</v>
      </c>
      <c r="AD257" s="149" t="s">
        <v>129</v>
      </c>
      <c r="AE257" s="150">
        <v>1</v>
      </c>
      <c r="AF257" s="151"/>
      <c r="AG257" s="152">
        <f>ROUND(AE257*AF257,2)</f>
        <v>0</v>
      </c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</row>
    <row r="258" spans="1:60">
      <c r="A258" s="137"/>
      <c r="B258" s="138"/>
      <c r="C258" s="267" t="s">
        <v>292</v>
      </c>
      <c r="D258" s="268"/>
      <c r="E258" s="268"/>
      <c r="F258" s="268"/>
      <c r="G258" s="268"/>
      <c r="H258" s="139"/>
      <c r="I258" s="139"/>
      <c r="J258" s="139"/>
      <c r="K258" s="139"/>
      <c r="L258" s="139"/>
      <c r="M258" s="139"/>
      <c r="N258" s="139"/>
      <c r="O258" s="139"/>
      <c r="P258" s="139"/>
      <c r="Q258" s="139"/>
      <c r="R258" s="139"/>
      <c r="S258" s="139"/>
      <c r="T258" s="139"/>
      <c r="U258" s="139"/>
      <c r="V258" s="139"/>
      <c r="W258" s="139"/>
      <c r="X258" s="134"/>
      <c r="Y258" s="134"/>
      <c r="Z258" s="134"/>
      <c r="AA258" s="137"/>
      <c r="AB258" s="138"/>
      <c r="AC258" s="267" t="s">
        <v>292</v>
      </c>
      <c r="AD258" s="268"/>
      <c r="AE258" s="268"/>
      <c r="AF258" s="268"/>
      <c r="AG258" s="268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</row>
    <row r="259" spans="1:60">
      <c r="A259" s="137"/>
      <c r="B259" s="138"/>
      <c r="C259" s="269" t="s">
        <v>139</v>
      </c>
      <c r="D259" s="270"/>
      <c r="E259" s="270"/>
      <c r="F259" s="270"/>
      <c r="G259" s="270"/>
      <c r="H259" s="139"/>
      <c r="I259" s="139"/>
      <c r="J259" s="139"/>
      <c r="K259" s="139"/>
      <c r="L259" s="139"/>
      <c r="M259" s="139"/>
      <c r="N259" s="139"/>
      <c r="O259" s="139"/>
      <c r="P259" s="139"/>
      <c r="Q259" s="139"/>
      <c r="R259" s="139"/>
      <c r="S259" s="139"/>
      <c r="T259" s="139"/>
      <c r="U259" s="139"/>
      <c r="V259" s="139"/>
      <c r="W259" s="139"/>
      <c r="X259" s="134"/>
      <c r="Y259" s="134"/>
      <c r="Z259" s="134"/>
      <c r="AA259" s="137"/>
      <c r="AB259" s="138"/>
      <c r="AC259" s="269" t="s">
        <v>139</v>
      </c>
      <c r="AD259" s="270"/>
      <c r="AE259" s="270"/>
      <c r="AF259" s="270"/>
      <c r="AG259" s="270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</row>
    <row r="260" spans="1:60" ht="13.1">
      <c r="A260" s="169" t="s">
        <v>971</v>
      </c>
      <c r="B260" s="142" t="s">
        <v>47</v>
      </c>
      <c r="C260" s="160" t="s">
        <v>48</v>
      </c>
      <c r="D260" s="143"/>
      <c r="E260" s="144"/>
      <c r="F260" s="145"/>
      <c r="G260" s="146">
        <f>SUMIF(AG261:AG360,"&lt;&gt;NOR",G261:G360)</f>
        <v>0</v>
      </c>
      <c r="H260" s="140"/>
      <c r="I260" s="140">
        <f>SUM(I261:I360)</f>
        <v>0</v>
      </c>
      <c r="J260" s="140"/>
      <c r="K260" s="140">
        <f>SUM(K261:K360)</f>
        <v>112082.57999999999</v>
      </c>
      <c r="L260" s="140"/>
      <c r="M260" s="140">
        <f>SUM(M261:M360)</f>
        <v>0</v>
      </c>
      <c r="N260" s="140"/>
      <c r="O260" s="140">
        <f>SUM(O261:O360)</f>
        <v>0</v>
      </c>
      <c r="P260" s="140"/>
      <c r="Q260" s="140">
        <f>SUM(Q261:Q360)</f>
        <v>0</v>
      </c>
      <c r="R260" s="140"/>
      <c r="S260" s="140"/>
      <c r="T260" s="140"/>
      <c r="U260" s="140"/>
      <c r="V260" s="140">
        <f>SUM(V261:V360)</f>
        <v>0</v>
      </c>
      <c r="W260" s="140"/>
      <c r="AA260" s="169" t="s">
        <v>971</v>
      </c>
      <c r="AB260" s="142" t="s">
        <v>47</v>
      </c>
      <c r="AC260" s="160" t="s">
        <v>48</v>
      </c>
      <c r="AD260" s="143"/>
      <c r="AE260" s="144"/>
      <c r="AF260" s="145"/>
      <c r="AG260" s="146">
        <f>SUMIF(BG261:BG360,"&lt;&gt;NOR",AG261:AG360)</f>
        <v>0</v>
      </c>
    </row>
    <row r="261" spans="1:60" ht="31.45">
      <c r="A261" s="147">
        <v>82</v>
      </c>
      <c r="B261" s="148" t="s">
        <v>293</v>
      </c>
      <c r="C261" s="161" t="s">
        <v>294</v>
      </c>
      <c r="D261" s="149" t="s">
        <v>129</v>
      </c>
      <c r="E261" s="150">
        <v>1</v>
      </c>
      <c r="F261" s="151"/>
      <c r="G261" s="152">
        <f>ROUND(E261*F261,2)</f>
        <v>0</v>
      </c>
      <c r="H261" s="139">
        <v>0</v>
      </c>
      <c r="I261" s="139">
        <f>ROUND(E261*H261,2)</f>
        <v>0</v>
      </c>
      <c r="J261" s="139">
        <v>29679.826415094518</v>
      </c>
      <c r="K261" s="139">
        <f>ROUND(E261*J261,2)</f>
        <v>29679.83</v>
      </c>
      <c r="L261" s="139">
        <v>21</v>
      </c>
      <c r="M261" s="139">
        <f>G261*(1+L261/100)</f>
        <v>0</v>
      </c>
      <c r="N261" s="139">
        <v>0</v>
      </c>
      <c r="O261" s="139">
        <f>ROUND(E261*N261,2)</f>
        <v>0</v>
      </c>
      <c r="P261" s="139">
        <v>0</v>
      </c>
      <c r="Q261" s="139">
        <f>ROUND(E261*P261,2)</f>
        <v>0</v>
      </c>
      <c r="R261" s="139"/>
      <c r="S261" s="139" t="s">
        <v>130</v>
      </c>
      <c r="T261" s="139" t="s">
        <v>131</v>
      </c>
      <c r="U261" s="139">
        <v>0</v>
      </c>
      <c r="V261" s="139">
        <f>ROUND(E261*U261,2)</f>
        <v>0</v>
      </c>
      <c r="W261" s="139"/>
      <c r="X261" s="134"/>
      <c r="Y261" s="134"/>
      <c r="Z261" s="134"/>
      <c r="AA261" s="147">
        <v>82</v>
      </c>
      <c r="AB261" s="148" t="s">
        <v>293</v>
      </c>
      <c r="AC261" s="161" t="s">
        <v>294</v>
      </c>
      <c r="AD261" s="149" t="s">
        <v>129</v>
      </c>
      <c r="AE261" s="150">
        <v>1</v>
      </c>
      <c r="AF261" s="151"/>
      <c r="AG261" s="152">
        <f>ROUND(AE261*AF261,2)</f>
        <v>0</v>
      </c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</row>
    <row r="262" spans="1:60" ht="20.95">
      <c r="A262" s="137"/>
      <c r="B262" s="138"/>
      <c r="C262" s="267" t="s">
        <v>132</v>
      </c>
      <c r="D262" s="268"/>
      <c r="E262" s="268"/>
      <c r="F262" s="268"/>
      <c r="G262" s="268"/>
      <c r="H262" s="139"/>
      <c r="I262" s="139"/>
      <c r="J262" s="139"/>
      <c r="K262" s="139"/>
      <c r="L262" s="139"/>
      <c r="M262" s="139"/>
      <c r="N262" s="139"/>
      <c r="O262" s="139"/>
      <c r="P262" s="139"/>
      <c r="Q262" s="139"/>
      <c r="R262" s="139"/>
      <c r="S262" s="139"/>
      <c r="T262" s="139"/>
      <c r="U262" s="139"/>
      <c r="V262" s="139"/>
      <c r="W262" s="139"/>
      <c r="X262" s="134"/>
      <c r="Y262" s="134"/>
      <c r="Z262" s="134"/>
      <c r="AA262" s="137"/>
      <c r="AB262" s="138"/>
      <c r="AC262" s="267" t="s">
        <v>132</v>
      </c>
      <c r="AD262" s="268"/>
      <c r="AE262" s="268"/>
      <c r="AF262" s="268"/>
      <c r="AG262" s="268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53" t="str">
        <f>C262</f>
        <v>Jednotka musí spĺňať Nariadenie komisie EÚ č. 1253/2014 na EcoDesign vetracích jednotiek (ErP) pre rok 2018.</v>
      </c>
      <c r="BB262" s="134"/>
      <c r="BC262" s="134"/>
      <c r="BD262" s="134"/>
      <c r="BE262" s="134"/>
      <c r="BF262" s="134"/>
      <c r="BG262" s="134"/>
      <c r="BH262" s="134"/>
    </row>
    <row r="263" spans="1:60">
      <c r="A263" s="137"/>
      <c r="B263" s="138"/>
      <c r="C263" s="269" t="s">
        <v>133</v>
      </c>
      <c r="D263" s="270"/>
      <c r="E263" s="270"/>
      <c r="F263" s="270"/>
      <c r="G263" s="270"/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39"/>
      <c r="T263" s="139"/>
      <c r="U263" s="139"/>
      <c r="V263" s="139"/>
      <c r="W263" s="139"/>
      <c r="X263" s="134"/>
      <c r="Y263" s="134"/>
      <c r="Z263" s="134"/>
      <c r="AA263" s="137"/>
      <c r="AB263" s="138"/>
      <c r="AC263" s="269" t="s">
        <v>133</v>
      </c>
      <c r="AD263" s="270"/>
      <c r="AE263" s="270"/>
      <c r="AF263" s="270"/>
      <c r="AG263" s="270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</row>
    <row r="264" spans="1:60">
      <c r="A264" s="137"/>
      <c r="B264" s="138"/>
      <c r="C264" s="269" t="s">
        <v>134</v>
      </c>
      <c r="D264" s="270"/>
      <c r="E264" s="270"/>
      <c r="F264" s="270"/>
      <c r="G264" s="270"/>
      <c r="H264" s="139"/>
      <c r="I264" s="139"/>
      <c r="J264" s="139"/>
      <c r="K264" s="139"/>
      <c r="L264" s="139"/>
      <c r="M264" s="139"/>
      <c r="N264" s="139"/>
      <c r="O264" s="139"/>
      <c r="P264" s="139"/>
      <c r="Q264" s="139"/>
      <c r="R264" s="139"/>
      <c r="S264" s="139"/>
      <c r="T264" s="139"/>
      <c r="U264" s="139"/>
      <c r="V264" s="139"/>
      <c r="W264" s="139"/>
      <c r="X264" s="134"/>
      <c r="Y264" s="134"/>
      <c r="Z264" s="134"/>
      <c r="AA264" s="137"/>
      <c r="AB264" s="138"/>
      <c r="AC264" s="269" t="s">
        <v>134</v>
      </c>
      <c r="AD264" s="270"/>
      <c r="AE264" s="270"/>
      <c r="AF264" s="270"/>
      <c r="AG264" s="270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</row>
    <row r="265" spans="1:60">
      <c r="A265" s="137"/>
      <c r="B265" s="138"/>
      <c r="C265" s="269" t="s">
        <v>135</v>
      </c>
      <c r="D265" s="270"/>
      <c r="E265" s="270"/>
      <c r="F265" s="270"/>
      <c r="G265" s="270"/>
      <c r="H265" s="139"/>
      <c r="I265" s="139"/>
      <c r="J265" s="139"/>
      <c r="K265" s="139"/>
      <c r="L265" s="139"/>
      <c r="M265" s="139"/>
      <c r="N265" s="139"/>
      <c r="O265" s="139"/>
      <c r="P265" s="139"/>
      <c r="Q265" s="139"/>
      <c r="R265" s="139"/>
      <c r="S265" s="139"/>
      <c r="T265" s="139"/>
      <c r="U265" s="139"/>
      <c r="V265" s="139"/>
      <c r="W265" s="139"/>
      <c r="X265" s="134"/>
      <c r="Y265" s="134"/>
      <c r="Z265" s="134"/>
      <c r="AA265" s="137"/>
      <c r="AB265" s="138"/>
      <c r="AC265" s="269" t="s">
        <v>135</v>
      </c>
      <c r="AD265" s="270"/>
      <c r="AE265" s="270"/>
      <c r="AF265" s="270"/>
      <c r="AG265" s="270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</row>
    <row r="266" spans="1:60">
      <c r="A266" s="137"/>
      <c r="B266" s="138"/>
      <c r="C266" s="269" t="s">
        <v>136</v>
      </c>
      <c r="D266" s="270"/>
      <c r="E266" s="270"/>
      <c r="F266" s="270"/>
      <c r="G266" s="270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  <c r="S266" s="139"/>
      <c r="T266" s="139"/>
      <c r="U266" s="139"/>
      <c r="V266" s="139"/>
      <c r="W266" s="139"/>
      <c r="X266" s="134"/>
      <c r="Y266" s="134"/>
      <c r="Z266" s="134"/>
      <c r="AA266" s="137"/>
      <c r="AB266" s="138"/>
      <c r="AC266" s="269" t="s">
        <v>136</v>
      </c>
      <c r="AD266" s="270"/>
      <c r="AE266" s="270"/>
      <c r="AF266" s="270"/>
      <c r="AG266" s="270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</row>
    <row r="267" spans="1:60" ht="41.9">
      <c r="A267" s="147">
        <v>83</v>
      </c>
      <c r="B267" s="148" t="s">
        <v>295</v>
      </c>
      <c r="C267" s="161" t="s">
        <v>296</v>
      </c>
      <c r="D267" s="149" t="s">
        <v>129</v>
      </c>
      <c r="E267" s="150">
        <v>25</v>
      </c>
      <c r="F267" s="151"/>
      <c r="G267" s="152">
        <f>ROUND(E267*F267,2)</f>
        <v>0</v>
      </c>
      <c r="H267" s="139">
        <v>0</v>
      </c>
      <c r="I267" s="139">
        <f>ROUND(E267*H267,2)</f>
        <v>0</v>
      </c>
      <c r="J267" s="139">
        <v>113.80754716981201</v>
      </c>
      <c r="K267" s="139">
        <f>ROUND(E267*J267,2)</f>
        <v>2845.19</v>
      </c>
      <c r="L267" s="139">
        <v>21</v>
      </c>
      <c r="M267" s="139">
        <f>G267*(1+L267/100)</f>
        <v>0</v>
      </c>
      <c r="N267" s="139">
        <v>0</v>
      </c>
      <c r="O267" s="139">
        <f>ROUND(E267*N267,2)</f>
        <v>0</v>
      </c>
      <c r="P267" s="139">
        <v>0</v>
      </c>
      <c r="Q267" s="139">
        <f>ROUND(E267*P267,2)</f>
        <v>0</v>
      </c>
      <c r="R267" s="139"/>
      <c r="S267" s="139" t="s">
        <v>130</v>
      </c>
      <c r="T267" s="139" t="s">
        <v>131</v>
      </c>
      <c r="U267" s="139">
        <v>0</v>
      </c>
      <c r="V267" s="139">
        <f>ROUND(E267*U267,2)</f>
        <v>0</v>
      </c>
      <c r="W267" s="139"/>
      <c r="X267" s="134"/>
      <c r="Y267" s="134"/>
      <c r="Z267" s="134"/>
      <c r="AA267" s="147">
        <v>83</v>
      </c>
      <c r="AB267" s="148" t="s">
        <v>295</v>
      </c>
      <c r="AC267" s="161" t="s">
        <v>296</v>
      </c>
      <c r="AD267" s="149" t="s">
        <v>129</v>
      </c>
      <c r="AE267" s="150">
        <v>25</v>
      </c>
      <c r="AF267" s="151"/>
      <c r="AG267" s="152">
        <f>ROUND(AE267*AF267,2)</f>
        <v>0</v>
      </c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</row>
    <row r="268" spans="1:60">
      <c r="A268" s="137"/>
      <c r="B268" s="138"/>
      <c r="C268" s="267" t="s">
        <v>297</v>
      </c>
      <c r="D268" s="268"/>
      <c r="E268" s="268"/>
      <c r="F268" s="268"/>
      <c r="G268" s="268"/>
      <c r="H268" s="139"/>
      <c r="I268" s="139"/>
      <c r="J268" s="139"/>
      <c r="K268" s="139"/>
      <c r="L268" s="139"/>
      <c r="M268" s="139"/>
      <c r="N268" s="139"/>
      <c r="O268" s="139"/>
      <c r="P268" s="139"/>
      <c r="Q268" s="139"/>
      <c r="R268" s="139"/>
      <c r="S268" s="139"/>
      <c r="T268" s="139"/>
      <c r="U268" s="139"/>
      <c r="V268" s="139"/>
      <c r="W268" s="139"/>
      <c r="X268" s="134"/>
      <c r="Y268" s="134"/>
      <c r="Z268" s="134"/>
      <c r="AA268" s="137"/>
      <c r="AB268" s="138"/>
      <c r="AC268" s="267" t="s">
        <v>297</v>
      </c>
      <c r="AD268" s="268"/>
      <c r="AE268" s="268"/>
      <c r="AF268" s="268"/>
      <c r="AG268" s="268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</row>
    <row r="269" spans="1:60">
      <c r="A269" s="137"/>
      <c r="B269" s="138"/>
      <c r="C269" s="269" t="s">
        <v>298</v>
      </c>
      <c r="D269" s="270"/>
      <c r="E269" s="270"/>
      <c r="F269" s="270"/>
      <c r="G269" s="270"/>
      <c r="H269" s="13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4"/>
      <c r="Y269" s="134"/>
      <c r="Z269" s="134"/>
      <c r="AA269" s="137"/>
      <c r="AB269" s="138"/>
      <c r="AC269" s="269" t="s">
        <v>298</v>
      </c>
      <c r="AD269" s="270"/>
      <c r="AE269" s="270"/>
      <c r="AF269" s="270"/>
      <c r="AG269" s="270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</row>
    <row r="270" spans="1:60" ht="52.4">
      <c r="A270" s="147">
        <v>84</v>
      </c>
      <c r="B270" s="148" t="s">
        <v>299</v>
      </c>
      <c r="C270" s="161" t="s">
        <v>300</v>
      </c>
      <c r="D270" s="149" t="s">
        <v>129</v>
      </c>
      <c r="E270" s="150">
        <v>7</v>
      </c>
      <c r="F270" s="151"/>
      <c r="G270" s="152">
        <f>ROUND(E270*F270,2)</f>
        <v>0</v>
      </c>
      <c r="H270" s="139">
        <v>0</v>
      </c>
      <c r="I270" s="139">
        <f>ROUND(E270*H270,2)</f>
        <v>0</v>
      </c>
      <c r="J270" s="139">
        <v>148.82264150943487</v>
      </c>
      <c r="K270" s="139">
        <f>ROUND(E270*J270,2)</f>
        <v>1041.76</v>
      </c>
      <c r="L270" s="139">
        <v>21</v>
      </c>
      <c r="M270" s="139">
        <f>G270*(1+L270/100)</f>
        <v>0</v>
      </c>
      <c r="N270" s="139">
        <v>0</v>
      </c>
      <c r="O270" s="139">
        <f>ROUND(E270*N270,2)</f>
        <v>0</v>
      </c>
      <c r="P270" s="139">
        <v>0</v>
      </c>
      <c r="Q270" s="139">
        <f>ROUND(E270*P270,2)</f>
        <v>0</v>
      </c>
      <c r="R270" s="139"/>
      <c r="S270" s="139" t="s">
        <v>130</v>
      </c>
      <c r="T270" s="139" t="s">
        <v>131</v>
      </c>
      <c r="U270" s="139">
        <v>0</v>
      </c>
      <c r="V270" s="139">
        <f>ROUND(E270*U270,2)</f>
        <v>0</v>
      </c>
      <c r="W270" s="139"/>
      <c r="X270" s="134"/>
      <c r="Y270" s="134"/>
      <c r="Z270" s="134"/>
      <c r="AA270" s="147">
        <v>84</v>
      </c>
      <c r="AB270" s="148" t="s">
        <v>299</v>
      </c>
      <c r="AC270" s="161" t="s">
        <v>300</v>
      </c>
      <c r="AD270" s="149" t="s">
        <v>129</v>
      </c>
      <c r="AE270" s="150">
        <v>7</v>
      </c>
      <c r="AF270" s="151"/>
      <c r="AG270" s="152">
        <f>ROUND(AE270*AF270,2)</f>
        <v>0</v>
      </c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</row>
    <row r="271" spans="1:60">
      <c r="A271" s="137"/>
      <c r="B271" s="138"/>
      <c r="C271" s="267" t="s">
        <v>301</v>
      </c>
      <c r="D271" s="268"/>
      <c r="E271" s="268"/>
      <c r="F271" s="268"/>
      <c r="G271" s="268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4"/>
      <c r="Y271" s="134"/>
      <c r="Z271" s="134"/>
      <c r="AA271" s="137"/>
      <c r="AB271" s="138"/>
      <c r="AC271" s="267" t="s">
        <v>301</v>
      </c>
      <c r="AD271" s="268"/>
      <c r="AE271" s="268"/>
      <c r="AF271" s="268"/>
      <c r="AG271" s="268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</row>
    <row r="272" spans="1:60">
      <c r="A272" s="137"/>
      <c r="B272" s="138"/>
      <c r="C272" s="269" t="s">
        <v>302</v>
      </c>
      <c r="D272" s="270"/>
      <c r="E272" s="270"/>
      <c r="F272" s="270"/>
      <c r="G272" s="270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4"/>
      <c r="Y272" s="134"/>
      <c r="Z272" s="134"/>
      <c r="AA272" s="137"/>
      <c r="AB272" s="138"/>
      <c r="AC272" s="269" t="s">
        <v>302</v>
      </c>
      <c r="AD272" s="270"/>
      <c r="AE272" s="270"/>
      <c r="AF272" s="270"/>
      <c r="AG272" s="270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</row>
    <row r="273" spans="1:60" ht="52.4">
      <c r="A273" s="147">
        <v>85</v>
      </c>
      <c r="B273" s="148" t="s">
        <v>303</v>
      </c>
      <c r="C273" s="161" t="s">
        <v>304</v>
      </c>
      <c r="D273" s="149" t="s">
        <v>129</v>
      </c>
      <c r="E273" s="150">
        <v>2</v>
      </c>
      <c r="F273" s="151"/>
      <c r="G273" s="152">
        <f>ROUND(E273*F273,2)</f>
        <v>0</v>
      </c>
      <c r="H273" s="139">
        <v>0</v>
      </c>
      <c r="I273" s="139">
        <f>ROUND(E273*H273,2)</f>
        <v>0</v>
      </c>
      <c r="J273" s="139">
        <v>153.40754716981226</v>
      </c>
      <c r="K273" s="139">
        <f>ROUND(E273*J273,2)</f>
        <v>306.82</v>
      </c>
      <c r="L273" s="139">
        <v>21</v>
      </c>
      <c r="M273" s="139">
        <f>G273*(1+L273/100)</f>
        <v>0</v>
      </c>
      <c r="N273" s="139">
        <v>0</v>
      </c>
      <c r="O273" s="139">
        <f>ROUND(E273*N273,2)</f>
        <v>0</v>
      </c>
      <c r="P273" s="139">
        <v>0</v>
      </c>
      <c r="Q273" s="139">
        <f>ROUND(E273*P273,2)</f>
        <v>0</v>
      </c>
      <c r="R273" s="139"/>
      <c r="S273" s="139" t="s">
        <v>130</v>
      </c>
      <c r="T273" s="139" t="s">
        <v>131</v>
      </c>
      <c r="U273" s="139">
        <v>0</v>
      </c>
      <c r="V273" s="139">
        <f>ROUND(E273*U273,2)</f>
        <v>0</v>
      </c>
      <c r="W273" s="139"/>
      <c r="X273" s="134"/>
      <c r="Y273" s="134"/>
      <c r="Z273" s="134"/>
      <c r="AA273" s="147">
        <v>85</v>
      </c>
      <c r="AB273" s="148" t="s">
        <v>303</v>
      </c>
      <c r="AC273" s="161" t="s">
        <v>304</v>
      </c>
      <c r="AD273" s="149" t="s">
        <v>129</v>
      </c>
      <c r="AE273" s="150">
        <v>2</v>
      </c>
      <c r="AF273" s="151"/>
      <c r="AG273" s="152">
        <f>ROUND(AE273*AF273,2)</f>
        <v>0</v>
      </c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</row>
    <row r="274" spans="1:60">
      <c r="A274" s="137"/>
      <c r="B274" s="138"/>
      <c r="C274" s="267" t="s">
        <v>305</v>
      </c>
      <c r="D274" s="268"/>
      <c r="E274" s="268"/>
      <c r="F274" s="268"/>
      <c r="G274" s="268"/>
      <c r="H274" s="139"/>
      <c r="I274" s="139"/>
      <c r="J274" s="139"/>
      <c r="K274" s="139"/>
      <c r="L274" s="139"/>
      <c r="M274" s="139"/>
      <c r="N274" s="139"/>
      <c r="O274" s="139"/>
      <c r="P274" s="139"/>
      <c r="Q274" s="139"/>
      <c r="R274" s="139"/>
      <c r="S274" s="139"/>
      <c r="T274" s="139"/>
      <c r="U274" s="139"/>
      <c r="V274" s="139"/>
      <c r="W274" s="139"/>
      <c r="X274" s="134"/>
      <c r="Y274" s="134"/>
      <c r="Z274" s="134"/>
      <c r="AA274" s="137"/>
      <c r="AB274" s="138"/>
      <c r="AC274" s="267" t="s">
        <v>305</v>
      </c>
      <c r="AD274" s="268"/>
      <c r="AE274" s="268"/>
      <c r="AF274" s="268"/>
      <c r="AG274" s="268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</row>
    <row r="275" spans="1:60">
      <c r="A275" s="137"/>
      <c r="B275" s="138"/>
      <c r="C275" s="269" t="s">
        <v>302</v>
      </c>
      <c r="D275" s="270"/>
      <c r="E275" s="270"/>
      <c r="F275" s="270"/>
      <c r="G275" s="270"/>
      <c r="H275" s="139"/>
      <c r="I275" s="139"/>
      <c r="J275" s="139"/>
      <c r="K275" s="139"/>
      <c r="L275" s="139"/>
      <c r="M275" s="139"/>
      <c r="N275" s="139"/>
      <c r="O275" s="139"/>
      <c r="P275" s="139"/>
      <c r="Q275" s="139"/>
      <c r="R275" s="139"/>
      <c r="S275" s="139"/>
      <c r="T275" s="139"/>
      <c r="U275" s="139"/>
      <c r="V275" s="139"/>
      <c r="W275" s="139"/>
      <c r="X275" s="134"/>
      <c r="Y275" s="134"/>
      <c r="Z275" s="134"/>
      <c r="AA275" s="137"/>
      <c r="AB275" s="138"/>
      <c r="AC275" s="269" t="s">
        <v>302</v>
      </c>
      <c r="AD275" s="270"/>
      <c r="AE275" s="270"/>
      <c r="AF275" s="270"/>
      <c r="AG275" s="270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</row>
    <row r="276" spans="1:60" ht="31.45">
      <c r="A276" s="147">
        <v>86</v>
      </c>
      <c r="B276" s="148" t="s">
        <v>306</v>
      </c>
      <c r="C276" s="161" t="s">
        <v>307</v>
      </c>
      <c r="D276" s="149" t="s">
        <v>129</v>
      </c>
      <c r="E276" s="150">
        <v>19</v>
      </c>
      <c r="F276" s="151"/>
      <c r="G276" s="152">
        <f>ROUND(E276*F276,2)</f>
        <v>0</v>
      </c>
      <c r="H276" s="139">
        <v>0</v>
      </c>
      <c r="I276" s="139">
        <f>ROUND(E276*H276,2)</f>
        <v>0</v>
      </c>
      <c r="J276" s="139">
        <v>550.18867924528638</v>
      </c>
      <c r="K276" s="139">
        <f>ROUND(E276*J276,2)</f>
        <v>10453.58</v>
      </c>
      <c r="L276" s="139">
        <v>21</v>
      </c>
      <c r="M276" s="139">
        <f>G276*(1+L276/100)</f>
        <v>0</v>
      </c>
      <c r="N276" s="139">
        <v>0</v>
      </c>
      <c r="O276" s="139">
        <f>ROUND(E276*N276,2)</f>
        <v>0</v>
      </c>
      <c r="P276" s="139">
        <v>0</v>
      </c>
      <c r="Q276" s="139">
        <f>ROUND(E276*P276,2)</f>
        <v>0</v>
      </c>
      <c r="R276" s="139"/>
      <c r="S276" s="139" t="s">
        <v>130</v>
      </c>
      <c r="T276" s="139" t="s">
        <v>131</v>
      </c>
      <c r="U276" s="139">
        <v>0</v>
      </c>
      <c r="V276" s="139">
        <f>ROUND(E276*U276,2)</f>
        <v>0</v>
      </c>
      <c r="W276" s="139"/>
      <c r="X276" s="134"/>
      <c r="Y276" s="134"/>
      <c r="Z276" s="134"/>
      <c r="AA276" s="147">
        <v>86</v>
      </c>
      <c r="AB276" s="148" t="s">
        <v>306</v>
      </c>
      <c r="AC276" s="161" t="s">
        <v>307</v>
      </c>
      <c r="AD276" s="149" t="s">
        <v>129</v>
      </c>
      <c r="AE276" s="150">
        <v>19</v>
      </c>
      <c r="AF276" s="151"/>
      <c r="AG276" s="152">
        <f>ROUND(AE276*AF276,2)</f>
        <v>0</v>
      </c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</row>
    <row r="277" spans="1:60">
      <c r="A277" s="137"/>
      <c r="B277" s="138"/>
      <c r="C277" s="267" t="s">
        <v>308</v>
      </c>
      <c r="D277" s="268"/>
      <c r="E277" s="268"/>
      <c r="F277" s="268"/>
      <c r="G277" s="268"/>
      <c r="H277" s="139"/>
      <c r="I277" s="139"/>
      <c r="J277" s="139"/>
      <c r="K277" s="139"/>
      <c r="L277" s="139"/>
      <c r="M277" s="139"/>
      <c r="N277" s="139"/>
      <c r="O277" s="139"/>
      <c r="P277" s="139"/>
      <c r="Q277" s="139"/>
      <c r="R277" s="139"/>
      <c r="S277" s="139"/>
      <c r="T277" s="139"/>
      <c r="U277" s="139"/>
      <c r="V277" s="139"/>
      <c r="W277" s="139"/>
      <c r="X277" s="134"/>
      <c r="Y277" s="134"/>
      <c r="Z277" s="134"/>
      <c r="AA277" s="137"/>
      <c r="AB277" s="138"/>
      <c r="AC277" s="267" t="s">
        <v>308</v>
      </c>
      <c r="AD277" s="268"/>
      <c r="AE277" s="268"/>
      <c r="AF277" s="268"/>
      <c r="AG277" s="268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</row>
    <row r="278" spans="1:60" ht="31.45">
      <c r="A278" s="137"/>
      <c r="B278" s="138"/>
      <c r="C278" s="269" t="s">
        <v>309</v>
      </c>
      <c r="D278" s="270"/>
      <c r="E278" s="270"/>
      <c r="F278" s="270"/>
      <c r="G278" s="270"/>
      <c r="H278" s="139"/>
      <c r="I278" s="139"/>
      <c r="J278" s="139"/>
      <c r="K278" s="139"/>
      <c r="L278" s="139"/>
      <c r="M278" s="139"/>
      <c r="N278" s="139"/>
      <c r="O278" s="139"/>
      <c r="P278" s="139"/>
      <c r="Q278" s="139"/>
      <c r="R278" s="139"/>
      <c r="S278" s="139"/>
      <c r="T278" s="139"/>
      <c r="U278" s="139"/>
      <c r="V278" s="139"/>
      <c r="W278" s="139"/>
      <c r="X278" s="134"/>
      <c r="Y278" s="134"/>
      <c r="Z278" s="134"/>
      <c r="AA278" s="137"/>
      <c r="AB278" s="138"/>
      <c r="AC278" s="269" t="s">
        <v>309</v>
      </c>
      <c r="AD278" s="270"/>
      <c r="AE278" s="270"/>
      <c r="AF278" s="270"/>
      <c r="AG278" s="270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53" t="str">
        <f>C278</f>
        <v>Ovládanie klapky zvnútra nástavca po sňatí čelnej dosky; tlaková strata vyústia do 20 Pa; prevedenie nadstavce musia umožňovať osadenie do minerálneho podhľadu o rastra 600x600 mm. (M.č.A1-2.01,02,03,07,14,15,39,50)</v>
      </c>
      <c r="BB278" s="134"/>
      <c r="BC278" s="134"/>
      <c r="BD278" s="134"/>
      <c r="BE278" s="134"/>
      <c r="BF278" s="134"/>
      <c r="BG278" s="134"/>
      <c r="BH278" s="134"/>
    </row>
    <row r="279" spans="1:60">
      <c r="A279" s="137"/>
      <c r="B279" s="138"/>
      <c r="C279" s="269" t="s">
        <v>298</v>
      </c>
      <c r="D279" s="270"/>
      <c r="E279" s="270"/>
      <c r="F279" s="270"/>
      <c r="G279" s="270"/>
      <c r="H279" s="139"/>
      <c r="I279" s="139"/>
      <c r="J279" s="139"/>
      <c r="K279" s="139"/>
      <c r="L279" s="139"/>
      <c r="M279" s="139"/>
      <c r="N279" s="139"/>
      <c r="O279" s="139"/>
      <c r="P279" s="139"/>
      <c r="Q279" s="139"/>
      <c r="R279" s="139"/>
      <c r="S279" s="139"/>
      <c r="T279" s="139"/>
      <c r="U279" s="139"/>
      <c r="V279" s="139"/>
      <c r="W279" s="139"/>
      <c r="X279" s="134"/>
      <c r="Y279" s="134"/>
      <c r="Z279" s="134"/>
      <c r="AA279" s="137"/>
      <c r="AB279" s="138"/>
      <c r="AC279" s="269" t="s">
        <v>298</v>
      </c>
      <c r="AD279" s="270"/>
      <c r="AE279" s="270"/>
      <c r="AF279" s="270"/>
      <c r="AG279" s="270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</row>
    <row r="280" spans="1:60" ht="52.4">
      <c r="A280" s="147">
        <v>87</v>
      </c>
      <c r="B280" s="148" t="s">
        <v>310</v>
      </c>
      <c r="C280" s="161" t="s">
        <v>311</v>
      </c>
      <c r="D280" s="149" t="s">
        <v>129</v>
      </c>
      <c r="E280" s="150">
        <v>4</v>
      </c>
      <c r="F280" s="151"/>
      <c r="G280" s="152">
        <f>ROUND(E280*F280,2)</f>
        <v>0</v>
      </c>
      <c r="H280" s="139">
        <v>0</v>
      </c>
      <c r="I280" s="139">
        <f>ROUND(E280*H280,2)</f>
        <v>0</v>
      </c>
      <c r="J280" s="139">
        <v>152.21886792452923</v>
      </c>
      <c r="K280" s="139">
        <f>ROUND(E280*J280,2)</f>
        <v>608.88</v>
      </c>
      <c r="L280" s="139">
        <v>21</v>
      </c>
      <c r="M280" s="139">
        <f>G280*(1+L280/100)</f>
        <v>0</v>
      </c>
      <c r="N280" s="139">
        <v>0</v>
      </c>
      <c r="O280" s="139">
        <f>ROUND(E280*N280,2)</f>
        <v>0</v>
      </c>
      <c r="P280" s="139">
        <v>0</v>
      </c>
      <c r="Q280" s="139">
        <f>ROUND(E280*P280,2)</f>
        <v>0</v>
      </c>
      <c r="R280" s="139"/>
      <c r="S280" s="139" t="s">
        <v>130</v>
      </c>
      <c r="T280" s="139" t="s">
        <v>131</v>
      </c>
      <c r="U280" s="139">
        <v>0</v>
      </c>
      <c r="V280" s="139">
        <f>ROUND(E280*U280,2)</f>
        <v>0</v>
      </c>
      <c r="W280" s="139"/>
      <c r="X280" s="134"/>
      <c r="Y280" s="134"/>
      <c r="Z280" s="134"/>
      <c r="AA280" s="147">
        <v>87</v>
      </c>
      <c r="AB280" s="148" t="s">
        <v>310</v>
      </c>
      <c r="AC280" s="161" t="s">
        <v>311</v>
      </c>
      <c r="AD280" s="149" t="s">
        <v>129</v>
      </c>
      <c r="AE280" s="150">
        <v>4</v>
      </c>
      <c r="AF280" s="151"/>
      <c r="AG280" s="152">
        <f>ROUND(AE280*AF280,2)</f>
        <v>0</v>
      </c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</row>
    <row r="281" spans="1:60">
      <c r="A281" s="137"/>
      <c r="B281" s="138"/>
      <c r="C281" s="267" t="s">
        <v>312</v>
      </c>
      <c r="D281" s="268"/>
      <c r="E281" s="268"/>
      <c r="F281" s="268"/>
      <c r="G281" s="268"/>
      <c r="H281" s="139"/>
      <c r="I281" s="139"/>
      <c r="J281" s="139"/>
      <c r="K281" s="139"/>
      <c r="L281" s="139"/>
      <c r="M281" s="139"/>
      <c r="N281" s="139"/>
      <c r="O281" s="139"/>
      <c r="P281" s="139"/>
      <c r="Q281" s="139"/>
      <c r="R281" s="139"/>
      <c r="S281" s="139"/>
      <c r="T281" s="139"/>
      <c r="U281" s="139"/>
      <c r="V281" s="139"/>
      <c r="W281" s="139"/>
      <c r="X281" s="134"/>
      <c r="Y281" s="134"/>
      <c r="Z281" s="134"/>
      <c r="AA281" s="137"/>
      <c r="AB281" s="138"/>
      <c r="AC281" s="267" t="s">
        <v>312</v>
      </c>
      <c r="AD281" s="268"/>
      <c r="AE281" s="268"/>
      <c r="AF281" s="268"/>
      <c r="AG281" s="268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</row>
    <row r="282" spans="1:60">
      <c r="A282" s="137"/>
      <c r="B282" s="138"/>
      <c r="C282" s="269" t="s">
        <v>302</v>
      </c>
      <c r="D282" s="270"/>
      <c r="E282" s="270"/>
      <c r="F282" s="270"/>
      <c r="G282" s="270"/>
      <c r="H282" s="139"/>
      <c r="I282" s="139"/>
      <c r="J282" s="139"/>
      <c r="K282" s="139"/>
      <c r="L282" s="139"/>
      <c r="M282" s="139"/>
      <c r="N282" s="139"/>
      <c r="O282" s="139"/>
      <c r="P282" s="139"/>
      <c r="Q282" s="139"/>
      <c r="R282" s="139"/>
      <c r="S282" s="139"/>
      <c r="T282" s="139"/>
      <c r="U282" s="139"/>
      <c r="V282" s="139"/>
      <c r="W282" s="139"/>
      <c r="X282" s="134"/>
      <c r="Y282" s="134"/>
      <c r="Z282" s="134"/>
      <c r="AA282" s="137"/>
      <c r="AB282" s="138"/>
      <c r="AC282" s="269" t="s">
        <v>302</v>
      </c>
      <c r="AD282" s="270"/>
      <c r="AE282" s="270"/>
      <c r="AF282" s="270"/>
      <c r="AG282" s="270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</row>
    <row r="283" spans="1:60" ht="52.4">
      <c r="A283" s="147">
        <v>88</v>
      </c>
      <c r="B283" s="148" t="s">
        <v>313</v>
      </c>
      <c r="C283" s="161" t="s">
        <v>314</v>
      </c>
      <c r="D283" s="149" t="s">
        <v>129</v>
      </c>
      <c r="E283" s="150">
        <v>2</v>
      </c>
      <c r="F283" s="151"/>
      <c r="G283" s="152">
        <f>ROUND(E283*F283,2)</f>
        <v>0</v>
      </c>
      <c r="H283" s="139">
        <v>0</v>
      </c>
      <c r="I283" s="139">
        <f>ROUND(E283*H283,2)</f>
        <v>0</v>
      </c>
      <c r="J283" s="139">
        <v>153.40754716981226</v>
      </c>
      <c r="K283" s="139">
        <f>ROUND(E283*J283,2)</f>
        <v>306.82</v>
      </c>
      <c r="L283" s="139">
        <v>21</v>
      </c>
      <c r="M283" s="139">
        <f>G283*(1+L283/100)</f>
        <v>0</v>
      </c>
      <c r="N283" s="139">
        <v>0</v>
      </c>
      <c r="O283" s="139">
        <f>ROUND(E283*N283,2)</f>
        <v>0</v>
      </c>
      <c r="P283" s="139">
        <v>0</v>
      </c>
      <c r="Q283" s="139">
        <f>ROUND(E283*P283,2)</f>
        <v>0</v>
      </c>
      <c r="R283" s="139"/>
      <c r="S283" s="139" t="s">
        <v>130</v>
      </c>
      <c r="T283" s="139" t="s">
        <v>131</v>
      </c>
      <c r="U283" s="139">
        <v>0</v>
      </c>
      <c r="V283" s="139">
        <f>ROUND(E283*U283,2)</f>
        <v>0</v>
      </c>
      <c r="W283" s="139"/>
      <c r="X283" s="134"/>
      <c r="Y283" s="134"/>
      <c r="Z283" s="134"/>
      <c r="AA283" s="147">
        <v>88</v>
      </c>
      <c r="AB283" s="148" t="s">
        <v>313</v>
      </c>
      <c r="AC283" s="161" t="s">
        <v>314</v>
      </c>
      <c r="AD283" s="149" t="s">
        <v>129</v>
      </c>
      <c r="AE283" s="150">
        <v>2</v>
      </c>
      <c r="AF283" s="151"/>
      <c r="AG283" s="152">
        <f>ROUND(AE283*AF283,2)</f>
        <v>0</v>
      </c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</row>
    <row r="284" spans="1:60">
      <c r="A284" s="137"/>
      <c r="B284" s="138"/>
      <c r="C284" s="267" t="s">
        <v>305</v>
      </c>
      <c r="D284" s="268"/>
      <c r="E284" s="268"/>
      <c r="F284" s="268"/>
      <c r="G284" s="268"/>
      <c r="H284" s="139"/>
      <c r="I284" s="139"/>
      <c r="J284" s="139"/>
      <c r="K284" s="139"/>
      <c r="L284" s="139"/>
      <c r="M284" s="139"/>
      <c r="N284" s="139"/>
      <c r="O284" s="139"/>
      <c r="P284" s="139"/>
      <c r="Q284" s="139"/>
      <c r="R284" s="139"/>
      <c r="S284" s="139"/>
      <c r="T284" s="139"/>
      <c r="U284" s="139"/>
      <c r="V284" s="139"/>
      <c r="W284" s="139"/>
      <c r="X284" s="134"/>
      <c r="Y284" s="134"/>
      <c r="Z284" s="134"/>
      <c r="AA284" s="137"/>
      <c r="AB284" s="138"/>
      <c r="AC284" s="267" t="s">
        <v>305</v>
      </c>
      <c r="AD284" s="268"/>
      <c r="AE284" s="268"/>
      <c r="AF284" s="268"/>
      <c r="AG284" s="268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</row>
    <row r="285" spans="1:60">
      <c r="A285" s="137"/>
      <c r="B285" s="138"/>
      <c r="C285" s="269" t="s">
        <v>302</v>
      </c>
      <c r="D285" s="270"/>
      <c r="E285" s="270"/>
      <c r="F285" s="270"/>
      <c r="G285" s="270"/>
      <c r="H285" s="139"/>
      <c r="I285" s="139"/>
      <c r="J285" s="139"/>
      <c r="K285" s="139"/>
      <c r="L285" s="139"/>
      <c r="M285" s="139"/>
      <c r="N285" s="139"/>
      <c r="O285" s="139"/>
      <c r="P285" s="139"/>
      <c r="Q285" s="139"/>
      <c r="R285" s="139"/>
      <c r="S285" s="139"/>
      <c r="T285" s="139"/>
      <c r="U285" s="139"/>
      <c r="V285" s="139"/>
      <c r="W285" s="139"/>
      <c r="X285" s="134"/>
      <c r="Y285" s="134"/>
      <c r="Z285" s="134"/>
      <c r="AA285" s="137"/>
      <c r="AB285" s="138"/>
      <c r="AC285" s="269" t="s">
        <v>302</v>
      </c>
      <c r="AD285" s="270"/>
      <c r="AE285" s="270"/>
      <c r="AF285" s="270"/>
      <c r="AG285" s="270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</row>
    <row r="286" spans="1:60" ht="31.45">
      <c r="A286" s="147">
        <v>89</v>
      </c>
      <c r="B286" s="148" t="s">
        <v>315</v>
      </c>
      <c r="C286" s="161" t="s">
        <v>316</v>
      </c>
      <c r="D286" s="149" t="s">
        <v>129</v>
      </c>
      <c r="E286" s="150">
        <v>8</v>
      </c>
      <c r="F286" s="151"/>
      <c r="G286" s="152">
        <f>ROUND(E286*F286,2)</f>
        <v>0</v>
      </c>
      <c r="H286" s="139">
        <v>0</v>
      </c>
      <c r="I286" s="139">
        <f>ROUND(E286*H286,2)</f>
        <v>0</v>
      </c>
      <c r="J286" s="139">
        <v>29.066037735849232</v>
      </c>
      <c r="K286" s="139">
        <f>ROUND(E286*J286,2)</f>
        <v>232.53</v>
      </c>
      <c r="L286" s="139">
        <v>21</v>
      </c>
      <c r="M286" s="139">
        <f>G286*(1+L286/100)</f>
        <v>0</v>
      </c>
      <c r="N286" s="139">
        <v>0</v>
      </c>
      <c r="O286" s="139">
        <f>ROUND(E286*N286,2)</f>
        <v>0</v>
      </c>
      <c r="P286" s="139">
        <v>0</v>
      </c>
      <c r="Q286" s="139">
        <f>ROUND(E286*P286,2)</f>
        <v>0</v>
      </c>
      <c r="R286" s="139"/>
      <c r="S286" s="139" t="s">
        <v>130</v>
      </c>
      <c r="T286" s="139" t="s">
        <v>131</v>
      </c>
      <c r="U286" s="139">
        <v>0</v>
      </c>
      <c r="V286" s="139">
        <f>ROUND(E286*U286,2)</f>
        <v>0</v>
      </c>
      <c r="W286" s="139"/>
      <c r="X286" s="134"/>
      <c r="Y286" s="134"/>
      <c r="Z286" s="134"/>
      <c r="AA286" s="147">
        <v>89</v>
      </c>
      <c r="AB286" s="148" t="s">
        <v>315</v>
      </c>
      <c r="AC286" s="161" t="s">
        <v>316</v>
      </c>
      <c r="AD286" s="149" t="s">
        <v>129</v>
      </c>
      <c r="AE286" s="150">
        <v>8</v>
      </c>
      <c r="AF286" s="151"/>
      <c r="AG286" s="152">
        <f>ROUND(AE286*AF286,2)</f>
        <v>0</v>
      </c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</row>
    <row r="287" spans="1:60">
      <c r="A287" s="137"/>
      <c r="B287" s="138"/>
      <c r="C287" s="267" t="s">
        <v>298</v>
      </c>
      <c r="D287" s="268"/>
      <c r="E287" s="268"/>
      <c r="F287" s="268"/>
      <c r="G287" s="268"/>
      <c r="H287" s="139"/>
      <c r="I287" s="139"/>
      <c r="J287" s="139"/>
      <c r="K287" s="139"/>
      <c r="L287" s="139"/>
      <c r="M287" s="139"/>
      <c r="N287" s="139"/>
      <c r="O287" s="139"/>
      <c r="P287" s="139"/>
      <c r="Q287" s="139"/>
      <c r="R287" s="139"/>
      <c r="S287" s="139"/>
      <c r="T287" s="139"/>
      <c r="U287" s="139"/>
      <c r="V287" s="139"/>
      <c r="W287" s="139"/>
      <c r="X287" s="134"/>
      <c r="Y287" s="134"/>
      <c r="Z287" s="134"/>
      <c r="AA287" s="137"/>
      <c r="AB287" s="138"/>
      <c r="AC287" s="267" t="s">
        <v>298</v>
      </c>
      <c r="AD287" s="268"/>
      <c r="AE287" s="268"/>
      <c r="AF287" s="268"/>
      <c r="AG287" s="268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</row>
    <row r="288" spans="1:60" ht="52.4">
      <c r="A288" s="147">
        <v>90</v>
      </c>
      <c r="B288" s="148" t="s">
        <v>317</v>
      </c>
      <c r="C288" s="161" t="s">
        <v>318</v>
      </c>
      <c r="D288" s="149" t="s">
        <v>129</v>
      </c>
      <c r="E288" s="150">
        <v>1</v>
      </c>
      <c r="F288" s="151"/>
      <c r="G288" s="152">
        <f>ROUND(E288*F288,2)</f>
        <v>0</v>
      </c>
      <c r="H288" s="139">
        <v>0</v>
      </c>
      <c r="I288" s="139">
        <f>ROUND(E288*H288,2)</f>
        <v>0</v>
      </c>
      <c r="J288" s="139">
        <v>532.28679245283342</v>
      </c>
      <c r="K288" s="139">
        <f>ROUND(E288*J288,2)</f>
        <v>532.29</v>
      </c>
      <c r="L288" s="139">
        <v>21</v>
      </c>
      <c r="M288" s="139">
        <f>G288*(1+L288/100)</f>
        <v>0</v>
      </c>
      <c r="N288" s="139">
        <v>0</v>
      </c>
      <c r="O288" s="139">
        <f>ROUND(E288*N288,2)</f>
        <v>0</v>
      </c>
      <c r="P288" s="139">
        <v>0</v>
      </c>
      <c r="Q288" s="139">
        <f>ROUND(E288*P288,2)</f>
        <v>0</v>
      </c>
      <c r="R288" s="139"/>
      <c r="S288" s="139" t="s">
        <v>130</v>
      </c>
      <c r="T288" s="139" t="s">
        <v>131</v>
      </c>
      <c r="U288" s="139">
        <v>0</v>
      </c>
      <c r="V288" s="139">
        <f>ROUND(E288*U288,2)</f>
        <v>0</v>
      </c>
      <c r="W288" s="139"/>
      <c r="X288" s="134"/>
      <c r="Y288" s="134"/>
      <c r="Z288" s="134"/>
      <c r="AA288" s="147">
        <v>90</v>
      </c>
      <c r="AB288" s="148" t="s">
        <v>317</v>
      </c>
      <c r="AC288" s="161" t="s">
        <v>318</v>
      </c>
      <c r="AD288" s="149" t="s">
        <v>129</v>
      </c>
      <c r="AE288" s="150">
        <v>1</v>
      </c>
      <c r="AF288" s="151"/>
      <c r="AG288" s="152">
        <f>ROUND(AE288*AF288,2)</f>
        <v>0</v>
      </c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</row>
    <row r="289" spans="1:60">
      <c r="A289" s="137"/>
      <c r="B289" s="138"/>
      <c r="C289" s="267" t="s">
        <v>171</v>
      </c>
      <c r="D289" s="268"/>
      <c r="E289" s="268"/>
      <c r="F289" s="268"/>
      <c r="G289" s="268"/>
      <c r="H289" s="139"/>
      <c r="I289" s="139"/>
      <c r="J289" s="139"/>
      <c r="K289" s="139"/>
      <c r="L289" s="139"/>
      <c r="M289" s="139"/>
      <c r="N289" s="139"/>
      <c r="O289" s="139"/>
      <c r="P289" s="139"/>
      <c r="Q289" s="139"/>
      <c r="R289" s="139"/>
      <c r="S289" s="139"/>
      <c r="T289" s="139"/>
      <c r="U289" s="139"/>
      <c r="V289" s="139"/>
      <c r="W289" s="139"/>
      <c r="X289" s="134"/>
      <c r="Y289" s="134"/>
      <c r="Z289" s="134"/>
      <c r="AA289" s="137"/>
      <c r="AB289" s="138"/>
      <c r="AC289" s="267" t="s">
        <v>171</v>
      </c>
      <c r="AD289" s="268"/>
      <c r="AE289" s="268"/>
      <c r="AF289" s="268"/>
      <c r="AG289" s="268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</row>
    <row r="290" spans="1:60">
      <c r="A290" s="137"/>
      <c r="B290" s="138"/>
      <c r="C290" s="269" t="s">
        <v>172</v>
      </c>
      <c r="D290" s="270"/>
      <c r="E290" s="270"/>
      <c r="F290" s="270"/>
      <c r="G290" s="270"/>
      <c r="H290" s="139"/>
      <c r="I290" s="139"/>
      <c r="J290" s="139"/>
      <c r="K290" s="139"/>
      <c r="L290" s="139"/>
      <c r="M290" s="139"/>
      <c r="N290" s="139"/>
      <c r="O290" s="139"/>
      <c r="P290" s="139"/>
      <c r="Q290" s="139"/>
      <c r="R290" s="139"/>
      <c r="S290" s="139"/>
      <c r="T290" s="139"/>
      <c r="U290" s="139"/>
      <c r="V290" s="139"/>
      <c r="W290" s="139"/>
      <c r="X290" s="134"/>
      <c r="Y290" s="134"/>
      <c r="Z290" s="134"/>
      <c r="AA290" s="137"/>
      <c r="AB290" s="138"/>
      <c r="AC290" s="269" t="s">
        <v>172</v>
      </c>
      <c r="AD290" s="270"/>
      <c r="AE290" s="270"/>
      <c r="AF290" s="270"/>
      <c r="AG290" s="270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</row>
    <row r="291" spans="1:60">
      <c r="A291" s="137"/>
      <c r="B291" s="138"/>
      <c r="C291" s="269" t="s">
        <v>319</v>
      </c>
      <c r="D291" s="270"/>
      <c r="E291" s="270"/>
      <c r="F291" s="270"/>
      <c r="G291" s="270"/>
      <c r="H291" s="139"/>
      <c r="I291" s="139"/>
      <c r="J291" s="139"/>
      <c r="K291" s="139"/>
      <c r="L291" s="139"/>
      <c r="M291" s="139"/>
      <c r="N291" s="139"/>
      <c r="O291" s="139"/>
      <c r="P291" s="139"/>
      <c r="Q291" s="139"/>
      <c r="R291" s="139"/>
      <c r="S291" s="139"/>
      <c r="T291" s="139"/>
      <c r="U291" s="139"/>
      <c r="V291" s="139"/>
      <c r="W291" s="139"/>
      <c r="X291" s="134"/>
      <c r="Y291" s="134"/>
      <c r="Z291" s="134"/>
      <c r="AA291" s="137"/>
      <c r="AB291" s="138"/>
      <c r="AC291" s="269" t="s">
        <v>319</v>
      </c>
      <c r="AD291" s="270"/>
      <c r="AE291" s="270"/>
      <c r="AF291" s="270"/>
      <c r="AG291" s="270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</row>
    <row r="292" spans="1:60" ht="52.4">
      <c r="A292" s="147">
        <v>91</v>
      </c>
      <c r="B292" s="148" t="s">
        <v>320</v>
      </c>
      <c r="C292" s="161" t="s">
        <v>318</v>
      </c>
      <c r="D292" s="149" t="s">
        <v>129</v>
      </c>
      <c r="E292" s="150">
        <v>1</v>
      </c>
      <c r="F292" s="151"/>
      <c r="G292" s="152">
        <f>ROUND(E292*F292,2)</f>
        <v>0</v>
      </c>
      <c r="H292" s="139">
        <v>0</v>
      </c>
      <c r="I292" s="139">
        <f>ROUND(E292*H292,2)</f>
        <v>0</v>
      </c>
      <c r="J292" s="139">
        <v>532.28679245283342</v>
      </c>
      <c r="K292" s="139">
        <f>ROUND(E292*J292,2)</f>
        <v>532.29</v>
      </c>
      <c r="L292" s="139">
        <v>21</v>
      </c>
      <c r="M292" s="139">
        <f>G292*(1+L292/100)</f>
        <v>0</v>
      </c>
      <c r="N292" s="139">
        <v>0</v>
      </c>
      <c r="O292" s="139">
        <f>ROUND(E292*N292,2)</f>
        <v>0</v>
      </c>
      <c r="P292" s="139">
        <v>0</v>
      </c>
      <c r="Q292" s="139">
        <f>ROUND(E292*P292,2)</f>
        <v>0</v>
      </c>
      <c r="R292" s="139"/>
      <c r="S292" s="139" t="s">
        <v>130</v>
      </c>
      <c r="T292" s="139" t="s">
        <v>131</v>
      </c>
      <c r="U292" s="139">
        <v>0</v>
      </c>
      <c r="V292" s="139">
        <f>ROUND(E292*U292,2)</f>
        <v>0</v>
      </c>
      <c r="W292" s="139"/>
      <c r="X292" s="134"/>
      <c r="Y292" s="134"/>
      <c r="Z292" s="134"/>
      <c r="AA292" s="147">
        <v>91</v>
      </c>
      <c r="AB292" s="148" t="s">
        <v>320</v>
      </c>
      <c r="AC292" s="161" t="s">
        <v>318</v>
      </c>
      <c r="AD292" s="149" t="s">
        <v>129</v>
      </c>
      <c r="AE292" s="150">
        <v>1</v>
      </c>
      <c r="AF292" s="151"/>
      <c r="AG292" s="152">
        <f>ROUND(AE292*AF292,2)</f>
        <v>0</v>
      </c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</row>
    <row r="293" spans="1:60">
      <c r="A293" s="137"/>
      <c r="B293" s="138"/>
      <c r="C293" s="267" t="s">
        <v>171</v>
      </c>
      <c r="D293" s="268"/>
      <c r="E293" s="268"/>
      <c r="F293" s="268"/>
      <c r="G293" s="268"/>
      <c r="H293" s="139"/>
      <c r="I293" s="139"/>
      <c r="J293" s="139"/>
      <c r="K293" s="139"/>
      <c r="L293" s="139"/>
      <c r="M293" s="139"/>
      <c r="N293" s="139"/>
      <c r="O293" s="139"/>
      <c r="P293" s="139"/>
      <c r="Q293" s="139"/>
      <c r="R293" s="139"/>
      <c r="S293" s="139"/>
      <c r="T293" s="139"/>
      <c r="U293" s="139"/>
      <c r="V293" s="139"/>
      <c r="W293" s="139"/>
      <c r="X293" s="134"/>
      <c r="Y293" s="134"/>
      <c r="Z293" s="134"/>
      <c r="AA293" s="137"/>
      <c r="AB293" s="138"/>
      <c r="AC293" s="267" t="s">
        <v>171</v>
      </c>
      <c r="AD293" s="268"/>
      <c r="AE293" s="268"/>
      <c r="AF293" s="268"/>
      <c r="AG293" s="268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</row>
    <row r="294" spans="1:60">
      <c r="A294" s="137"/>
      <c r="B294" s="138"/>
      <c r="C294" s="269" t="s">
        <v>321</v>
      </c>
      <c r="D294" s="270"/>
      <c r="E294" s="270"/>
      <c r="F294" s="270"/>
      <c r="G294" s="270"/>
      <c r="H294" s="139"/>
      <c r="I294" s="139"/>
      <c r="J294" s="139"/>
      <c r="K294" s="139"/>
      <c r="L294" s="139"/>
      <c r="M294" s="139"/>
      <c r="N294" s="139"/>
      <c r="O294" s="139"/>
      <c r="P294" s="139"/>
      <c r="Q294" s="139"/>
      <c r="R294" s="139"/>
      <c r="S294" s="139"/>
      <c r="T294" s="139"/>
      <c r="U294" s="139"/>
      <c r="V294" s="139"/>
      <c r="W294" s="139"/>
      <c r="X294" s="134"/>
      <c r="Y294" s="134"/>
      <c r="Z294" s="134"/>
      <c r="AA294" s="137"/>
      <c r="AB294" s="138"/>
      <c r="AC294" s="269" t="s">
        <v>321</v>
      </c>
      <c r="AD294" s="270"/>
      <c r="AE294" s="270"/>
      <c r="AF294" s="270"/>
      <c r="AG294" s="270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</row>
    <row r="295" spans="1:60">
      <c r="A295" s="137"/>
      <c r="B295" s="138"/>
      <c r="C295" s="269" t="s">
        <v>319</v>
      </c>
      <c r="D295" s="270"/>
      <c r="E295" s="270"/>
      <c r="F295" s="270"/>
      <c r="G295" s="270"/>
      <c r="H295" s="139"/>
      <c r="I295" s="139"/>
      <c r="J295" s="139"/>
      <c r="K295" s="139"/>
      <c r="L295" s="139"/>
      <c r="M295" s="139"/>
      <c r="N295" s="139"/>
      <c r="O295" s="139"/>
      <c r="P295" s="139"/>
      <c r="Q295" s="139"/>
      <c r="R295" s="139"/>
      <c r="S295" s="139"/>
      <c r="T295" s="139"/>
      <c r="U295" s="139"/>
      <c r="V295" s="139"/>
      <c r="W295" s="139"/>
      <c r="X295" s="134"/>
      <c r="Y295" s="134"/>
      <c r="Z295" s="134"/>
      <c r="AA295" s="137"/>
      <c r="AB295" s="138"/>
      <c r="AC295" s="269" t="s">
        <v>319</v>
      </c>
      <c r="AD295" s="270"/>
      <c r="AE295" s="270"/>
      <c r="AF295" s="270"/>
      <c r="AG295" s="270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</row>
    <row r="296" spans="1:60" ht="31.45">
      <c r="A296" s="147">
        <v>92</v>
      </c>
      <c r="B296" s="148" t="s">
        <v>322</v>
      </c>
      <c r="C296" s="161" t="s">
        <v>323</v>
      </c>
      <c r="D296" s="149" t="s">
        <v>129</v>
      </c>
      <c r="E296" s="150">
        <v>1</v>
      </c>
      <c r="F296" s="151"/>
      <c r="G296" s="152">
        <f>ROUND(E296*F296,2)</f>
        <v>0</v>
      </c>
      <c r="H296" s="139">
        <v>0</v>
      </c>
      <c r="I296" s="139">
        <f>ROUND(E296*H296,2)</f>
        <v>0</v>
      </c>
      <c r="J296" s="139">
        <v>6584.3320754717379</v>
      </c>
      <c r="K296" s="139">
        <f>ROUND(E296*J296,2)</f>
        <v>6584.33</v>
      </c>
      <c r="L296" s="139">
        <v>21</v>
      </c>
      <c r="M296" s="139">
        <f>G296*(1+L296/100)</f>
        <v>0</v>
      </c>
      <c r="N296" s="139">
        <v>0</v>
      </c>
      <c r="O296" s="139">
        <f>ROUND(E296*N296,2)</f>
        <v>0</v>
      </c>
      <c r="P296" s="139">
        <v>0</v>
      </c>
      <c r="Q296" s="139">
        <f>ROUND(E296*P296,2)</f>
        <v>0</v>
      </c>
      <c r="R296" s="139"/>
      <c r="S296" s="139" t="s">
        <v>130</v>
      </c>
      <c r="T296" s="139" t="s">
        <v>131</v>
      </c>
      <c r="U296" s="139">
        <v>0</v>
      </c>
      <c r="V296" s="139">
        <f>ROUND(E296*U296,2)</f>
        <v>0</v>
      </c>
      <c r="W296" s="139"/>
      <c r="X296" s="134"/>
      <c r="Y296" s="134"/>
      <c r="Z296" s="134"/>
      <c r="AA296" s="147">
        <v>92</v>
      </c>
      <c r="AB296" s="148" t="s">
        <v>322</v>
      </c>
      <c r="AC296" s="161" t="s">
        <v>323</v>
      </c>
      <c r="AD296" s="149" t="s">
        <v>129</v>
      </c>
      <c r="AE296" s="150">
        <v>1</v>
      </c>
      <c r="AF296" s="151"/>
      <c r="AG296" s="152">
        <f>ROUND(AE296*AF296,2)</f>
        <v>0</v>
      </c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</row>
    <row r="297" spans="1:60" ht="20.95">
      <c r="A297" s="137"/>
      <c r="B297" s="138"/>
      <c r="C297" s="267" t="s">
        <v>324</v>
      </c>
      <c r="D297" s="268"/>
      <c r="E297" s="268"/>
      <c r="F297" s="268"/>
      <c r="G297" s="268"/>
      <c r="H297" s="139"/>
      <c r="I297" s="139"/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4"/>
      <c r="Y297" s="134"/>
      <c r="Z297" s="134"/>
      <c r="AA297" s="137"/>
      <c r="AB297" s="138"/>
      <c r="AC297" s="267" t="s">
        <v>324</v>
      </c>
      <c r="AD297" s="268"/>
      <c r="AE297" s="268"/>
      <c r="AF297" s="268"/>
      <c r="AG297" s="268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53" t="str">
        <f>C297</f>
        <v>Súčasťou dodávky je distribútor (2 trubice), parné hadice 8 m, kondenzačná hadica 8 m. Ďalej bude súčasťou dodávky zariadení na vychladenie kondenzátu.Včetně sprevádzkovanie vyvíjača.</v>
      </c>
      <c r="BB297" s="134"/>
      <c r="BC297" s="134"/>
      <c r="BD297" s="134"/>
      <c r="BE297" s="134"/>
      <c r="BF297" s="134"/>
      <c r="BG297" s="134"/>
      <c r="BH297" s="134"/>
    </row>
    <row r="298" spans="1:60" ht="20.95">
      <c r="A298" s="147">
        <v>93</v>
      </c>
      <c r="B298" s="148" t="s">
        <v>325</v>
      </c>
      <c r="C298" s="161" t="s">
        <v>326</v>
      </c>
      <c r="D298" s="149" t="s">
        <v>129</v>
      </c>
      <c r="E298" s="150">
        <v>1</v>
      </c>
      <c r="F298" s="151"/>
      <c r="G298" s="152">
        <f>ROUND(E298*F298,2)</f>
        <v>0</v>
      </c>
      <c r="H298" s="139">
        <v>0</v>
      </c>
      <c r="I298" s="139">
        <f>ROUND(E298*H298,2)</f>
        <v>0</v>
      </c>
      <c r="J298" s="139">
        <v>662.2641509434003</v>
      </c>
      <c r="K298" s="139">
        <f>ROUND(E298*J298,2)</f>
        <v>662.26</v>
      </c>
      <c r="L298" s="139">
        <v>21</v>
      </c>
      <c r="M298" s="139">
        <f>G298*(1+L298/100)</f>
        <v>0</v>
      </c>
      <c r="N298" s="139">
        <v>0</v>
      </c>
      <c r="O298" s="139">
        <f>ROUND(E298*N298,2)</f>
        <v>0</v>
      </c>
      <c r="P298" s="139">
        <v>0</v>
      </c>
      <c r="Q298" s="139">
        <f>ROUND(E298*P298,2)</f>
        <v>0</v>
      </c>
      <c r="R298" s="139"/>
      <c r="S298" s="139" t="s">
        <v>130</v>
      </c>
      <c r="T298" s="139" t="s">
        <v>131</v>
      </c>
      <c r="U298" s="139">
        <v>0</v>
      </c>
      <c r="V298" s="139">
        <f>ROUND(E298*U298,2)</f>
        <v>0</v>
      </c>
      <c r="W298" s="139"/>
      <c r="X298" s="134"/>
      <c r="Y298" s="134"/>
      <c r="Z298" s="134"/>
      <c r="AA298" s="147">
        <v>93</v>
      </c>
      <c r="AB298" s="148" t="s">
        <v>325</v>
      </c>
      <c r="AC298" s="161" t="s">
        <v>326</v>
      </c>
      <c r="AD298" s="149" t="s">
        <v>129</v>
      </c>
      <c r="AE298" s="150">
        <v>1</v>
      </c>
      <c r="AF298" s="151"/>
      <c r="AG298" s="152">
        <f>ROUND(AE298*AF298,2)</f>
        <v>0</v>
      </c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</row>
    <row r="299" spans="1:60">
      <c r="A299" s="137"/>
      <c r="B299" s="138"/>
      <c r="C299" s="267" t="s">
        <v>302</v>
      </c>
      <c r="D299" s="268"/>
      <c r="E299" s="268"/>
      <c r="F299" s="268"/>
      <c r="G299" s="268"/>
      <c r="H299" s="139"/>
      <c r="I299" s="139"/>
      <c r="J299" s="139"/>
      <c r="K299" s="139"/>
      <c r="L299" s="139"/>
      <c r="M299" s="139"/>
      <c r="N299" s="139"/>
      <c r="O299" s="139"/>
      <c r="P299" s="139"/>
      <c r="Q299" s="139"/>
      <c r="R299" s="139"/>
      <c r="S299" s="139"/>
      <c r="T299" s="139"/>
      <c r="U299" s="139"/>
      <c r="V299" s="139"/>
      <c r="W299" s="139"/>
      <c r="X299" s="134"/>
      <c r="Y299" s="134"/>
      <c r="Z299" s="134"/>
      <c r="AA299" s="137"/>
      <c r="AB299" s="138"/>
      <c r="AC299" s="267" t="s">
        <v>302</v>
      </c>
      <c r="AD299" s="268"/>
      <c r="AE299" s="268"/>
      <c r="AF299" s="268"/>
      <c r="AG299" s="268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</row>
    <row r="300" spans="1:60" ht="20.95">
      <c r="A300" s="147">
        <v>94</v>
      </c>
      <c r="B300" s="148" t="s">
        <v>327</v>
      </c>
      <c r="C300" s="161" t="s">
        <v>328</v>
      </c>
      <c r="D300" s="149" t="s">
        <v>129</v>
      </c>
      <c r="E300" s="150">
        <v>1</v>
      </c>
      <c r="F300" s="151"/>
      <c r="G300" s="152">
        <f>ROUND(E300*F300,2)</f>
        <v>0</v>
      </c>
      <c r="H300" s="139">
        <v>0</v>
      </c>
      <c r="I300" s="139">
        <f>ROUND(E300*H300,2)</f>
        <v>0</v>
      </c>
      <c r="J300" s="139">
        <v>662.2641509434003</v>
      </c>
      <c r="K300" s="139">
        <f>ROUND(E300*J300,2)</f>
        <v>662.26</v>
      </c>
      <c r="L300" s="139">
        <v>21</v>
      </c>
      <c r="M300" s="139">
        <f>G300*(1+L300/100)</f>
        <v>0</v>
      </c>
      <c r="N300" s="139">
        <v>0</v>
      </c>
      <c r="O300" s="139">
        <f>ROUND(E300*N300,2)</f>
        <v>0</v>
      </c>
      <c r="P300" s="139">
        <v>0</v>
      </c>
      <c r="Q300" s="139">
        <f>ROUND(E300*P300,2)</f>
        <v>0</v>
      </c>
      <c r="R300" s="139"/>
      <c r="S300" s="139" t="s">
        <v>130</v>
      </c>
      <c r="T300" s="139" t="s">
        <v>131</v>
      </c>
      <c r="U300" s="139">
        <v>0</v>
      </c>
      <c r="V300" s="139">
        <f>ROUND(E300*U300,2)</f>
        <v>0</v>
      </c>
      <c r="W300" s="139"/>
      <c r="X300" s="134"/>
      <c r="Y300" s="134"/>
      <c r="Z300" s="134"/>
      <c r="AA300" s="147">
        <v>94</v>
      </c>
      <c r="AB300" s="148" t="s">
        <v>327</v>
      </c>
      <c r="AC300" s="161" t="s">
        <v>328</v>
      </c>
      <c r="AD300" s="149" t="s">
        <v>129</v>
      </c>
      <c r="AE300" s="150">
        <v>1</v>
      </c>
      <c r="AF300" s="151"/>
      <c r="AG300" s="152">
        <f>ROUND(AE300*AF300,2)</f>
        <v>0</v>
      </c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</row>
    <row r="301" spans="1:60">
      <c r="A301" s="137"/>
      <c r="B301" s="138"/>
      <c r="C301" s="267" t="s">
        <v>302</v>
      </c>
      <c r="D301" s="268"/>
      <c r="E301" s="268"/>
      <c r="F301" s="268"/>
      <c r="G301" s="268"/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39"/>
      <c r="T301" s="139"/>
      <c r="U301" s="139"/>
      <c r="V301" s="139"/>
      <c r="W301" s="139"/>
      <c r="X301" s="134"/>
      <c r="Y301" s="134"/>
      <c r="Z301" s="134"/>
      <c r="AA301" s="137"/>
      <c r="AB301" s="138"/>
      <c r="AC301" s="267" t="s">
        <v>302</v>
      </c>
      <c r="AD301" s="268"/>
      <c r="AE301" s="268"/>
      <c r="AF301" s="268"/>
      <c r="AG301" s="268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</row>
    <row r="302" spans="1:60" ht="20.95">
      <c r="A302" s="147">
        <v>95</v>
      </c>
      <c r="B302" s="148" t="s">
        <v>329</v>
      </c>
      <c r="C302" s="161" t="s">
        <v>330</v>
      </c>
      <c r="D302" s="149" t="s">
        <v>129</v>
      </c>
      <c r="E302" s="150">
        <v>1</v>
      </c>
      <c r="F302" s="151"/>
      <c r="G302" s="152">
        <f>ROUND(E302*F302,2)</f>
        <v>0</v>
      </c>
      <c r="H302" s="139">
        <v>0</v>
      </c>
      <c r="I302" s="139">
        <f>ROUND(E302*H302,2)</f>
        <v>0</v>
      </c>
      <c r="J302" s="139">
        <v>75.067924528302342</v>
      </c>
      <c r="K302" s="139">
        <f>ROUND(E302*J302,2)</f>
        <v>75.069999999999993</v>
      </c>
      <c r="L302" s="139">
        <v>21</v>
      </c>
      <c r="M302" s="139">
        <f>G302*(1+L302/100)</f>
        <v>0</v>
      </c>
      <c r="N302" s="139">
        <v>0</v>
      </c>
      <c r="O302" s="139">
        <f>ROUND(E302*N302,2)</f>
        <v>0</v>
      </c>
      <c r="P302" s="139">
        <v>0</v>
      </c>
      <c r="Q302" s="139">
        <f>ROUND(E302*P302,2)</f>
        <v>0</v>
      </c>
      <c r="R302" s="139"/>
      <c r="S302" s="139" t="s">
        <v>130</v>
      </c>
      <c r="T302" s="139" t="s">
        <v>131</v>
      </c>
      <c r="U302" s="139">
        <v>0</v>
      </c>
      <c r="V302" s="139">
        <f>ROUND(E302*U302,2)</f>
        <v>0</v>
      </c>
      <c r="W302" s="139"/>
      <c r="X302" s="134"/>
      <c r="Y302" s="134"/>
      <c r="Z302" s="134"/>
      <c r="AA302" s="147">
        <v>95</v>
      </c>
      <c r="AB302" s="148" t="s">
        <v>329</v>
      </c>
      <c r="AC302" s="161" t="s">
        <v>330</v>
      </c>
      <c r="AD302" s="149" t="s">
        <v>129</v>
      </c>
      <c r="AE302" s="150">
        <v>1</v>
      </c>
      <c r="AF302" s="151"/>
      <c r="AG302" s="152">
        <f>ROUND(AE302*AF302,2)</f>
        <v>0</v>
      </c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</row>
    <row r="303" spans="1:60">
      <c r="A303" s="137"/>
      <c r="B303" s="138"/>
      <c r="C303" s="267" t="s">
        <v>331</v>
      </c>
      <c r="D303" s="268"/>
      <c r="E303" s="268"/>
      <c r="F303" s="268"/>
      <c r="G303" s="268"/>
      <c r="H303" s="139"/>
      <c r="I303" s="139"/>
      <c r="J303" s="139"/>
      <c r="K303" s="139"/>
      <c r="L303" s="139"/>
      <c r="M303" s="139"/>
      <c r="N303" s="139"/>
      <c r="O303" s="139"/>
      <c r="P303" s="139"/>
      <c r="Q303" s="139"/>
      <c r="R303" s="139"/>
      <c r="S303" s="139"/>
      <c r="T303" s="139"/>
      <c r="U303" s="139"/>
      <c r="V303" s="139"/>
      <c r="W303" s="139"/>
      <c r="X303" s="134"/>
      <c r="Y303" s="134"/>
      <c r="Z303" s="134"/>
      <c r="AA303" s="137"/>
      <c r="AB303" s="138"/>
      <c r="AC303" s="267" t="s">
        <v>331</v>
      </c>
      <c r="AD303" s="268"/>
      <c r="AE303" s="268"/>
      <c r="AF303" s="268"/>
      <c r="AG303" s="268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</row>
    <row r="304" spans="1:60" ht="20.95">
      <c r="A304" s="147">
        <v>96</v>
      </c>
      <c r="B304" s="148" t="s">
        <v>332</v>
      </c>
      <c r="C304" s="161" t="s">
        <v>333</v>
      </c>
      <c r="D304" s="149" t="s">
        <v>129</v>
      </c>
      <c r="E304" s="150">
        <v>1</v>
      </c>
      <c r="F304" s="151"/>
      <c r="G304" s="152">
        <f>ROUND(E304*F304,2)</f>
        <v>0</v>
      </c>
      <c r="H304" s="139">
        <v>0</v>
      </c>
      <c r="I304" s="139">
        <f>ROUND(E304*H304,2)</f>
        <v>0</v>
      </c>
      <c r="J304" s="139">
        <v>80.660377358491061</v>
      </c>
      <c r="K304" s="139">
        <f>ROUND(E304*J304,2)</f>
        <v>80.66</v>
      </c>
      <c r="L304" s="139">
        <v>21</v>
      </c>
      <c r="M304" s="139">
        <f>G304*(1+L304/100)</f>
        <v>0</v>
      </c>
      <c r="N304" s="139">
        <v>0</v>
      </c>
      <c r="O304" s="139">
        <f>ROUND(E304*N304,2)</f>
        <v>0</v>
      </c>
      <c r="P304" s="139">
        <v>0</v>
      </c>
      <c r="Q304" s="139">
        <f>ROUND(E304*P304,2)</f>
        <v>0</v>
      </c>
      <c r="R304" s="139"/>
      <c r="S304" s="139" t="s">
        <v>130</v>
      </c>
      <c r="T304" s="139" t="s">
        <v>131</v>
      </c>
      <c r="U304" s="139">
        <v>0</v>
      </c>
      <c r="V304" s="139">
        <f>ROUND(E304*U304,2)</f>
        <v>0</v>
      </c>
      <c r="W304" s="139"/>
      <c r="X304" s="134"/>
      <c r="Y304" s="134"/>
      <c r="Z304" s="134"/>
      <c r="AA304" s="147">
        <v>96</v>
      </c>
      <c r="AB304" s="148" t="s">
        <v>332</v>
      </c>
      <c r="AC304" s="161" t="s">
        <v>333</v>
      </c>
      <c r="AD304" s="149" t="s">
        <v>129</v>
      </c>
      <c r="AE304" s="150">
        <v>1</v>
      </c>
      <c r="AF304" s="151"/>
      <c r="AG304" s="152">
        <f>ROUND(AE304*AF304,2)</f>
        <v>0</v>
      </c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</row>
    <row r="305" spans="1:60">
      <c r="A305" s="137"/>
      <c r="B305" s="138"/>
      <c r="C305" s="267" t="s">
        <v>331</v>
      </c>
      <c r="D305" s="268"/>
      <c r="E305" s="268"/>
      <c r="F305" s="268"/>
      <c r="G305" s="268"/>
      <c r="H305" s="139"/>
      <c r="I305" s="139"/>
      <c r="J305" s="139"/>
      <c r="K305" s="139"/>
      <c r="L305" s="139"/>
      <c r="M305" s="139"/>
      <c r="N305" s="139"/>
      <c r="O305" s="139"/>
      <c r="P305" s="139"/>
      <c r="Q305" s="139"/>
      <c r="R305" s="139"/>
      <c r="S305" s="139"/>
      <c r="T305" s="139"/>
      <c r="U305" s="139"/>
      <c r="V305" s="139"/>
      <c r="W305" s="139"/>
      <c r="X305" s="134"/>
      <c r="Y305" s="134"/>
      <c r="Z305" s="134"/>
      <c r="AA305" s="137"/>
      <c r="AB305" s="138"/>
      <c r="AC305" s="267" t="s">
        <v>331</v>
      </c>
      <c r="AD305" s="268"/>
      <c r="AE305" s="268"/>
      <c r="AF305" s="268"/>
      <c r="AG305" s="268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</row>
    <row r="306" spans="1:60" ht="20.95">
      <c r="A306" s="147">
        <v>97</v>
      </c>
      <c r="B306" s="148" t="s">
        <v>334</v>
      </c>
      <c r="C306" s="161" t="s">
        <v>335</v>
      </c>
      <c r="D306" s="149" t="s">
        <v>129</v>
      </c>
      <c r="E306" s="150">
        <v>1</v>
      </c>
      <c r="F306" s="151"/>
      <c r="G306" s="152">
        <f>ROUND(E306*F306,2)</f>
        <v>0</v>
      </c>
      <c r="H306" s="139">
        <v>0</v>
      </c>
      <c r="I306" s="139">
        <f>ROUND(E306*H306,2)</f>
        <v>0</v>
      </c>
      <c r="J306" s="139">
        <v>137.87547169811404</v>
      </c>
      <c r="K306" s="139">
        <f>ROUND(E306*J306,2)</f>
        <v>137.88</v>
      </c>
      <c r="L306" s="139">
        <v>21</v>
      </c>
      <c r="M306" s="139">
        <f>G306*(1+L306/100)</f>
        <v>0</v>
      </c>
      <c r="N306" s="139">
        <v>0</v>
      </c>
      <c r="O306" s="139">
        <f>ROUND(E306*N306,2)</f>
        <v>0</v>
      </c>
      <c r="P306" s="139">
        <v>0</v>
      </c>
      <c r="Q306" s="139">
        <f>ROUND(E306*P306,2)</f>
        <v>0</v>
      </c>
      <c r="R306" s="139"/>
      <c r="S306" s="139" t="s">
        <v>130</v>
      </c>
      <c r="T306" s="139" t="s">
        <v>131</v>
      </c>
      <c r="U306" s="139">
        <v>0</v>
      </c>
      <c r="V306" s="139">
        <f>ROUND(E306*U306,2)</f>
        <v>0</v>
      </c>
      <c r="W306" s="139"/>
      <c r="X306" s="134"/>
      <c r="Y306" s="134"/>
      <c r="Z306" s="134"/>
      <c r="AA306" s="147">
        <v>97</v>
      </c>
      <c r="AB306" s="148" t="s">
        <v>334</v>
      </c>
      <c r="AC306" s="161" t="s">
        <v>335</v>
      </c>
      <c r="AD306" s="149" t="s">
        <v>129</v>
      </c>
      <c r="AE306" s="150">
        <v>1</v>
      </c>
      <c r="AF306" s="151"/>
      <c r="AG306" s="152">
        <f>ROUND(AE306*AF306,2)</f>
        <v>0</v>
      </c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</row>
    <row r="307" spans="1:60">
      <c r="A307" s="137"/>
      <c r="B307" s="138"/>
      <c r="C307" s="267" t="s">
        <v>331</v>
      </c>
      <c r="D307" s="268"/>
      <c r="E307" s="268"/>
      <c r="F307" s="268"/>
      <c r="G307" s="268"/>
      <c r="H307" s="139"/>
      <c r="I307" s="139"/>
      <c r="J307" s="139"/>
      <c r="K307" s="139"/>
      <c r="L307" s="139"/>
      <c r="M307" s="139"/>
      <c r="N307" s="139"/>
      <c r="O307" s="139"/>
      <c r="P307" s="139"/>
      <c r="Q307" s="139"/>
      <c r="R307" s="139"/>
      <c r="S307" s="139"/>
      <c r="T307" s="139"/>
      <c r="U307" s="139"/>
      <c r="V307" s="139"/>
      <c r="W307" s="139"/>
      <c r="X307" s="134"/>
      <c r="Y307" s="134"/>
      <c r="Z307" s="134"/>
      <c r="AA307" s="137"/>
      <c r="AB307" s="138"/>
      <c r="AC307" s="267" t="s">
        <v>331</v>
      </c>
      <c r="AD307" s="268"/>
      <c r="AE307" s="268"/>
      <c r="AF307" s="268"/>
      <c r="AG307" s="268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</row>
    <row r="308" spans="1:60" ht="20.95">
      <c r="A308" s="147">
        <v>98</v>
      </c>
      <c r="B308" s="148" t="s">
        <v>336</v>
      </c>
      <c r="C308" s="161" t="s">
        <v>337</v>
      </c>
      <c r="D308" s="149" t="s">
        <v>129</v>
      </c>
      <c r="E308" s="150">
        <v>1</v>
      </c>
      <c r="F308" s="151"/>
      <c r="G308" s="152">
        <f>ROUND(E308*F308,2)</f>
        <v>0</v>
      </c>
      <c r="H308" s="139">
        <v>0</v>
      </c>
      <c r="I308" s="139">
        <f>ROUND(E308*H308,2)</f>
        <v>0</v>
      </c>
      <c r="J308" s="139">
        <v>120.81132075471771</v>
      </c>
      <c r="K308" s="139">
        <f>ROUND(E308*J308,2)</f>
        <v>120.81</v>
      </c>
      <c r="L308" s="139">
        <v>21</v>
      </c>
      <c r="M308" s="139">
        <f>G308*(1+L308/100)</f>
        <v>0</v>
      </c>
      <c r="N308" s="139">
        <v>0</v>
      </c>
      <c r="O308" s="139">
        <f>ROUND(E308*N308,2)</f>
        <v>0</v>
      </c>
      <c r="P308" s="139">
        <v>0</v>
      </c>
      <c r="Q308" s="139">
        <f>ROUND(E308*P308,2)</f>
        <v>0</v>
      </c>
      <c r="R308" s="139"/>
      <c r="S308" s="139" t="s">
        <v>130</v>
      </c>
      <c r="T308" s="139" t="s">
        <v>131</v>
      </c>
      <c r="U308" s="139">
        <v>0</v>
      </c>
      <c r="V308" s="139">
        <f>ROUND(E308*U308,2)</f>
        <v>0</v>
      </c>
      <c r="W308" s="139"/>
      <c r="X308" s="134"/>
      <c r="Y308" s="134"/>
      <c r="Z308" s="134"/>
      <c r="AA308" s="147">
        <v>98</v>
      </c>
      <c r="AB308" s="148" t="s">
        <v>336</v>
      </c>
      <c r="AC308" s="161" t="s">
        <v>337</v>
      </c>
      <c r="AD308" s="149" t="s">
        <v>129</v>
      </c>
      <c r="AE308" s="150">
        <v>1</v>
      </c>
      <c r="AF308" s="151"/>
      <c r="AG308" s="152">
        <f>ROUND(AE308*AF308,2)</f>
        <v>0</v>
      </c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</row>
    <row r="309" spans="1:60">
      <c r="A309" s="137"/>
      <c r="B309" s="138"/>
      <c r="C309" s="267" t="s">
        <v>331</v>
      </c>
      <c r="D309" s="268"/>
      <c r="E309" s="268"/>
      <c r="F309" s="268"/>
      <c r="G309" s="268"/>
      <c r="H309" s="139"/>
      <c r="I309" s="139"/>
      <c r="J309" s="139"/>
      <c r="K309" s="139"/>
      <c r="L309" s="139"/>
      <c r="M309" s="139"/>
      <c r="N309" s="139"/>
      <c r="O309" s="139"/>
      <c r="P309" s="139"/>
      <c r="Q309" s="139"/>
      <c r="R309" s="139"/>
      <c r="S309" s="139"/>
      <c r="T309" s="139"/>
      <c r="U309" s="139"/>
      <c r="V309" s="139"/>
      <c r="W309" s="139"/>
      <c r="X309" s="134"/>
      <c r="Y309" s="134"/>
      <c r="Z309" s="134"/>
      <c r="AA309" s="137"/>
      <c r="AB309" s="138"/>
      <c r="AC309" s="267" t="s">
        <v>331</v>
      </c>
      <c r="AD309" s="268"/>
      <c r="AE309" s="268"/>
      <c r="AF309" s="268"/>
      <c r="AG309" s="268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</row>
    <row r="310" spans="1:60" ht="20.95">
      <c r="A310" s="147">
        <v>99</v>
      </c>
      <c r="B310" s="148" t="s">
        <v>338</v>
      </c>
      <c r="C310" s="161" t="s">
        <v>339</v>
      </c>
      <c r="D310" s="149" t="s">
        <v>129</v>
      </c>
      <c r="E310" s="150">
        <v>11</v>
      </c>
      <c r="F310" s="151"/>
      <c r="G310" s="152">
        <f>ROUND(E310*F310,2)</f>
        <v>0</v>
      </c>
      <c r="H310" s="139">
        <v>0</v>
      </c>
      <c r="I310" s="139">
        <f>ROUND(E310*H310,2)</f>
        <v>0</v>
      </c>
      <c r="J310" s="139">
        <v>49.04150943396256</v>
      </c>
      <c r="K310" s="139">
        <f>ROUND(E310*J310,2)</f>
        <v>539.46</v>
      </c>
      <c r="L310" s="139">
        <v>21</v>
      </c>
      <c r="M310" s="139">
        <f>G310*(1+L310/100)</f>
        <v>0</v>
      </c>
      <c r="N310" s="139">
        <v>0</v>
      </c>
      <c r="O310" s="139">
        <f>ROUND(E310*N310,2)</f>
        <v>0</v>
      </c>
      <c r="P310" s="139">
        <v>0</v>
      </c>
      <c r="Q310" s="139">
        <f>ROUND(E310*P310,2)</f>
        <v>0</v>
      </c>
      <c r="R310" s="139"/>
      <c r="S310" s="139" t="s">
        <v>130</v>
      </c>
      <c r="T310" s="139" t="s">
        <v>131</v>
      </c>
      <c r="U310" s="139">
        <v>0</v>
      </c>
      <c r="V310" s="139">
        <f>ROUND(E310*U310,2)</f>
        <v>0</v>
      </c>
      <c r="W310" s="139"/>
      <c r="X310" s="134"/>
      <c r="Y310" s="134"/>
      <c r="Z310" s="134"/>
      <c r="AA310" s="147">
        <v>99</v>
      </c>
      <c r="AB310" s="148" t="s">
        <v>338</v>
      </c>
      <c r="AC310" s="161" t="s">
        <v>339</v>
      </c>
      <c r="AD310" s="149" t="s">
        <v>129</v>
      </c>
      <c r="AE310" s="150">
        <v>11</v>
      </c>
      <c r="AF310" s="151"/>
      <c r="AG310" s="152">
        <f>ROUND(AE310*AF310,2)</f>
        <v>0</v>
      </c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</row>
    <row r="311" spans="1:60">
      <c r="A311" s="137"/>
      <c r="B311" s="138"/>
      <c r="C311" s="267" t="s">
        <v>302</v>
      </c>
      <c r="D311" s="268"/>
      <c r="E311" s="268"/>
      <c r="F311" s="268"/>
      <c r="G311" s="268"/>
      <c r="H311" s="139"/>
      <c r="I311" s="139"/>
      <c r="J311" s="139"/>
      <c r="K311" s="139"/>
      <c r="L311" s="139"/>
      <c r="M311" s="139"/>
      <c r="N311" s="139"/>
      <c r="O311" s="139"/>
      <c r="P311" s="139"/>
      <c r="Q311" s="139"/>
      <c r="R311" s="139"/>
      <c r="S311" s="139"/>
      <c r="T311" s="139"/>
      <c r="U311" s="139"/>
      <c r="V311" s="139"/>
      <c r="W311" s="139"/>
      <c r="X311" s="134"/>
      <c r="Y311" s="134"/>
      <c r="Z311" s="134"/>
      <c r="AA311" s="137"/>
      <c r="AB311" s="138"/>
      <c r="AC311" s="267" t="s">
        <v>302</v>
      </c>
      <c r="AD311" s="268"/>
      <c r="AE311" s="268"/>
      <c r="AF311" s="268"/>
      <c r="AG311" s="268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</row>
    <row r="312" spans="1:60" ht="20.95">
      <c r="A312" s="147">
        <v>100</v>
      </c>
      <c r="B312" s="148" t="s">
        <v>340</v>
      </c>
      <c r="C312" s="161" t="s">
        <v>341</v>
      </c>
      <c r="D312" s="149" t="s">
        <v>129</v>
      </c>
      <c r="E312" s="150">
        <v>4</v>
      </c>
      <c r="F312" s="151"/>
      <c r="G312" s="152">
        <f>ROUND(E312*F312,2)</f>
        <v>0</v>
      </c>
      <c r="H312" s="139">
        <v>0</v>
      </c>
      <c r="I312" s="139">
        <f>ROUND(E312*H312,2)</f>
        <v>0</v>
      </c>
      <c r="J312" s="139">
        <v>51.264150943396537</v>
      </c>
      <c r="K312" s="139">
        <f>ROUND(E312*J312,2)</f>
        <v>205.06</v>
      </c>
      <c r="L312" s="139">
        <v>21</v>
      </c>
      <c r="M312" s="139">
        <f>G312*(1+L312/100)</f>
        <v>0</v>
      </c>
      <c r="N312" s="139">
        <v>0</v>
      </c>
      <c r="O312" s="139">
        <f>ROUND(E312*N312,2)</f>
        <v>0</v>
      </c>
      <c r="P312" s="139">
        <v>0</v>
      </c>
      <c r="Q312" s="139">
        <f>ROUND(E312*P312,2)</f>
        <v>0</v>
      </c>
      <c r="R312" s="139"/>
      <c r="S312" s="139" t="s">
        <v>130</v>
      </c>
      <c r="T312" s="139" t="s">
        <v>131</v>
      </c>
      <c r="U312" s="139">
        <v>0</v>
      </c>
      <c r="V312" s="139">
        <f>ROUND(E312*U312,2)</f>
        <v>0</v>
      </c>
      <c r="W312" s="139"/>
      <c r="X312" s="134"/>
      <c r="Y312" s="134"/>
      <c r="Z312" s="134"/>
      <c r="AA312" s="147">
        <v>100</v>
      </c>
      <c r="AB312" s="148" t="s">
        <v>340</v>
      </c>
      <c r="AC312" s="161" t="s">
        <v>341</v>
      </c>
      <c r="AD312" s="149" t="s">
        <v>129</v>
      </c>
      <c r="AE312" s="150">
        <v>4</v>
      </c>
      <c r="AF312" s="151"/>
      <c r="AG312" s="152">
        <f>ROUND(AE312*AF312,2)</f>
        <v>0</v>
      </c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</row>
    <row r="313" spans="1:60">
      <c r="A313" s="137"/>
      <c r="B313" s="138"/>
      <c r="C313" s="267" t="s">
        <v>302</v>
      </c>
      <c r="D313" s="268"/>
      <c r="E313" s="268"/>
      <c r="F313" s="268"/>
      <c r="G313" s="268"/>
      <c r="H313" s="139"/>
      <c r="I313" s="139"/>
      <c r="J313" s="139"/>
      <c r="K313" s="139"/>
      <c r="L313" s="139"/>
      <c r="M313" s="139"/>
      <c r="N313" s="139"/>
      <c r="O313" s="139"/>
      <c r="P313" s="139"/>
      <c r="Q313" s="139"/>
      <c r="R313" s="139"/>
      <c r="S313" s="139"/>
      <c r="T313" s="139"/>
      <c r="U313" s="139"/>
      <c r="V313" s="139"/>
      <c r="W313" s="139"/>
      <c r="X313" s="134"/>
      <c r="Y313" s="134"/>
      <c r="Z313" s="134"/>
      <c r="AA313" s="137"/>
      <c r="AB313" s="138"/>
      <c r="AC313" s="267" t="s">
        <v>302</v>
      </c>
      <c r="AD313" s="268"/>
      <c r="AE313" s="268"/>
      <c r="AF313" s="268"/>
      <c r="AG313" s="268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</row>
    <row r="314" spans="1:60" ht="20.95">
      <c r="A314" s="147">
        <v>101</v>
      </c>
      <c r="B314" s="148" t="s">
        <v>342</v>
      </c>
      <c r="C314" s="161" t="s">
        <v>343</v>
      </c>
      <c r="D314" s="149" t="s">
        <v>129</v>
      </c>
      <c r="E314" s="150">
        <v>1</v>
      </c>
      <c r="F314" s="151"/>
      <c r="G314" s="152">
        <f>ROUND(E314*F314,2)</f>
        <v>0</v>
      </c>
      <c r="H314" s="139">
        <v>0</v>
      </c>
      <c r="I314" s="139">
        <f>ROUND(E314*H314,2)</f>
        <v>0</v>
      </c>
      <c r="J314" s="139">
        <v>132.78490566037817</v>
      </c>
      <c r="K314" s="139">
        <f>ROUND(E314*J314,2)</f>
        <v>132.78</v>
      </c>
      <c r="L314" s="139">
        <v>21</v>
      </c>
      <c r="M314" s="139">
        <f>G314*(1+L314/100)</f>
        <v>0</v>
      </c>
      <c r="N314" s="139">
        <v>0</v>
      </c>
      <c r="O314" s="139">
        <f>ROUND(E314*N314,2)</f>
        <v>0</v>
      </c>
      <c r="P314" s="139">
        <v>0</v>
      </c>
      <c r="Q314" s="139">
        <f>ROUND(E314*P314,2)</f>
        <v>0</v>
      </c>
      <c r="R314" s="139"/>
      <c r="S314" s="139" t="s">
        <v>130</v>
      </c>
      <c r="T314" s="139" t="s">
        <v>131</v>
      </c>
      <c r="U314" s="139">
        <v>0</v>
      </c>
      <c r="V314" s="139">
        <f>ROUND(E314*U314,2)</f>
        <v>0</v>
      </c>
      <c r="W314" s="139"/>
      <c r="X314" s="134"/>
      <c r="Y314" s="134"/>
      <c r="Z314" s="134"/>
      <c r="AA314" s="147">
        <v>101</v>
      </c>
      <c r="AB314" s="148" t="s">
        <v>342</v>
      </c>
      <c r="AC314" s="161" t="s">
        <v>343</v>
      </c>
      <c r="AD314" s="149" t="s">
        <v>129</v>
      </c>
      <c r="AE314" s="150">
        <v>1</v>
      </c>
      <c r="AF314" s="151"/>
      <c r="AG314" s="152">
        <f>ROUND(AE314*AF314,2)</f>
        <v>0</v>
      </c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</row>
    <row r="315" spans="1:60">
      <c r="A315" s="137"/>
      <c r="B315" s="138"/>
      <c r="C315" s="267" t="s">
        <v>146</v>
      </c>
      <c r="D315" s="268"/>
      <c r="E315" s="268"/>
      <c r="F315" s="268"/>
      <c r="G315" s="268"/>
      <c r="H315" s="139"/>
      <c r="I315" s="139"/>
      <c r="J315" s="139"/>
      <c r="K315" s="139"/>
      <c r="L315" s="139"/>
      <c r="M315" s="139"/>
      <c r="N315" s="139"/>
      <c r="O315" s="139"/>
      <c r="P315" s="139"/>
      <c r="Q315" s="139"/>
      <c r="R315" s="139"/>
      <c r="S315" s="139"/>
      <c r="T315" s="139"/>
      <c r="U315" s="139"/>
      <c r="V315" s="139"/>
      <c r="W315" s="139"/>
      <c r="X315" s="134"/>
      <c r="Y315" s="134"/>
      <c r="Z315" s="134"/>
      <c r="AA315" s="137"/>
      <c r="AB315" s="138"/>
      <c r="AC315" s="267" t="s">
        <v>146</v>
      </c>
      <c r="AD315" s="268"/>
      <c r="AE315" s="268"/>
      <c r="AF315" s="268"/>
      <c r="AG315" s="268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</row>
    <row r="316" spans="1:60">
      <c r="A316" s="137"/>
      <c r="B316" s="138"/>
      <c r="C316" s="269" t="s">
        <v>319</v>
      </c>
      <c r="D316" s="270"/>
      <c r="E316" s="270"/>
      <c r="F316" s="270"/>
      <c r="G316" s="270"/>
      <c r="H316" s="139"/>
      <c r="I316" s="139"/>
      <c r="J316" s="139"/>
      <c r="K316" s="139"/>
      <c r="L316" s="139"/>
      <c r="M316" s="139"/>
      <c r="N316" s="139"/>
      <c r="O316" s="139"/>
      <c r="P316" s="139"/>
      <c r="Q316" s="139"/>
      <c r="R316" s="139"/>
      <c r="S316" s="139"/>
      <c r="T316" s="139"/>
      <c r="U316" s="139"/>
      <c r="V316" s="139"/>
      <c r="W316" s="139"/>
      <c r="X316" s="134"/>
      <c r="Y316" s="134"/>
      <c r="Z316" s="134"/>
      <c r="AA316" s="137"/>
      <c r="AB316" s="138"/>
      <c r="AC316" s="269" t="s">
        <v>319</v>
      </c>
      <c r="AD316" s="270"/>
      <c r="AE316" s="270"/>
      <c r="AF316" s="270"/>
      <c r="AG316" s="270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</row>
    <row r="317" spans="1:60" ht="20.95">
      <c r="A317" s="147">
        <v>102</v>
      </c>
      <c r="B317" s="148" t="s">
        <v>344</v>
      </c>
      <c r="C317" s="161" t="s">
        <v>345</v>
      </c>
      <c r="D317" s="149" t="s">
        <v>129</v>
      </c>
      <c r="E317" s="150">
        <v>1</v>
      </c>
      <c r="F317" s="151"/>
      <c r="G317" s="152">
        <f>ROUND(E317*F317,2)</f>
        <v>0</v>
      </c>
      <c r="H317" s="139">
        <v>0</v>
      </c>
      <c r="I317" s="139">
        <f>ROUND(E317*H317,2)</f>
        <v>0</v>
      </c>
      <c r="J317" s="139">
        <v>176.09056603773692</v>
      </c>
      <c r="K317" s="139">
        <f>ROUND(E317*J317,2)</f>
        <v>176.09</v>
      </c>
      <c r="L317" s="139">
        <v>21</v>
      </c>
      <c r="M317" s="139">
        <f>G317*(1+L317/100)</f>
        <v>0</v>
      </c>
      <c r="N317" s="139">
        <v>0</v>
      </c>
      <c r="O317" s="139">
        <f>ROUND(E317*N317,2)</f>
        <v>0</v>
      </c>
      <c r="P317" s="139">
        <v>0</v>
      </c>
      <c r="Q317" s="139">
        <f>ROUND(E317*P317,2)</f>
        <v>0</v>
      </c>
      <c r="R317" s="139"/>
      <c r="S317" s="139" t="s">
        <v>130</v>
      </c>
      <c r="T317" s="139" t="s">
        <v>131</v>
      </c>
      <c r="U317" s="139">
        <v>0</v>
      </c>
      <c r="V317" s="139">
        <f>ROUND(E317*U317,2)</f>
        <v>0</v>
      </c>
      <c r="W317" s="139"/>
      <c r="X317" s="134"/>
      <c r="Y317" s="134"/>
      <c r="Z317" s="134"/>
      <c r="AA317" s="147">
        <v>102</v>
      </c>
      <c r="AB317" s="148" t="s">
        <v>344</v>
      </c>
      <c r="AC317" s="161" t="s">
        <v>345</v>
      </c>
      <c r="AD317" s="149" t="s">
        <v>129</v>
      </c>
      <c r="AE317" s="150">
        <v>1</v>
      </c>
      <c r="AF317" s="151"/>
      <c r="AG317" s="152">
        <f>ROUND(AE317*AF317,2)</f>
        <v>0</v>
      </c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</row>
    <row r="318" spans="1:60">
      <c r="A318" s="137"/>
      <c r="B318" s="138"/>
      <c r="C318" s="267" t="s">
        <v>146</v>
      </c>
      <c r="D318" s="268"/>
      <c r="E318" s="268"/>
      <c r="F318" s="268"/>
      <c r="G318" s="268"/>
      <c r="H318" s="139"/>
      <c r="I318" s="139"/>
      <c r="J318" s="139"/>
      <c r="K318" s="139"/>
      <c r="L318" s="139"/>
      <c r="M318" s="139"/>
      <c r="N318" s="139"/>
      <c r="O318" s="139"/>
      <c r="P318" s="139"/>
      <c r="Q318" s="139"/>
      <c r="R318" s="139"/>
      <c r="S318" s="139"/>
      <c r="T318" s="139"/>
      <c r="U318" s="139"/>
      <c r="V318" s="139"/>
      <c r="W318" s="139"/>
      <c r="X318" s="134"/>
      <c r="Y318" s="134"/>
      <c r="Z318" s="134"/>
      <c r="AA318" s="137"/>
      <c r="AB318" s="138"/>
      <c r="AC318" s="267" t="s">
        <v>146</v>
      </c>
      <c r="AD318" s="268"/>
      <c r="AE318" s="268"/>
      <c r="AF318" s="268"/>
      <c r="AG318" s="268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</row>
    <row r="319" spans="1:60">
      <c r="A319" s="137"/>
      <c r="B319" s="138"/>
      <c r="C319" s="269" t="s">
        <v>319</v>
      </c>
      <c r="D319" s="270"/>
      <c r="E319" s="270"/>
      <c r="F319" s="270"/>
      <c r="G319" s="270"/>
      <c r="H319" s="139"/>
      <c r="I319" s="139"/>
      <c r="J319" s="139"/>
      <c r="K319" s="139"/>
      <c r="L319" s="139"/>
      <c r="M319" s="139"/>
      <c r="N319" s="139"/>
      <c r="O319" s="139"/>
      <c r="P319" s="139"/>
      <c r="Q319" s="139"/>
      <c r="R319" s="139"/>
      <c r="S319" s="139"/>
      <c r="T319" s="139"/>
      <c r="U319" s="139"/>
      <c r="V319" s="139"/>
      <c r="W319" s="139"/>
      <c r="X319" s="134"/>
      <c r="Y319" s="134"/>
      <c r="Z319" s="134"/>
      <c r="AA319" s="137"/>
      <c r="AB319" s="138"/>
      <c r="AC319" s="269" t="s">
        <v>319</v>
      </c>
      <c r="AD319" s="270"/>
      <c r="AE319" s="270"/>
      <c r="AF319" s="270"/>
      <c r="AG319" s="270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</row>
    <row r="320" spans="1:60" ht="20.95">
      <c r="A320" s="147">
        <v>103</v>
      </c>
      <c r="B320" s="148" t="s">
        <v>346</v>
      </c>
      <c r="C320" s="161" t="s">
        <v>347</v>
      </c>
      <c r="D320" s="149" t="s">
        <v>348</v>
      </c>
      <c r="E320" s="207">
        <v>18</v>
      </c>
      <c r="F320" s="151"/>
      <c r="G320" s="152">
        <f>ROUND(E320*F320,2)</f>
        <v>0</v>
      </c>
      <c r="H320" s="139">
        <v>0</v>
      </c>
      <c r="I320" s="139">
        <f>ROUND(E320*H320,2)</f>
        <v>0</v>
      </c>
      <c r="J320" s="139">
        <v>0</v>
      </c>
      <c r="K320" s="139">
        <f>ROUND(E320*J320,2)</f>
        <v>0</v>
      </c>
      <c r="L320" s="139">
        <v>21</v>
      </c>
      <c r="M320" s="139">
        <f>G320*(1+L320/100)</f>
        <v>0</v>
      </c>
      <c r="N320" s="139">
        <v>0</v>
      </c>
      <c r="O320" s="139">
        <f>ROUND(E320*N320,2)</f>
        <v>0</v>
      </c>
      <c r="P320" s="139">
        <v>0</v>
      </c>
      <c r="Q320" s="139">
        <f>ROUND(E320*P320,2)</f>
        <v>0</v>
      </c>
      <c r="R320" s="139"/>
      <c r="S320" s="139" t="s">
        <v>130</v>
      </c>
      <c r="T320" s="139" t="s">
        <v>131</v>
      </c>
      <c r="U320" s="139">
        <v>0</v>
      </c>
      <c r="V320" s="139">
        <f>ROUND(E320*U320,2)</f>
        <v>0</v>
      </c>
      <c r="W320" s="139"/>
      <c r="X320" s="134"/>
      <c r="Y320" s="134"/>
      <c r="Z320" s="134"/>
      <c r="AA320" s="147">
        <v>103</v>
      </c>
      <c r="AB320" s="148" t="s">
        <v>346</v>
      </c>
      <c r="AC320" s="161" t="s">
        <v>347</v>
      </c>
      <c r="AD320" s="149" t="s">
        <v>348</v>
      </c>
      <c r="AE320" s="207">
        <v>0</v>
      </c>
      <c r="AF320" s="151"/>
      <c r="AG320" s="152">
        <f>ROUND(AE320*AF320,2)</f>
        <v>0</v>
      </c>
      <c r="AH320" s="134"/>
      <c r="AI320" s="284" t="s">
        <v>1221</v>
      </c>
      <c r="AJ320" s="285" t="s">
        <v>1217</v>
      </c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</row>
    <row r="321" spans="1:60">
      <c r="A321" s="137"/>
      <c r="B321" s="138"/>
      <c r="C321" s="267" t="s">
        <v>298</v>
      </c>
      <c r="D321" s="268"/>
      <c r="E321" s="268"/>
      <c r="F321" s="268"/>
      <c r="G321" s="268"/>
      <c r="H321" s="139"/>
      <c r="I321" s="139"/>
      <c r="J321" s="139"/>
      <c r="K321" s="139"/>
      <c r="L321" s="139"/>
      <c r="M321" s="139"/>
      <c r="N321" s="139"/>
      <c r="O321" s="139"/>
      <c r="P321" s="139"/>
      <c r="Q321" s="139"/>
      <c r="R321" s="139"/>
      <c r="S321" s="139"/>
      <c r="T321" s="139"/>
      <c r="U321" s="139"/>
      <c r="V321" s="139"/>
      <c r="W321" s="139"/>
      <c r="X321" s="134"/>
      <c r="Y321" s="134"/>
      <c r="Z321" s="134"/>
      <c r="AA321" s="137"/>
      <c r="AB321" s="138"/>
      <c r="AC321" s="267" t="s">
        <v>298</v>
      </c>
      <c r="AD321" s="268"/>
      <c r="AE321" s="268"/>
      <c r="AF321" s="268"/>
      <c r="AG321" s="268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</row>
    <row r="322" spans="1:60" ht="20.95">
      <c r="A322" s="147">
        <v>104</v>
      </c>
      <c r="B322" s="148" t="s">
        <v>349</v>
      </c>
      <c r="C322" s="161" t="s">
        <v>350</v>
      </c>
      <c r="D322" s="149" t="s">
        <v>348</v>
      </c>
      <c r="E322" s="207">
        <v>4</v>
      </c>
      <c r="F322" s="151"/>
      <c r="G322" s="152">
        <f>ROUND(E322*F322,2)</f>
        <v>0</v>
      </c>
      <c r="H322" s="139">
        <v>0</v>
      </c>
      <c r="I322" s="139">
        <f>ROUND(E322*H322,2)</f>
        <v>0</v>
      </c>
      <c r="J322" s="139">
        <v>0</v>
      </c>
      <c r="K322" s="139">
        <f>ROUND(E322*J322,2)</f>
        <v>0</v>
      </c>
      <c r="L322" s="139">
        <v>21</v>
      </c>
      <c r="M322" s="139">
        <f>G322*(1+L322/100)</f>
        <v>0</v>
      </c>
      <c r="N322" s="139">
        <v>0</v>
      </c>
      <c r="O322" s="139">
        <f>ROUND(E322*N322,2)</f>
        <v>0</v>
      </c>
      <c r="P322" s="139">
        <v>0</v>
      </c>
      <c r="Q322" s="139">
        <f>ROUND(E322*P322,2)</f>
        <v>0</v>
      </c>
      <c r="R322" s="139"/>
      <c r="S322" s="139" t="s">
        <v>130</v>
      </c>
      <c r="T322" s="139" t="s">
        <v>131</v>
      </c>
      <c r="U322" s="139">
        <v>0</v>
      </c>
      <c r="V322" s="139">
        <f>ROUND(E322*U322,2)</f>
        <v>0</v>
      </c>
      <c r="W322" s="139"/>
      <c r="X322" s="134"/>
      <c r="Y322" s="134"/>
      <c r="Z322" s="134"/>
      <c r="AA322" s="147">
        <v>104</v>
      </c>
      <c r="AB322" s="148" t="s">
        <v>349</v>
      </c>
      <c r="AC322" s="161" t="s">
        <v>350</v>
      </c>
      <c r="AD322" s="149" t="s">
        <v>348</v>
      </c>
      <c r="AE322" s="207">
        <v>0</v>
      </c>
      <c r="AF322" s="151"/>
      <c r="AG322" s="152">
        <f>ROUND(AE322*AF322,2)</f>
        <v>0</v>
      </c>
      <c r="AH322" s="134"/>
      <c r="AI322" s="284" t="s">
        <v>1221</v>
      </c>
      <c r="AJ322" s="285" t="s">
        <v>1217</v>
      </c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</row>
    <row r="323" spans="1:60">
      <c r="A323" s="137"/>
      <c r="B323" s="138"/>
      <c r="C323" s="267" t="s">
        <v>351</v>
      </c>
      <c r="D323" s="268"/>
      <c r="E323" s="268"/>
      <c r="F323" s="268"/>
      <c r="G323" s="268"/>
      <c r="H323" s="139"/>
      <c r="I323" s="139"/>
      <c r="J323" s="139"/>
      <c r="K323" s="139"/>
      <c r="L323" s="139"/>
      <c r="M323" s="139"/>
      <c r="N323" s="139"/>
      <c r="O323" s="139"/>
      <c r="P323" s="139"/>
      <c r="Q323" s="139"/>
      <c r="R323" s="139"/>
      <c r="S323" s="139"/>
      <c r="T323" s="139"/>
      <c r="U323" s="139"/>
      <c r="V323" s="139"/>
      <c r="W323" s="139"/>
      <c r="X323" s="134"/>
      <c r="Y323" s="134"/>
      <c r="Z323" s="134"/>
      <c r="AA323" s="137"/>
      <c r="AB323" s="138"/>
      <c r="AC323" s="267" t="s">
        <v>351</v>
      </c>
      <c r="AD323" s="268"/>
      <c r="AE323" s="268"/>
      <c r="AF323" s="268"/>
      <c r="AG323" s="268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</row>
    <row r="324" spans="1:60" ht="52.4">
      <c r="A324" s="147">
        <v>105</v>
      </c>
      <c r="B324" s="148" t="s">
        <v>352</v>
      </c>
      <c r="C324" s="161" t="s">
        <v>353</v>
      </c>
      <c r="D324" s="149" t="s">
        <v>129</v>
      </c>
      <c r="E324" s="150">
        <v>1</v>
      </c>
      <c r="F324" s="151"/>
      <c r="G324" s="152">
        <f>ROUND(E324*F324,2)</f>
        <v>0</v>
      </c>
      <c r="H324" s="139">
        <v>0</v>
      </c>
      <c r="I324" s="139">
        <f>ROUND(E324*H324,2)</f>
        <v>0</v>
      </c>
      <c r="J324" s="139">
        <v>307.56226415094528</v>
      </c>
      <c r="K324" s="139">
        <f>ROUND(E324*J324,2)</f>
        <v>307.56</v>
      </c>
      <c r="L324" s="139">
        <v>21</v>
      </c>
      <c r="M324" s="139">
        <f>G324*(1+L324/100)</f>
        <v>0</v>
      </c>
      <c r="N324" s="139">
        <v>0</v>
      </c>
      <c r="O324" s="139">
        <f>ROUND(E324*N324,2)</f>
        <v>0</v>
      </c>
      <c r="P324" s="139">
        <v>0</v>
      </c>
      <c r="Q324" s="139">
        <f>ROUND(E324*P324,2)</f>
        <v>0</v>
      </c>
      <c r="R324" s="139"/>
      <c r="S324" s="139" t="s">
        <v>130</v>
      </c>
      <c r="T324" s="139" t="s">
        <v>131</v>
      </c>
      <c r="U324" s="139">
        <v>0</v>
      </c>
      <c r="V324" s="139">
        <f>ROUND(E324*U324,2)</f>
        <v>0</v>
      </c>
      <c r="W324" s="139"/>
      <c r="X324" s="134"/>
      <c r="Y324" s="134"/>
      <c r="Z324" s="134"/>
      <c r="AA324" s="147">
        <v>105</v>
      </c>
      <c r="AB324" s="148" t="s">
        <v>352</v>
      </c>
      <c r="AC324" s="161" t="s">
        <v>353</v>
      </c>
      <c r="AD324" s="149" t="s">
        <v>129</v>
      </c>
      <c r="AE324" s="150">
        <v>1</v>
      </c>
      <c r="AF324" s="151"/>
      <c r="AG324" s="152">
        <f>ROUND(AE324*AF324,2)</f>
        <v>0</v>
      </c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</row>
    <row r="325" spans="1:60">
      <c r="A325" s="137"/>
      <c r="B325" s="138"/>
      <c r="C325" s="267" t="s">
        <v>171</v>
      </c>
      <c r="D325" s="268"/>
      <c r="E325" s="268"/>
      <c r="F325" s="268"/>
      <c r="G325" s="268"/>
      <c r="H325" s="139"/>
      <c r="I325" s="139"/>
      <c r="J325" s="139"/>
      <c r="K325" s="139"/>
      <c r="L325" s="139"/>
      <c r="M325" s="139"/>
      <c r="N325" s="139"/>
      <c r="O325" s="139"/>
      <c r="P325" s="139"/>
      <c r="Q325" s="139"/>
      <c r="R325" s="139"/>
      <c r="S325" s="139"/>
      <c r="T325" s="139"/>
      <c r="U325" s="139"/>
      <c r="V325" s="139"/>
      <c r="W325" s="139"/>
      <c r="X325" s="134"/>
      <c r="Y325" s="134"/>
      <c r="Z325" s="134"/>
      <c r="AA325" s="137"/>
      <c r="AB325" s="138"/>
      <c r="AC325" s="267" t="s">
        <v>171</v>
      </c>
      <c r="AD325" s="268"/>
      <c r="AE325" s="268"/>
      <c r="AF325" s="268"/>
      <c r="AG325" s="268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</row>
    <row r="326" spans="1:60">
      <c r="A326" s="137"/>
      <c r="B326" s="138"/>
      <c r="C326" s="269" t="s">
        <v>354</v>
      </c>
      <c r="D326" s="270"/>
      <c r="E326" s="270"/>
      <c r="F326" s="270"/>
      <c r="G326" s="270"/>
      <c r="H326" s="139"/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39"/>
      <c r="V326" s="139"/>
      <c r="W326" s="139"/>
      <c r="X326" s="134"/>
      <c r="Y326" s="134"/>
      <c r="Z326" s="134"/>
      <c r="AA326" s="137"/>
      <c r="AB326" s="138"/>
      <c r="AC326" s="269" t="s">
        <v>354</v>
      </c>
      <c r="AD326" s="270"/>
      <c r="AE326" s="270"/>
      <c r="AF326" s="270"/>
      <c r="AG326" s="270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</row>
    <row r="327" spans="1:60">
      <c r="A327" s="137"/>
      <c r="B327" s="138"/>
      <c r="C327" s="269" t="s">
        <v>351</v>
      </c>
      <c r="D327" s="270"/>
      <c r="E327" s="270"/>
      <c r="F327" s="270"/>
      <c r="G327" s="270"/>
      <c r="H327" s="139"/>
      <c r="I327" s="139"/>
      <c r="J327" s="139"/>
      <c r="K327" s="139"/>
      <c r="L327" s="139"/>
      <c r="M327" s="139"/>
      <c r="N327" s="139"/>
      <c r="O327" s="139"/>
      <c r="P327" s="139"/>
      <c r="Q327" s="139"/>
      <c r="R327" s="139"/>
      <c r="S327" s="139"/>
      <c r="T327" s="139"/>
      <c r="U327" s="139"/>
      <c r="V327" s="139"/>
      <c r="W327" s="139"/>
      <c r="X327" s="134"/>
      <c r="Y327" s="134"/>
      <c r="Z327" s="134"/>
      <c r="AA327" s="137"/>
      <c r="AB327" s="138"/>
      <c r="AC327" s="269" t="s">
        <v>351</v>
      </c>
      <c r="AD327" s="270"/>
      <c r="AE327" s="270"/>
      <c r="AF327" s="270"/>
      <c r="AG327" s="270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</row>
    <row r="328" spans="1:60" ht="52.4">
      <c r="A328" s="147">
        <v>106</v>
      </c>
      <c r="B328" s="148" t="s">
        <v>355</v>
      </c>
      <c r="C328" s="161" t="s">
        <v>353</v>
      </c>
      <c r="D328" s="149" t="s">
        <v>129</v>
      </c>
      <c r="E328" s="150">
        <v>1</v>
      </c>
      <c r="F328" s="151"/>
      <c r="G328" s="152">
        <f>ROUND(E328*F328,2)</f>
        <v>0</v>
      </c>
      <c r="H328" s="139">
        <v>0</v>
      </c>
      <c r="I328" s="139">
        <f>ROUND(E328*H328,2)</f>
        <v>0</v>
      </c>
      <c r="J328" s="139">
        <v>307.56226415094528</v>
      </c>
      <c r="K328" s="139">
        <f>ROUND(E328*J328,2)</f>
        <v>307.56</v>
      </c>
      <c r="L328" s="139">
        <v>21</v>
      </c>
      <c r="M328" s="139">
        <f>G328*(1+L328/100)</f>
        <v>0</v>
      </c>
      <c r="N328" s="139">
        <v>0</v>
      </c>
      <c r="O328" s="139">
        <f>ROUND(E328*N328,2)</f>
        <v>0</v>
      </c>
      <c r="P328" s="139">
        <v>0</v>
      </c>
      <c r="Q328" s="139">
        <f>ROUND(E328*P328,2)</f>
        <v>0</v>
      </c>
      <c r="R328" s="139"/>
      <c r="S328" s="139" t="s">
        <v>130</v>
      </c>
      <c r="T328" s="139" t="s">
        <v>131</v>
      </c>
      <c r="U328" s="139">
        <v>0</v>
      </c>
      <c r="V328" s="139">
        <f>ROUND(E328*U328,2)</f>
        <v>0</v>
      </c>
      <c r="W328" s="139"/>
      <c r="X328" s="134"/>
      <c r="Y328" s="134"/>
      <c r="Z328" s="134"/>
      <c r="AA328" s="147">
        <v>106</v>
      </c>
      <c r="AB328" s="148" t="s">
        <v>355</v>
      </c>
      <c r="AC328" s="161" t="s">
        <v>353</v>
      </c>
      <c r="AD328" s="149" t="s">
        <v>129</v>
      </c>
      <c r="AE328" s="150">
        <v>1</v>
      </c>
      <c r="AF328" s="151"/>
      <c r="AG328" s="152">
        <f>ROUND(AE328*AF328,2)</f>
        <v>0</v>
      </c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</row>
    <row r="329" spans="1:60">
      <c r="A329" s="137"/>
      <c r="B329" s="138"/>
      <c r="C329" s="267" t="s">
        <v>171</v>
      </c>
      <c r="D329" s="268"/>
      <c r="E329" s="268"/>
      <c r="F329" s="268"/>
      <c r="G329" s="268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  <c r="V329" s="139"/>
      <c r="W329" s="139"/>
      <c r="X329" s="134"/>
      <c r="Y329" s="134"/>
      <c r="Z329" s="134"/>
      <c r="AA329" s="137"/>
      <c r="AB329" s="138"/>
      <c r="AC329" s="267" t="s">
        <v>171</v>
      </c>
      <c r="AD329" s="268"/>
      <c r="AE329" s="268"/>
      <c r="AF329" s="268"/>
      <c r="AG329" s="268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</row>
    <row r="330" spans="1:60">
      <c r="A330" s="137"/>
      <c r="B330" s="138"/>
      <c r="C330" s="269" t="s">
        <v>354</v>
      </c>
      <c r="D330" s="270"/>
      <c r="E330" s="270"/>
      <c r="F330" s="270"/>
      <c r="G330" s="270"/>
      <c r="H330" s="139"/>
      <c r="I330" s="139"/>
      <c r="J330" s="139"/>
      <c r="K330" s="139"/>
      <c r="L330" s="139"/>
      <c r="M330" s="139"/>
      <c r="N330" s="139"/>
      <c r="O330" s="139"/>
      <c r="P330" s="139"/>
      <c r="Q330" s="139"/>
      <c r="R330" s="139"/>
      <c r="S330" s="139"/>
      <c r="T330" s="139"/>
      <c r="U330" s="139"/>
      <c r="V330" s="139"/>
      <c r="W330" s="139"/>
      <c r="X330" s="134"/>
      <c r="Y330" s="134"/>
      <c r="Z330" s="134"/>
      <c r="AA330" s="137"/>
      <c r="AB330" s="138"/>
      <c r="AC330" s="269" t="s">
        <v>354</v>
      </c>
      <c r="AD330" s="270"/>
      <c r="AE330" s="270"/>
      <c r="AF330" s="270"/>
      <c r="AG330" s="270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</row>
    <row r="331" spans="1:60">
      <c r="A331" s="137"/>
      <c r="B331" s="138"/>
      <c r="C331" s="269" t="s">
        <v>351</v>
      </c>
      <c r="D331" s="270"/>
      <c r="E331" s="270"/>
      <c r="F331" s="270"/>
      <c r="G331" s="270"/>
      <c r="H331" s="139"/>
      <c r="I331" s="139"/>
      <c r="J331" s="139"/>
      <c r="K331" s="139"/>
      <c r="L331" s="139"/>
      <c r="M331" s="139"/>
      <c r="N331" s="139"/>
      <c r="O331" s="139"/>
      <c r="P331" s="139"/>
      <c r="Q331" s="139"/>
      <c r="R331" s="139"/>
      <c r="S331" s="139"/>
      <c r="T331" s="139"/>
      <c r="U331" s="139"/>
      <c r="V331" s="139"/>
      <c r="W331" s="139"/>
      <c r="X331" s="134"/>
      <c r="Y331" s="134"/>
      <c r="Z331" s="134"/>
      <c r="AA331" s="137"/>
      <c r="AB331" s="138"/>
      <c r="AC331" s="269" t="s">
        <v>351</v>
      </c>
      <c r="AD331" s="270"/>
      <c r="AE331" s="270"/>
      <c r="AF331" s="270"/>
      <c r="AG331" s="270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</row>
    <row r="332" spans="1:60" ht="52.4">
      <c r="A332" s="147">
        <v>107</v>
      </c>
      <c r="B332" s="148" t="s">
        <v>356</v>
      </c>
      <c r="C332" s="161" t="s">
        <v>357</v>
      </c>
      <c r="D332" s="149" t="s">
        <v>129</v>
      </c>
      <c r="E332" s="150">
        <v>1</v>
      </c>
      <c r="F332" s="151"/>
      <c r="G332" s="152">
        <f>ROUND(E332*F332,2)</f>
        <v>0</v>
      </c>
      <c r="H332" s="139">
        <v>0</v>
      </c>
      <c r="I332" s="139">
        <f>ROUND(E332*H332,2)</f>
        <v>0</v>
      </c>
      <c r="J332" s="139">
        <v>310.58113207547359</v>
      </c>
      <c r="K332" s="139">
        <f>ROUND(E332*J332,2)</f>
        <v>310.58</v>
      </c>
      <c r="L332" s="139">
        <v>21</v>
      </c>
      <c r="M332" s="139">
        <f>G332*(1+L332/100)</f>
        <v>0</v>
      </c>
      <c r="N332" s="139">
        <v>0</v>
      </c>
      <c r="O332" s="139">
        <f>ROUND(E332*N332,2)</f>
        <v>0</v>
      </c>
      <c r="P332" s="139">
        <v>0</v>
      </c>
      <c r="Q332" s="139">
        <f>ROUND(E332*P332,2)</f>
        <v>0</v>
      </c>
      <c r="R332" s="139"/>
      <c r="S332" s="139" t="s">
        <v>130</v>
      </c>
      <c r="T332" s="139" t="s">
        <v>131</v>
      </c>
      <c r="U332" s="139">
        <v>0</v>
      </c>
      <c r="V332" s="139">
        <f>ROUND(E332*U332,2)</f>
        <v>0</v>
      </c>
      <c r="W332" s="139"/>
      <c r="X332" s="134"/>
      <c r="Y332" s="134"/>
      <c r="Z332" s="134"/>
      <c r="AA332" s="147">
        <v>107</v>
      </c>
      <c r="AB332" s="148" t="s">
        <v>356</v>
      </c>
      <c r="AC332" s="161" t="s">
        <v>357</v>
      </c>
      <c r="AD332" s="149" t="s">
        <v>129</v>
      </c>
      <c r="AE332" s="150">
        <v>1</v>
      </c>
      <c r="AF332" s="151"/>
      <c r="AG332" s="152">
        <f>ROUND(AE332*AF332,2)</f>
        <v>0</v>
      </c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</row>
    <row r="333" spans="1:60">
      <c r="A333" s="137"/>
      <c r="B333" s="138"/>
      <c r="C333" s="267" t="s">
        <v>171</v>
      </c>
      <c r="D333" s="268"/>
      <c r="E333" s="268"/>
      <c r="F333" s="268"/>
      <c r="G333" s="268"/>
      <c r="H333" s="139"/>
      <c r="I333" s="139"/>
      <c r="J333" s="139"/>
      <c r="K333" s="139"/>
      <c r="L333" s="139"/>
      <c r="M333" s="139"/>
      <c r="N333" s="139"/>
      <c r="O333" s="139"/>
      <c r="P333" s="139"/>
      <c r="Q333" s="139"/>
      <c r="R333" s="139"/>
      <c r="S333" s="139"/>
      <c r="T333" s="139"/>
      <c r="U333" s="139"/>
      <c r="V333" s="139"/>
      <c r="W333" s="139"/>
      <c r="X333" s="134"/>
      <c r="Y333" s="134"/>
      <c r="Z333" s="134"/>
      <c r="AA333" s="137"/>
      <c r="AB333" s="138"/>
      <c r="AC333" s="267" t="s">
        <v>171</v>
      </c>
      <c r="AD333" s="268"/>
      <c r="AE333" s="268"/>
      <c r="AF333" s="268"/>
      <c r="AG333" s="268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</row>
    <row r="334" spans="1:60">
      <c r="A334" s="137"/>
      <c r="B334" s="138"/>
      <c r="C334" s="269" t="s">
        <v>354</v>
      </c>
      <c r="D334" s="270"/>
      <c r="E334" s="270"/>
      <c r="F334" s="270"/>
      <c r="G334" s="270"/>
      <c r="H334" s="139"/>
      <c r="I334" s="139"/>
      <c r="J334" s="139"/>
      <c r="K334" s="139"/>
      <c r="L334" s="139"/>
      <c r="M334" s="139"/>
      <c r="N334" s="139"/>
      <c r="O334" s="139"/>
      <c r="P334" s="139"/>
      <c r="Q334" s="139"/>
      <c r="R334" s="139"/>
      <c r="S334" s="139"/>
      <c r="T334" s="139"/>
      <c r="U334" s="139"/>
      <c r="V334" s="139"/>
      <c r="W334" s="139"/>
      <c r="X334" s="134"/>
      <c r="Y334" s="134"/>
      <c r="Z334" s="134"/>
      <c r="AA334" s="137"/>
      <c r="AB334" s="138"/>
      <c r="AC334" s="269" t="s">
        <v>354</v>
      </c>
      <c r="AD334" s="270"/>
      <c r="AE334" s="270"/>
      <c r="AF334" s="270"/>
      <c r="AG334" s="270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</row>
    <row r="335" spans="1:60">
      <c r="A335" s="137"/>
      <c r="B335" s="138"/>
      <c r="C335" s="269" t="s">
        <v>351</v>
      </c>
      <c r="D335" s="270"/>
      <c r="E335" s="270"/>
      <c r="F335" s="270"/>
      <c r="G335" s="270"/>
      <c r="H335" s="139"/>
      <c r="I335" s="139"/>
      <c r="J335" s="139"/>
      <c r="K335" s="139"/>
      <c r="L335" s="139"/>
      <c r="M335" s="139"/>
      <c r="N335" s="139"/>
      <c r="O335" s="139"/>
      <c r="P335" s="139"/>
      <c r="Q335" s="139"/>
      <c r="R335" s="139"/>
      <c r="S335" s="139"/>
      <c r="T335" s="139"/>
      <c r="U335" s="139"/>
      <c r="V335" s="139"/>
      <c r="W335" s="139"/>
      <c r="X335" s="134"/>
      <c r="Y335" s="134"/>
      <c r="Z335" s="134"/>
      <c r="AA335" s="137"/>
      <c r="AB335" s="138"/>
      <c r="AC335" s="269" t="s">
        <v>351</v>
      </c>
      <c r="AD335" s="270"/>
      <c r="AE335" s="270"/>
      <c r="AF335" s="270"/>
      <c r="AG335" s="270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</row>
    <row r="336" spans="1:60" ht="52.4">
      <c r="A336" s="147">
        <v>108</v>
      </c>
      <c r="B336" s="148" t="s">
        <v>358</v>
      </c>
      <c r="C336" s="161" t="s">
        <v>216</v>
      </c>
      <c r="D336" s="149" t="s">
        <v>151</v>
      </c>
      <c r="E336" s="150">
        <v>814</v>
      </c>
      <c r="F336" s="151"/>
      <c r="G336" s="152">
        <f>ROUND(E336*F336,2)</f>
        <v>0</v>
      </c>
      <c r="H336" s="139">
        <v>0</v>
      </c>
      <c r="I336" s="139">
        <f>ROUND(E336*H336,2)</f>
        <v>0</v>
      </c>
      <c r="J336" s="139">
        <v>37.160377358490791</v>
      </c>
      <c r="K336" s="139">
        <f>ROUND(E336*J336,2)</f>
        <v>30248.55</v>
      </c>
      <c r="L336" s="139">
        <v>21</v>
      </c>
      <c r="M336" s="139">
        <f>G336*(1+L336/100)</f>
        <v>0</v>
      </c>
      <c r="N336" s="139">
        <v>0</v>
      </c>
      <c r="O336" s="139">
        <f>ROUND(E336*N336,2)</f>
        <v>0</v>
      </c>
      <c r="P336" s="139">
        <v>0</v>
      </c>
      <c r="Q336" s="139">
        <f>ROUND(E336*P336,2)</f>
        <v>0</v>
      </c>
      <c r="R336" s="139"/>
      <c r="S336" s="139" t="s">
        <v>130</v>
      </c>
      <c r="T336" s="139" t="s">
        <v>131</v>
      </c>
      <c r="U336" s="139">
        <v>0</v>
      </c>
      <c r="V336" s="139">
        <f>ROUND(E336*U336,2)</f>
        <v>0</v>
      </c>
      <c r="W336" s="139"/>
      <c r="X336" s="134"/>
      <c r="Y336" s="134"/>
      <c r="Z336" s="134"/>
      <c r="AA336" s="147">
        <v>108</v>
      </c>
      <c r="AB336" s="148" t="s">
        <v>358</v>
      </c>
      <c r="AC336" s="161" t="s">
        <v>216</v>
      </c>
      <c r="AD336" s="149" t="s">
        <v>151</v>
      </c>
      <c r="AE336" s="150">
        <v>814</v>
      </c>
      <c r="AF336" s="151"/>
      <c r="AG336" s="152">
        <f>ROUND(AE336*AF336,2)</f>
        <v>0</v>
      </c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</row>
    <row r="337" spans="1:60">
      <c r="A337" s="137"/>
      <c r="B337" s="138"/>
      <c r="C337" s="267" t="s">
        <v>359</v>
      </c>
      <c r="D337" s="268"/>
      <c r="E337" s="268"/>
      <c r="F337" s="268"/>
      <c r="G337" s="268"/>
      <c r="H337" s="139"/>
      <c r="I337" s="139"/>
      <c r="J337" s="139"/>
      <c r="K337" s="139"/>
      <c r="L337" s="139"/>
      <c r="M337" s="139"/>
      <c r="N337" s="139"/>
      <c r="O337" s="139"/>
      <c r="P337" s="139"/>
      <c r="Q337" s="139"/>
      <c r="R337" s="139"/>
      <c r="S337" s="139"/>
      <c r="T337" s="139"/>
      <c r="U337" s="139"/>
      <c r="V337" s="139"/>
      <c r="W337" s="139"/>
      <c r="X337" s="134"/>
      <c r="Y337" s="134"/>
      <c r="Z337" s="134"/>
      <c r="AA337" s="137"/>
      <c r="AB337" s="138"/>
      <c r="AC337" s="267" t="s">
        <v>359</v>
      </c>
      <c r="AD337" s="268"/>
      <c r="AE337" s="268"/>
      <c r="AF337" s="268"/>
      <c r="AG337" s="268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</row>
    <row r="338" spans="1:60" ht="52.4">
      <c r="A338" s="147">
        <v>109</v>
      </c>
      <c r="B338" s="148" t="s">
        <v>360</v>
      </c>
      <c r="C338" s="161" t="s">
        <v>246</v>
      </c>
      <c r="D338" s="149" t="s">
        <v>151</v>
      </c>
      <c r="E338" s="150">
        <v>181</v>
      </c>
      <c r="F338" s="151"/>
      <c r="G338" s="152">
        <f>ROUND(E338*F338,2)</f>
        <v>0</v>
      </c>
      <c r="H338" s="139">
        <v>0</v>
      </c>
      <c r="I338" s="139">
        <f>ROUND(E338*H338,2)</f>
        <v>0</v>
      </c>
      <c r="J338" s="139">
        <v>46.688679245283303</v>
      </c>
      <c r="K338" s="139">
        <f>ROUND(E338*J338,2)</f>
        <v>8450.65</v>
      </c>
      <c r="L338" s="139">
        <v>21</v>
      </c>
      <c r="M338" s="139">
        <f>G338*(1+L338/100)</f>
        <v>0</v>
      </c>
      <c r="N338" s="139">
        <v>0</v>
      </c>
      <c r="O338" s="139">
        <f>ROUND(E338*N338,2)</f>
        <v>0</v>
      </c>
      <c r="P338" s="139">
        <v>0</v>
      </c>
      <c r="Q338" s="139">
        <f>ROUND(E338*P338,2)</f>
        <v>0</v>
      </c>
      <c r="R338" s="139"/>
      <c r="S338" s="139" t="s">
        <v>130</v>
      </c>
      <c r="T338" s="139" t="s">
        <v>131</v>
      </c>
      <c r="U338" s="139">
        <v>0</v>
      </c>
      <c r="V338" s="139">
        <f>ROUND(E338*U338,2)</f>
        <v>0</v>
      </c>
      <c r="W338" s="139"/>
      <c r="X338" s="134"/>
      <c r="Y338" s="134"/>
      <c r="Z338" s="134"/>
      <c r="AA338" s="147">
        <v>109</v>
      </c>
      <c r="AB338" s="148" t="s">
        <v>360</v>
      </c>
      <c r="AC338" s="161" t="s">
        <v>246</v>
      </c>
      <c r="AD338" s="149" t="s">
        <v>151</v>
      </c>
      <c r="AE338" s="150">
        <v>181</v>
      </c>
      <c r="AF338" s="151"/>
      <c r="AG338" s="152">
        <f>ROUND(AE338*AF338,2)</f>
        <v>0</v>
      </c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</row>
    <row r="339" spans="1:60">
      <c r="A339" s="137"/>
      <c r="B339" s="138"/>
      <c r="C339" s="267" t="s">
        <v>359</v>
      </c>
      <c r="D339" s="268"/>
      <c r="E339" s="268"/>
      <c r="F339" s="268"/>
      <c r="G339" s="268"/>
      <c r="H339" s="139"/>
      <c r="I339" s="139"/>
      <c r="J339" s="139"/>
      <c r="K339" s="139"/>
      <c r="L339" s="139"/>
      <c r="M339" s="139"/>
      <c r="N339" s="139"/>
      <c r="O339" s="139"/>
      <c r="P339" s="139"/>
      <c r="Q339" s="139"/>
      <c r="R339" s="139"/>
      <c r="S339" s="139"/>
      <c r="T339" s="139"/>
      <c r="U339" s="139"/>
      <c r="V339" s="139"/>
      <c r="W339" s="139"/>
      <c r="X339" s="134"/>
      <c r="Y339" s="134"/>
      <c r="Z339" s="134"/>
      <c r="AA339" s="137"/>
      <c r="AB339" s="138"/>
      <c r="AC339" s="267" t="s">
        <v>359</v>
      </c>
      <c r="AD339" s="268"/>
      <c r="AE339" s="268"/>
      <c r="AF339" s="268"/>
      <c r="AG339" s="268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</row>
    <row r="340" spans="1:60" ht="41.9">
      <c r="A340" s="147">
        <v>110</v>
      </c>
      <c r="B340" s="148" t="s">
        <v>361</v>
      </c>
      <c r="C340" s="161" t="s">
        <v>362</v>
      </c>
      <c r="D340" s="149" t="s">
        <v>151</v>
      </c>
      <c r="E340" s="150">
        <v>6</v>
      </c>
      <c r="F340" s="151"/>
      <c r="G340" s="152">
        <f>ROUND(E340*F340,2)</f>
        <v>0</v>
      </c>
      <c r="H340" s="139">
        <v>0</v>
      </c>
      <c r="I340" s="139">
        <f>ROUND(E340*H340,2)</f>
        <v>0</v>
      </c>
      <c r="J340" s="139">
        <v>44.150943396226687</v>
      </c>
      <c r="K340" s="139">
        <f>ROUND(E340*J340,2)</f>
        <v>264.91000000000003</v>
      </c>
      <c r="L340" s="139">
        <v>21</v>
      </c>
      <c r="M340" s="139">
        <f>G340*(1+L340/100)</f>
        <v>0</v>
      </c>
      <c r="N340" s="139">
        <v>0</v>
      </c>
      <c r="O340" s="139">
        <f>ROUND(E340*N340,2)</f>
        <v>0</v>
      </c>
      <c r="P340" s="139">
        <v>0</v>
      </c>
      <c r="Q340" s="139">
        <f>ROUND(E340*P340,2)</f>
        <v>0</v>
      </c>
      <c r="R340" s="139"/>
      <c r="S340" s="139" t="s">
        <v>130</v>
      </c>
      <c r="T340" s="139" t="s">
        <v>131</v>
      </c>
      <c r="U340" s="139">
        <v>0</v>
      </c>
      <c r="V340" s="139">
        <f>ROUND(E340*U340,2)</f>
        <v>0</v>
      </c>
      <c r="W340" s="139"/>
      <c r="X340" s="134"/>
      <c r="Y340" s="134"/>
      <c r="Z340" s="134"/>
      <c r="AA340" s="147">
        <v>110</v>
      </c>
      <c r="AB340" s="148" t="s">
        <v>361</v>
      </c>
      <c r="AC340" s="161" t="s">
        <v>362</v>
      </c>
      <c r="AD340" s="149" t="s">
        <v>151</v>
      </c>
      <c r="AE340" s="150">
        <v>6</v>
      </c>
      <c r="AF340" s="151"/>
      <c r="AG340" s="152">
        <f>ROUND(AE340*AF340,2)</f>
        <v>0</v>
      </c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</row>
    <row r="341" spans="1:60">
      <c r="A341" s="137"/>
      <c r="B341" s="138"/>
      <c r="C341" s="267" t="s">
        <v>298</v>
      </c>
      <c r="D341" s="268"/>
      <c r="E341" s="268"/>
      <c r="F341" s="268"/>
      <c r="G341" s="268"/>
      <c r="H341" s="139"/>
      <c r="I341" s="139"/>
      <c r="J341" s="139"/>
      <c r="K341" s="139"/>
      <c r="L341" s="139"/>
      <c r="M341" s="139"/>
      <c r="N341" s="139"/>
      <c r="O341" s="139"/>
      <c r="P341" s="139"/>
      <c r="Q341" s="139"/>
      <c r="R341" s="139"/>
      <c r="S341" s="139"/>
      <c r="T341" s="139"/>
      <c r="U341" s="139"/>
      <c r="V341" s="139"/>
      <c r="W341" s="139"/>
      <c r="X341" s="134"/>
      <c r="Y341" s="134"/>
      <c r="Z341" s="134"/>
      <c r="AA341" s="137"/>
      <c r="AB341" s="138"/>
      <c r="AC341" s="267" t="s">
        <v>298</v>
      </c>
      <c r="AD341" s="268"/>
      <c r="AE341" s="268"/>
      <c r="AF341" s="268"/>
      <c r="AG341" s="268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</row>
    <row r="342" spans="1:60" ht="41.9">
      <c r="A342" s="147">
        <v>111</v>
      </c>
      <c r="B342" s="148" t="s">
        <v>363</v>
      </c>
      <c r="C342" s="161" t="s">
        <v>364</v>
      </c>
      <c r="D342" s="149" t="s">
        <v>151</v>
      </c>
      <c r="E342" s="150">
        <v>2</v>
      </c>
      <c r="F342" s="151"/>
      <c r="G342" s="152">
        <f>ROUND(E342*F342,2)</f>
        <v>0</v>
      </c>
      <c r="H342" s="139">
        <v>0</v>
      </c>
      <c r="I342" s="139">
        <f>ROUND(E342*H342,2)</f>
        <v>0</v>
      </c>
      <c r="J342" s="139">
        <v>53.962264150943724</v>
      </c>
      <c r="K342" s="139">
        <f>ROUND(E342*J342,2)</f>
        <v>107.92</v>
      </c>
      <c r="L342" s="139">
        <v>21</v>
      </c>
      <c r="M342" s="139">
        <f>G342*(1+L342/100)</f>
        <v>0</v>
      </c>
      <c r="N342" s="139">
        <v>0</v>
      </c>
      <c r="O342" s="139">
        <f>ROUND(E342*N342,2)</f>
        <v>0</v>
      </c>
      <c r="P342" s="139">
        <v>0</v>
      </c>
      <c r="Q342" s="139">
        <f>ROUND(E342*P342,2)</f>
        <v>0</v>
      </c>
      <c r="R342" s="139"/>
      <c r="S342" s="139" t="s">
        <v>130</v>
      </c>
      <c r="T342" s="139" t="s">
        <v>131</v>
      </c>
      <c r="U342" s="139">
        <v>0</v>
      </c>
      <c r="V342" s="139">
        <f>ROUND(E342*U342,2)</f>
        <v>0</v>
      </c>
      <c r="W342" s="139"/>
      <c r="X342" s="134"/>
      <c r="Y342" s="134"/>
      <c r="Z342" s="134"/>
      <c r="AA342" s="147">
        <v>111</v>
      </c>
      <c r="AB342" s="148" t="s">
        <v>363</v>
      </c>
      <c r="AC342" s="161" t="s">
        <v>364</v>
      </c>
      <c r="AD342" s="149" t="s">
        <v>151</v>
      </c>
      <c r="AE342" s="150">
        <v>2</v>
      </c>
      <c r="AF342" s="151"/>
      <c r="AG342" s="152">
        <f>ROUND(AE342*AF342,2)</f>
        <v>0</v>
      </c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</row>
    <row r="343" spans="1:60">
      <c r="A343" s="137"/>
      <c r="B343" s="138"/>
      <c r="C343" s="267" t="s">
        <v>298</v>
      </c>
      <c r="D343" s="268"/>
      <c r="E343" s="268"/>
      <c r="F343" s="268"/>
      <c r="G343" s="268"/>
      <c r="H343" s="139"/>
      <c r="I343" s="139"/>
      <c r="J343" s="139"/>
      <c r="K343" s="139"/>
      <c r="L343" s="139"/>
      <c r="M343" s="139"/>
      <c r="N343" s="139"/>
      <c r="O343" s="139"/>
      <c r="P343" s="139"/>
      <c r="Q343" s="139"/>
      <c r="R343" s="139"/>
      <c r="S343" s="139"/>
      <c r="T343" s="139"/>
      <c r="U343" s="139"/>
      <c r="V343" s="139"/>
      <c r="W343" s="139"/>
      <c r="X343" s="134"/>
      <c r="Y343" s="134"/>
      <c r="Z343" s="134"/>
      <c r="AA343" s="137"/>
      <c r="AB343" s="138"/>
      <c r="AC343" s="267" t="s">
        <v>298</v>
      </c>
      <c r="AD343" s="268"/>
      <c r="AE343" s="268"/>
      <c r="AF343" s="268"/>
      <c r="AG343" s="268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</row>
    <row r="344" spans="1:60" ht="20.95">
      <c r="A344" s="147">
        <v>112</v>
      </c>
      <c r="B344" s="148" t="s">
        <v>365</v>
      </c>
      <c r="C344" s="161" t="s">
        <v>366</v>
      </c>
      <c r="D344" s="149" t="s">
        <v>129</v>
      </c>
      <c r="E344" s="150">
        <v>1</v>
      </c>
      <c r="F344" s="151"/>
      <c r="G344" s="152">
        <f>ROUND(E344*F344,2)</f>
        <v>0</v>
      </c>
      <c r="H344" s="139">
        <v>0</v>
      </c>
      <c r="I344" s="139">
        <f>ROUND(E344*H344,2)</f>
        <v>0</v>
      </c>
      <c r="J344" s="139">
        <v>2015.0943396226537</v>
      </c>
      <c r="K344" s="139">
        <f>ROUND(E344*J344,2)</f>
        <v>2015.09</v>
      </c>
      <c r="L344" s="139">
        <v>21</v>
      </c>
      <c r="M344" s="139">
        <f>G344*(1+L344/100)</f>
        <v>0</v>
      </c>
      <c r="N344" s="139">
        <v>0</v>
      </c>
      <c r="O344" s="139">
        <f>ROUND(E344*N344,2)</f>
        <v>0</v>
      </c>
      <c r="P344" s="139">
        <v>0</v>
      </c>
      <c r="Q344" s="139">
        <f>ROUND(E344*P344,2)</f>
        <v>0</v>
      </c>
      <c r="R344" s="139"/>
      <c r="S344" s="139" t="s">
        <v>130</v>
      </c>
      <c r="T344" s="139" t="s">
        <v>131</v>
      </c>
      <c r="U344" s="139">
        <v>0</v>
      </c>
      <c r="V344" s="139">
        <f>ROUND(E344*U344,2)</f>
        <v>0</v>
      </c>
      <c r="W344" s="139"/>
      <c r="X344" s="134"/>
      <c r="Y344" s="134"/>
      <c r="Z344" s="134"/>
      <c r="AA344" s="147">
        <v>112</v>
      </c>
      <c r="AB344" s="148" t="s">
        <v>365</v>
      </c>
      <c r="AC344" s="161" t="s">
        <v>366</v>
      </c>
      <c r="AD344" s="149" t="s">
        <v>129</v>
      </c>
      <c r="AE344" s="150">
        <v>1</v>
      </c>
      <c r="AF344" s="151"/>
      <c r="AG344" s="152">
        <f>ROUND(AE344*AF344,2)</f>
        <v>0</v>
      </c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</row>
    <row r="345" spans="1:60">
      <c r="A345" s="137"/>
      <c r="B345" s="138"/>
      <c r="C345" s="267" t="s">
        <v>136</v>
      </c>
      <c r="D345" s="268"/>
      <c r="E345" s="268"/>
      <c r="F345" s="268"/>
      <c r="G345" s="268"/>
      <c r="H345" s="139"/>
      <c r="I345" s="139"/>
      <c r="J345" s="139"/>
      <c r="K345" s="139"/>
      <c r="L345" s="139"/>
      <c r="M345" s="139"/>
      <c r="N345" s="139"/>
      <c r="O345" s="139"/>
      <c r="P345" s="139"/>
      <c r="Q345" s="139"/>
      <c r="R345" s="139"/>
      <c r="S345" s="139"/>
      <c r="T345" s="139"/>
      <c r="U345" s="139"/>
      <c r="V345" s="139"/>
      <c r="W345" s="139"/>
      <c r="X345" s="134"/>
      <c r="Y345" s="134"/>
      <c r="Z345" s="134"/>
      <c r="AA345" s="137"/>
      <c r="AB345" s="138"/>
      <c r="AC345" s="267" t="s">
        <v>136</v>
      </c>
      <c r="AD345" s="268"/>
      <c r="AE345" s="268"/>
      <c r="AF345" s="268"/>
      <c r="AG345" s="268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</row>
    <row r="346" spans="1:60" ht="41.9">
      <c r="A346" s="147">
        <v>113</v>
      </c>
      <c r="B346" s="148" t="s">
        <v>367</v>
      </c>
      <c r="C346" s="161" t="s">
        <v>368</v>
      </c>
      <c r="D346" s="149" t="s">
        <v>129</v>
      </c>
      <c r="E346" s="150">
        <v>3</v>
      </c>
      <c r="F346" s="151"/>
      <c r="G346" s="152">
        <f>ROUND(E346*F346,2)</f>
        <v>0</v>
      </c>
      <c r="H346" s="139">
        <v>0</v>
      </c>
      <c r="I346" s="139">
        <f>ROUND(E346*H346,2)</f>
        <v>0</v>
      </c>
      <c r="J346" s="139">
        <v>911.54716981132628</v>
      </c>
      <c r="K346" s="139">
        <f>ROUND(E346*J346,2)</f>
        <v>2734.64</v>
      </c>
      <c r="L346" s="139">
        <v>21</v>
      </c>
      <c r="M346" s="139">
        <f>G346*(1+L346/100)</f>
        <v>0</v>
      </c>
      <c r="N346" s="139">
        <v>0</v>
      </c>
      <c r="O346" s="139">
        <f>ROUND(E346*N346,2)</f>
        <v>0</v>
      </c>
      <c r="P346" s="139">
        <v>0</v>
      </c>
      <c r="Q346" s="139">
        <f>ROUND(E346*P346,2)</f>
        <v>0</v>
      </c>
      <c r="R346" s="139"/>
      <c r="S346" s="139" t="s">
        <v>130</v>
      </c>
      <c r="T346" s="139" t="s">
        <v>131</v>
      </c>
      <c r="U346" s="139">
        <v>0</v>
      </c>
      <c r="V346" s="139">
        <f>ROUND(E346*U346,2)</f>
        <v>0</v>
      </c>
      <c r="W346" s="139"/>
      <c r="X346" s="134"/>
      <c r="Y346" s="134"/>
      <c r="Z346" s="134"/>
      <c r="AA346" s="147">
        <v>113</v>
      </c>
      <c r="AB346" s="148" t="s">
        <v>367</v>
      </c>
      <c r="AC346" s="161" t="s">
        <v>368</v>
      </c>
      <c r="AD346" s="149" t="s">
        <v>129</v>
      </c>
      <c r="AE346" s="150">
        <v>3</v>
      </c>
      <c r="AF346" s="151"/>
      <c r="AG346" s="152">
        <f>ROUND(AE346*AF346,2)</f>
        <v>0</v>
      </c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</row>
    <row r="347" spans="1:60">
      <c r="A347" s="137"/>
      <c r="B347" s="138"/>
      <c r="C347" s="267" t="s">
        <v>136</v>
      </c>
      <c r="D347" s="268"/>
      <c r="E347" s="268"/>
      <c r="F347" s="268"/>
      <c r="G347" s="268"/>
      <c r="H347" s="139"/>
      <c r="I347" s="139"/>
      <c r="J347" s="139"/>
      <c r="K347" s="139"/>
      <c r="L347" s="139"/>
      <c r="M347" s="139"/>
      <c r="N347" s="139"/>
      <c r="O347" s="139"/>
      <c r="P347" s="139"/>
      <c r="Q347" s="139"/>
      <c r="R347" s="139"/>
      <c r="S347" s="139"/>
      <c r="T347" s="139"/>
      <c r="U347" s="139"/>
      <c r="V347" s="139"/>
      <c r="W347" s="139"/>
      <c r="X347" s="134"/>
      <c r="Y347" s="134"/>
      <c r="Z347" s="134"/>
      <c r="AA347" s="137"/>
      <c r="AB347" s="138"/>
      <c r="AC347" s="267" t="s">
        <v>136</v>
      </c>
      <c r="AD347" s="268"/>
      <c r="AE347" s="268"/>
      <c r="AF347" s="268"/>
      <c r="AG347" s="268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</row>
    <row r="348" spans="1:60" ht="41.9">
      <c r="A348" s="147">
        <v>114</v>
      </c>
      <c r="B348" s="148" t="s">
        <v>369</v>
      </c>
      <c r="C348" s="161" t="s">
        <v>370</v>
      </c>
      <c r="D348" s="149" t="s">
        <v>129</v>
      </c>
      <c r="E348" s="150">
        <v>2</v>
      </c>
      <c r="F348" s="151"/>
      <c r="G348" s="152">
        <f>ROUND(E348*F348,2)</f>
        <v>0</v>
      </c>
      <c r="H348" s="139">
        <v>0</v>
      </c>
      <c r="I348" s="139">
        <f>ROUND(E348*H348,2)</f>
        <v>0</v>
      </c>
      <c r="J348" s="139">
        <v>1178.5660377358563</v>
      </c>
      <c r="K348" s="139">
        <f>ROUND(E348*J348,2)</f>
        <v>2357.13</v>
      </c>
      <c r="L348" s="139">
        <v>21</v>
      </c>
      <c r="M348" s="139">
        <f>G348*(1+L348/100)</f>
        <v>0</v>
      </c>
      <c r="N348" s="139">
        <v>0</v>
      </c>
      <c r="O348" s="139">
        <f>ROUND(E348*N348,2)</f>
        <v>0</v>
      </c>
      <c r="P348" s="139">
        <v>0</v>
      </c>
      <c r="Q348" s="139">
        <f>ROUND(E348*P348,2)</f>
        <v>0</v>
      </c>
      <c r="R348" s="139"/>
      <c r="S348" s="139" t="s">
        <v>130</v>
      </c>
      <c r="T348" s="139" t="s">
        <v>131</v>
      </c>
      <c r="U348" s="139">
        <v>0</v>
      </c>
      <c r="V348" s="139">
        <f>ROUND(E348*U348,2)</f>
        <v>0</v>
      </c>
      <c r="W348" s="139"/>
      <c r="X348" s="134"/>
      <c r="Y348" s="134"/>
      <c r="Z348" s="134"/>
      <c r="AA348" s="147">
        <v>114</v>
      </c>
      <c r="AB348" s="148" t="s">
        <v>369</v>
      </c>
      <c r="AC348" s="161" t="s">
        <v>370</v>
      </c>
      <c r="AD348" s="149" t="s">
        <v>129</v>
      </c>
      <c r="AE348" s="150">
        <v>2</v>
      </c>
      <c r="AF348" s="151"/>
      <c r="AG348" s="152">
        <f>ROUND(AE348*AF348,2)</f>
        <v>0</v>
      </c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</row>
    <row r="349" spans="1:60">
      <c r="A349" s="137"/>
      <c r="B349" s="138"/>
      <c r="C349" s="267" t="s">
        <v>371</v>
      </c>
      <c r="D349" s="268"/>
      <c r="E349" s="268"/>
      <c r="F349" s="268"/>
      <c r="G349" s="268"/>
      <c r="H349" s="139"/>
      <c r="I349" s="139"/>
      <c r="J349" s="139"/>
      <c r="K349" s="139"/>
      <c r="L349" s="139"/>
      <c r="M349" s="139"/>
      <c r="N349" s="139"/>
      <c r="O349" s="139"/>
      <c r="P349" s="139"/>
      <c r="Q349" s="139"/>
      <c r="R349" s="139"/>
      <c r="S349" s="139"/>
      <c r="T349" s="139"/>
      <c r="U349" s="139"/>
      <c r="V349" s="139"/>
      <c r="W349" s="139"/>
      <c r="X349" s="134"/>
      <c r="Y349" s="134"/>
      <c r="Z349" s="134"/>
      <c r="AA349" s="137"/>
      <c r="AB349" s="138"/>
      <c r="AC349" s="267" t="s">
        <v>371</v>
      </c>
      <c r="AD349" s="268"/>
      <c r="AE349" s="268"/>
      <c r="AF349" s="268"/>
      <c r="AG349" s="268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</row>
    <row r="350" spans="1:60" ht="41.9">
      <c r="A350" s="147">
        <v>115</v>
      </c>
      <c r="B350" s="148" t="s">
        <v>372</v>
      </c>
      <c r="C350" s="161" t="s">
        <v>373</v>
      </c>
      <c r="D350" s="149" t="s">
        <v>129</v>
      </c>
      <c r="E350" s="150">
        <v>2</v>
      </c>
      <c r="F350" s="151"/>
      <c r="G350" s="152">
        <f>ROUND(E350*F350,2)</f>
        <v>0</v>
      </c>
      <c r="H350" s="139">
        <v>0</v>
      </c>
      <c r="I350" s="139">
        <f>ROUND(E350*H350,2)</f>
        <v>0</v>
      </c>
      <c r="J350" s="139">
        <v>333.74716981132281</v>
      </c>
      <c r="K350" s="139">
        <f>ROUND(E350*J350,2)</f>
        <v>667.49</v>
      </c>
      <c r="L350" s="139">
        <v>21</v>
      </c>
      <c r="M350" s="139">
        <f>G350*(1+L350/100)</f>
        <v>0</v>
      </c>
      <c r="N350" s="139">
        <v>0</v>
      </c>
      <c r="O350" s="139">
        <f>ROUND(E350*N350,2)</f>
        <v>0</v>
      </c>
      <c r="P350" s="139">
        <v>0</v>
      </c>
      <c r="Q350" s="139">
        <f>ROUND(E350*P350,2)</f>
        <v>0</v>
      </c>
      <c r="R350" s="139"/>
      <c r="S350" s="139" t="s">
        <v>130</v>
      </c>
      <c r="T350" s="139" t="s">
        <v>131</v>
      </c>
      <c r="U350" s="139">
        <v>0</v>
      </c>
      <c r="V350" s="139">
        <f>ROUND(E350*U350,2)</f>
        <v>0</v>
      </c>
      <c r="W350" s="139"/>
      <c r="X350" s="134"/>
      <c r="Y350" s="134"/>
      <c r="Z350" s="134"/>
      <c r="AA350" s="147">
        <v>115</v>
      </c>
      <c r="AB350" s="148" t="s">
        <v>372</v>
      </c>
      <c r="AC350" s="161" t="s">
        <v>373</v>
      </c>
      <c r="AD350" s="149" t="s">
        <v>129</v>
      </c>
      <c r="AE350" s="150">
        <v>2</v>
      </c>
      <c r="AF350" s="151"/>
      <c r="AG350" s="152">
        <f>ROUND(AE350*AF350,2)</f>
        <v>0</v>
      </c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</row>
    <row r="351" spans="1:60" ht="20.95">
      <c r="A351" s="137"/>
      <c r="B351" s="138"/>
      <c r="C351" s="267" t="s">
        <v>194</v>
      </c>
      <c r="D351" s="268"/>
      <c r="E351" s="268"/>
      <c r="F351" s="268"/>
      <c r="G351" s="268"/>
      <c r="H351" s="139"/>
      <c r="I351" s="139"/>
      <c r="J351" s="139"/>
      <c r="K351" s="139"/>
      <c r="L351" s="139"/>
      <c r="M351" s="139"/>
      <c r="N351" s="139"/>
      <c r="O351" s="139"/>
      <c r="P351" s="139"/>
      <c r="Q351" s="139"/>
      <c r="R351" s="139"/>
      <c r="S351" s="139"/>
      <c r="T351" s="139"/>
      <c r="U351" s="139"/>
      <c r="V351" s="139"/>
      <c r="W351" s="139"/>
      <c r="X351" s="134"/>
      <c r="Y351" s="134"/>
      <c r="Z351" s="134"/>
      <c r="AA351" s="137"/>
      <c r="AB351" s="138"/>
      <c r="AC351" s="267" t="s">
        <v>194</v>
      </c>
      <c r="AD351" s="268"/>
      <c r="AE351" s="268"/>
      <c r="AF351" s="268"/>
      <c r="AG351" s="268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53" t="str">
        <f>C351</f>
        <v>Nadstavec osadený dvoma sondami na meranie tesnosti a zanesenie filtračné vložky, teleso nástavce vzduchotesné, lakované RAL, odolnosť voči čistiacim a dezinfekčným prostriedkom;</v>
      </c>
      <c r="BB351" s="134"/>
      <c r="BC351" s="134"/>
      <c r="BD351" s="134"/>
      <c r="BE351" s="134"/>
      <c r="BF351" s="134"/>
      <c r="BG351" s="134"/>
      <c r="BH351" s="134"/>
    </row>
    <row r="352" spans="1:60" ht="20.95">
      <c r="A352" s="137"/>
      <c r="B352" s="138"/>
      <c r="C352" s="269" t="s">
        <v>374</v>
      </c>
      <c r="D352" s="270"/>
      <c r="E352" s="270"/>
      <c r="F352" s="270"/>
      <c r="G352" s="270"/>
      <c r="H352" s="139"/>
      <c r="I352" s="139"/>
      <c r="J352" s="139"/>
      <c r="K352" s="139"/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4"/>
      <c r="Y352" s="134"/>
      <c r="Z352" s="134"/>
      <c r="AA352" s="137"/>
      <c r="AB352" s="138"/>
      <c r="AC352" s="269" t="s">
        <v>374</v>
      </c>
      <c r="AD352" s="270"/>
      <c r="AE352" s="270"/>
      <c r="AF352" s="270"/>
      <c r="AG352" s="270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53" t="str">
        <f>C352</f>
        <v>Ovládanie klapky zvnútra nástavca po sňatí čelnej dosky; tlaková strata vyústia do 20 Pa; prevedenie nadstavce musia umožňovať osadenie do minerálneho podhľadu o rastra 600x600 mm. (M.č.A1-2.03)</v>
      </c>
      <c r="BB352" s="134"/>
      <c r="BC352" s="134"/>
      <c r="BD352" s="134"/>
      <c r="BE352" s="134"/>
      <c r="BF352" s="134"/>
      <c r="BG352" s="134"/>
      <c r="BH352" s="134"/>
    </row>
    <row r="353" spans="1:60">
      <c r="A353" s="137"/>
      <c r="B353" s="138"/>
      <c r="C353" s="269" t="s">
        <v>375</v>
      </c>
      <c r="D353" s="270"/>
      <c r="E353" s="270"/>
      <c r="F353" s="270"/>
      <c r="G353" s="270"/>
      <c r="H353" s="139"/>
      <c r="I353" s="139"/>
      <c r="J353" s="139"/>
      <c r="K353" s="139"/>
      <c r="L353" s="139"/>
      <c r="M353" s="139"/>
      <c r="N353" s="139"/>
      <c r="O353" s="139"/>
      <c r="P353" s="139"/>
      <c r="Q353" s="139"/>
      <c r="R353" s="139"/>
      <c r="S353" s="139"/>
      <c r="T353" s="139"/>
      <c r="U353" s="139"/>
      <c r="V353" s="139"/>
      <c r="W353" s="139"/>
      <c r="X353" s="134"/>
      <c r="Y353" s="134"/>
      <c r="Z353" s="134"/>
      <c r="AA353" s="137"/>
      <c r="AB353" s="138"/>
      <c r="AC353" s="269" t="s">
        <v>375</v>
      </c>
      <c r="AD353" s="270"/>
      <c r="AE353" s="270"/>
      <c r="AF353" s="270"/>
      <c r="AG353" s="270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</row>
    <row r="354" spans="1:60" ht="41.9">
      <c r="A354" s="147">
        <v>116</v>
      </c>
      <c r="B354" s="148" t="s">
        <v>376</v>
      </c>
      <c r="C354" s="161" t="s">
        <v>193</v>
      </c>
      <c r="D354" s="149" t="s">
        <v>129</v>
      </c>
      <c r="E354" s="150">
        <v>25</v>
      </c>
      <c r="F354" s="151"/>
      <c r="G354" s="152">
        <f>ROUND(E354*F354,2)</f>
        <v>0</v>
      </c>
      <c r="H354" s="139">
        <v>0</v>
      </c>
      <c r="I354" s="139">
        <f>ROUND(E354*H354,2)</f>
        <v>0</v>
      </c>
      <c r="J354" s="139">
        <v>326.64905660377559</v>
      </c>
      <c r="K354" s="139">
        <f>ROUND(E354*J354,2)</f>
        <v>8166.23</v>
      </c>
      <c r="L354" s="139">
        <v>21</v>
      </c>
      <c r="M354" s="139">
        <f>G354*(1+L354/100)</f>
        <v>0</v>
      </c>
      <c r="N354" s="139">
        <v>0</v>
      </c>
      <c r="O354" s="139">
        <f>ROUND(E354*N354,2)</f>
        <v>0</v>
      </c>
      <c r="P354" s="139">
        <v>0</v>
      </c>
      <c r="Q354" s="139">
        <f>ROUND(E354*P354,2)</f>
        <v>0</v>
      </c>
      <c r="R354" s="139"/>
      <c r="S354" s="139" t="s">
        <v>130</v>
      </c>
      <c r="T354" s="139" t="s">
        <v>131</v>
      </c>
      <c r="U354" s="139">
        <v>0</v>
      </c>
      <c r="V354" s="139">
        <f>ROUND(E354*U354,2)</f>
        <v>0</v>
      </c>
      <c r="W354" s="139"/>
      <c r="X354" s="134"/>
      <c r="Y354" s="134"/>
      <c r="Z354" s="134"/>
      <c r="AA354" s="147">
        <v>116</v>
      </c>
      <c r="AB354" s="148" t="s">
        <v>376</v>
      </c>
      <c r="AC354" s="161" t="s">
        <v>193</v>
      </c>
      <c r="AD354" s="149" t="s">
        <v>129</v>
      </c>
      <c r="AE354" s="150">
        <v>25</v>
      </c>
      <c r="AF354" s="151"/>
      <c r="AG354" s="152">
        <f>ROUND(AE354*AF354,2)</f>
        <v>0</v>
      </c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</row>
    <row r="355" spans="1:60" ht="20.95">
      <c r="A355" s="137"/>
      <c r="B355" s="138"/>
      <c r="C355" s="267" t="s">
        <v>194</v>
      </c>
      <c r="D355" s="268"/>
      <c r="E355" s="268"/>
      <c r="F355" s="268"/>
      <c r="G355" s="268"/>
      <c r="H355" s="139"/>
      <c r="I355" s="139"/>
      <c r="J355" s="139"/>
      <c r="K355" s="139"/>
      <c r="L355" s="139"/>
      <c r="M355" s="139"/>
      <c r="N355" s="139"/>
      <c r="O355" s="139"/>
      <c r="P355" s="139"/>
      <c r="Q355" s="139"/>
      <c r="R355" s="139"/>
      <c r="S355" s="139"/>
      <c r="T355" s="139"/>
      <c r="U355" s="139"/>
      <c r="V355" s="139"/>
      <c r="W355" s="139"/>
      <c r="X355" s="134"/>
      <c r="Y355" s="134"/>
      <c r="Z355" s="134"/>
      <c r="AA355" s="137"/>
      <c r="AB355" s="138"/>
      <c r="AC355" s="267" t="s">
        <v>194</v>
      </c>
      <c r="AD355" s="268"/>
      <c r="AE355" s="268"/>
      <c r="AF355" s="268"/>
      <c r="AG355" s="268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53" t="str">
        <f>C355</f>
        <v>Nadstavec osadený dvoma sondami na meranie tesnosti a zanesenie filtračné vložky, teleso nástavce vzduchotesné, lakované RAL, odolnosť voči čistiacim a dezinfekčným prostriedkom;</v>
      </c>
      <c r="BB355" s="134"/>
      <c r="BC355" s="134"/>
      <c r="BD355" s="134"/>
      <c r="BE355" s="134"/>
      <c r="BF355" s="134"/>
      <c r="BG355" s="134"/>
      <c r="BH355" s="134"/>
    </row>
    <row r="356" spans="1:60" ht="31.45">
      <c r="A356" s="137"/>
      <c r="B356" s="138"/>
      <c r="C356" s="269" t="s">
        <v>377</v>
      </c>
      <c r="D356" s="270"/>
      <c r="E356" s="270"/>
      <c r="F356" s="270"/>
      <c r="G356" s="270"/>
      <c r="H356" s="139"/>
      <c r="I356" s="139"/>
      <c r="J356" s="139"/>
      <c r="K356" s="139"/>
      <c r="L356" s="139"/>
      <c r="M356" s="139"/>
      <c r="N356" s="139"/>
      <c r="O356" s="139"/>
      <c r="P356" s="139"/>
      <c r="Q356" s="139"/>
      <c r="R356" s="139"/>
      <c r="S356" s="139"/>
      <c r="T356" s="139"/>
      <c r="U356" s="139"/>
      <c r="V356" s="139"/>
      <c r="W356" s="139"/>
      <c r="X356" s="134"/>
      <c r="Y356" s="134"/>
      <c r="Z356" s="134"/>
      <c r="AA356" s="137"/>
      <c r="AB356" s="138"/>
      <c r="AC356" s="269" t="s">
        <v>377</v>
      </c>
      <c r="AD356" s="270"/>
      <c r="AE356" s="270"/>
      <c r="AF356" s="270"/>
      <c r="AG356" s="270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53" t="str">
        <f>C356</f>
        <v>Ovládanie klapky zvnútra nástavca po sňatí čelnej dosky; tlaková strata vyústia do 20 Pa; prevedenie nadstavce musia umožňovať osadenie do minerálneho podhľadu o rastra 600x600 mm. (M.č.A1-2.01,02,07,14,15,39,50)</v>
      </c>
      <c r="BB356" s="134"/>
      <c r="BC356" s="134"/>
      <c r="BD356" s="134"/>
      <c r="BE356" s="134"/>
      <c r="BF356" s="134"/>
      <c r="BG356" s="134"/>
      <c r="BH356" s="134"/>
    </row>
    <row r="357" spans="1:60">
      <c r="A357" s="137"/>
      <c r="B357" s="138"/>
      <c r="C357" s="269" t="s">
        <v>298</v>
      </c>
      <c r="D357" s="270"/>
      <c r="E357" s="270"/>
      <c r="F357" s="270"/>
      <c r="G357" s="270"/>
      <c r="H357" s="139"/>
      <c r="I357" s="139"/>
      <c r="J357" s="139"/>
      <c r="K357" s="139"/>
      <c r="L357" s="139"/>
      <c r="M357" s="139"/>
      <c r="N357" s="139"/>
      <c r="O357" s="139"/>
      <c r="P357" s="139"/>
      <c r="Q357" s="139"/>
      <c r="R357" s="139"/>
      <c r="S357" s="139"/>
      <c r="T357" s="139"/>
      <c r="U357" s="139"/>
      <c r="V357" s="139"/>
      <c r="W357" s="139"/>
      <c r="X357" s="134"/>
      <c r="Y357" s="134"/>
      <c r="Z357" s="134"/>
      <c r="AA357" s="137"/>
      <c r="AB357" s="138"/>
      <c r="AC357" s="269" t="s">
        <v>298</v>
      </c>
      <c r="AD357" s="270"/>
      <c r="AE357" s="270"/>
      <c r="AF357" s="270"/>
      <c r="AG357" s="270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</row>
    <row r="358" spans="1:60" ht="41.9">
      <c r="A358" s="147">
        <v>117</v>
      </c>
      <c r="B358" s="148" t="s">
        <v>378</v>
      </c>
      <c r="C358" s="161" t="s">
        <v>296</v>
      </c>
      <c r="D358" s="149" t="s">
        <v>129</v>
      </c>
      <c r="E358" s="150">
        <v>2</v>
      </c>
      <c r="F358" s="151"/>
      <c r="G358" s="152">
        <f>ROUND(E358*F358,2)</f>
        <v>0</v>
      </c>
      <c r="H358" s="139">
        <v>0</v>
      </c>
      <c r="I358" s="139">
        <f>ROUND(E358*H358,2)</f>
        <v>0</v>
      </c>
      <c r="J358" s="139">
        <v>113.80754716981201</v>
      </c>
      <c r="K358" s="139">
        <f>ROUND(E358*J358,2)</f>
        <v>227.62</v>
      </c>
      <c r="L358" s="139">
        <v>21</v>
      </c>
      <c r="M358" s="139">
        <f>G358*(1+L358/100)</f>
        <v>0</v>
      </c>
      <c r="N358" s="139">
        <v>0</v>
      </c>
      <c r="O358" s="139">
        <f>ROUND(E358*N358,2)</f>
        <v>0</v>
      </c>
      <c r="P358" s="139">
        <v>0</v>
      </c>
      <c r="Q358" s="139">
        <f>ROUND(E358*P358,2)</f>
        <v>0</v>
      </c>
      <c r="R358" s="139"/>
      <c r="S358" s="139" t="s">
        <v>130</v>
      </c>
      <c r="T358" s="139" t="s">
        <v>131</v>
      </c>
      <c r="U358" s="139">
        <v>0</v>
      </c>
      <c r="V358" s="139">
        <f>ROUND(E358*U358,2)</f>
        <v>0</v>
      </c>
      <c r="W358" s="139"/>
      <c r="X358" s="134"/>
      <c r="Y358" s="134"/>
      <c r="Z358" s="134"/>
      <c r="AA358" s="147">
        <v>117</v>
      </c>
      <c r="AB358" s="148" t="s">
        <v>378</v>
      </c>
      <c r="AC358" s="161" t="s">
        <v>296</v>
      </c>
      <c r="AD358" s="149" t="s">
        <v>129</v>
      </c>
      <c r="AE358" s="150">
        <v>2</v>
      </c>
      <c r="AF358" s="151"/>
      <c r="AG358" s="152">
        <f>ROUND(AE358*AF358,2)</f>
        <v>0</v>
      </c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</row>
    <row r="359" spans="1:60">
      <c r="A359" s="137"/>
      <c r="B359" s="138"/>
      <c r="C359" s="267" t="s">
        <v>379</v>
      </c>
      <c r="D359" s="268"/>
      <c r="E359" s="268"/>
      <c r="F359" s="268"/>
      <c r="G359" s="268"/>
      <c r="H359" s="139"/>
      <c r="I359" s="139"/>
      <c r="J359" s="139"/>
      <c r="K359" s="139"/>
      <c r="L359" s="139"/>
      <c r="M359" s="139"/>
      <c r="N359" s="139"/>
      <c r="O359" s="139"/>
      <c r="P359" s="139"/>
      <c r="Q359" s="139"/>
      <c r="R359" s="139"/>
      <c r="S359" s="139"/>
      <c r="T359" s="139"/>
      <c r="U359" s="139"/>
      <c r="V359" s="139"/>
      <c r="W359" s="139"/>
      <c r="X359" s="134"/>
      <c r="Y359" s="134"/>
      <c r="Z359" s="134"/>
      <c r="AA359" s="137"/>
      <c r="AB359" s="138"/>
      <c r="AC359" s="267" t="s">
        <v>379</v>
      </c>
      <c r="AD359" s="268"/>
      <c r="AE359" s="268"/>
      <c r="AF359" s="268"/>
      <c r="AG359" s="268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</row>
    <row r="360" spans="1:60">
      <c r="A360" s="137"/>
      <c r="B360" s="138"/>
      <c r="C360" s="269" t="s">
        <v>331</v>
      </c>
      <c r="D360" s="270"/>
      <c r="E360" s="270"/>
      <c r="F360" s="270"/>
      <c r="G360" s="270"/>
      <c r="H360" s="139"/>
      <c r="I360" s="139"/>
      <c r="J360" s="139"/>
      <c r="K360" s="139"/>
      <c r="L360" s="139"/>
      <c r="M360" s="139"/>
      <c r="N360" s="139"/>
      <c r="O360" s="139"/>
      <c r="P360" s="139"/>
      <c r="Q360" s="139"/>
      <c r="R360" s="139"/>
      <c r="S360" s="139"/>
      <c r="T360" s="139"/>
      <c r="U360" s="139"/>
      <c r="V360" s="139"/>
      <c r="W360" s="139"/>
      <c r="X360" s="134"/>
      <c r="Y360" s="134"/>
      <c r="Z360" s="134"/>
      <c r="AA360" s="137"/>
      <c r="AB360" s="138"/>
      <c r="AC360" s="269" t="s">
        <v>331</v>
      </c>
      <c r="AD360" s="270"/>
      <c r="AE360" s="270"/>
      <c r="AF360" s="270"/>
      <c r="AG360" s="270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</row>
    <row r="361" spans="1:60" ht="13.1">
      <c r="A361" s="169" t="s">
        <v>971</v>
      </c>
      <c r="B361" s="142" t="s">
        <v>49</v>
      </c>
      <c r="C361" s="160" t="s">
        <v>50</v>
      </c>
      <c r="D361" s="143"/>
      <c r="E361" s="144"/>
      <c r="F361" s="145"/>
      <c r="G361" s="146">
        <f>SUMIF(AG362:AG392,"&lt;&gt;NOR",G362:G392)</f>
        <v>0</v>
      </c>
      <c r="H361" s="140"/>
      <c r="I361" s="140">
        <f>SUM(I362:I392)</f>
        <v>0</v>
      </c>
      <c r="J361" s="140"/>
      <c r="K361" s="140">
        <f>SUM(K362:K392)</f>
        <v>3475.04</v>
      </c>
      <c r="L361" s="140"/>
      <c r="M361" s="140">
        <f>SUM(M362:M392)</f>
        <v>0</v>
      </c>
      <c r="N361" s="140"/>
      <c r="O361" s="140">
        <f>SUM(O362:O392)</f>
        <v>0</v>
      </c>
      <c r="P361" s="140"/>
      <c r="Q361" s="140">
        <f>SUM(Q362:Q392)</f>
        <v>0</v>
      </c>
      <c r="R361" s="140"/>
      <c r="S361" s="140"/>
      <c r="T361" s="140"/>
      <c r="U361" s="140"/>
      <c r="V361" s="140">
        <f>SUM(V362:V392)</f>
        <v>0</v>
      </c>
      <c r="W361" s="140"/>
      <c r="AA361" s="169" t="s">
        <v>971</v>
      </c>
      <c r="AB361" s="142" t="s">
        <v>49</v>
      </c>
      <c r="AC361" s="160" t="s">
        <v>50</v>
      </c>
      <c r="AD361" s="143"/>
      <c r="AE361" s="144"/>
      <c r="AF361" s="145"/>
      <c r="AG361" s="146">
        <f>SUMIF(BG362:BG392,"&lt;&gt;NOR",AG362:AG392)</f>
        <v>0</v>
      </c>
    </row>
    <row r="362" spans="1:60" ht="41.9">
      <c r="A362" s="147">
        <v>118</v>
      </c>
      <c r="B362" s="148" t="s">
        <v>380</v>
      </c>
      <c r="C362" s="161" t="s">
        <v>381</v>
      </c>
      <c r="D362" s="149" t="s">
        <v>129</v>
      </c>
      <c r="E362" s="150">
        <v>1</v>
      </c>
      <c r="F362" s="151"/>
      <c r="G362" s="152">
        <f>ROUND(E362*F362,2)</f>
        <v>0</v>
      </c>
      <c r="H362" s="139">
        <v>0</v>
      </c>
      <c r="I362" s="139">
        <f>ROUND(E362*H362,2)</f>
        <v>0</v>
      </c>
      <c r="J362" s="139">
        <v>501.17962264151248</v>
      </c>
      <c r="K362" s="139">
        <f>ROUND(E362*J362,2)</f>
        <v>501.18</v>
      </c>
      <c r="L362" s="139">
        <v>21</v>
      </c>
      <c r="M362" s="139">
        <f>G362*(1+L362/100)</f>
        <v>0</v>
      </c>
      <c r="N362" s="139">
        <v>0</v>
      </c>
      <c r="O362" s="139">
        <f>ROUND(E362*N362,2)</f>
        <v>0</v>
      </c>
      <c r="P362" s="139">
        <v>0</v>
      </c>
      <c r="Q362" s="139">
        <f>ROUND(E362*P362,2)</f>
        <v>0</v>
      </c>
      <c r="R362" s="139"/>
      <c r="S362" s="139" t="s">
        <v>130</v>
      </c>
      <c r="T362" s="139" t="s">
        <v>131</v>
      </c>
      <c r="U362" s="139">
        <v>0</v>
      </c>
      <c r="V362" s="139">
        <f>ROUND(E362*U362,2)</f>
        <v>0</v>
      </c>
      <c r="W362" s="139"/>
      <c r="X362" s="134"/>
      <c r="Y362" s="134"/>
      <c r="Z362" s="134"/>
      <c r="AA362" s="147">
        <v>118</v>
      </c>
      <c r="AB362" s="148" t="s">
        <v>380</v>
      </c>
      <c r="AC362" s="161" t="s">
        <v>381</v>
      </c>
      <c r="AD362" s="149" t="s">
        <v>129</v>
      </c>
      <c r="AE362" s="150">
        <v>1</v>
      </c>
      <c r="AF362" s="151"/>
      <c r="AG362" s="152">
        <f>ROUND(AE362*AF362,2)</f>
        <v>0</v>
      </c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</row>
    <row r="363" spans="1:60">
      <c r="A363" s="137"/>
      <c r="B363" s="138"/>
      <c r="C363" s="267" t="s">
        <v>382</v>
      </c>
      <c r="D363" s="268"/>
      <c r="E363" s="268"/>
      <c r="F363" s="268"/>
      <c r="G363" s="268"/>
      <c r="H363" s="139"/>
      <c r="I363" s="139"/>
      <c r="J363" s="139"/>
      <c r="K363" s="139"/>
      <c r="L363" s="139"/>
      <c r="M363" s="139"/>
      <c r="N363" s="139"/>
      <c r="O363" s="139"/>
      <c r="P363" s="139"/>
      <c r="Q363" s="139"/>
      <c r="R363" s="139"/>
      <c r="S363" s="139"/>
      <c r="T363" s="139"/>
      <c r="U363" s="139"/>
      <c r="V363" s="139"/>
      <c r="W363" s="139"/>
      <c r="X363" s="134"/>
      <c r="Y363" s="134"/>
      <c r="Z363" s="134"/>
      <c r="AA363" s="137"/>
      <c r="AB363" s="138"/>
      <c r="AC363" s="267" t="s">
        <v>382</v>
      </c>
      <c r="AD363" s="268"/>
      <c r="AE363" s="268"/>
      <c r="AF363" s="268"/>
      <c r="AG363" s="268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</row>
    <row r="364" spans="1:60">
      <c r="A364" s="137"/>
      <c r="B364" s="138"/>
      <c r="C364" s="269" t="s">
        <v>136</v>
      </c>
      <c r="D364" s="270"/>
      <c r="E364" s="270"/>
      <c r="F364" s="270"/>
      <c r="G364" s="270"/>
      <c r="H364" s="139"/>
      <c r="I364" s="139"/>
      <c r="J364" s="139"/>
      <c r="K364" s="139"/>
      <c r="L364" s="139"/>
      <c r="M364" s="139"/>
      <c r="N364" s="139"/>
      <c r="O364" s="139"/>
      <c r="P364" s="139"/>
      <c r="Q364" s="139"/>
      <c r="R364" s="139"/>
      <c r="S364" s="139"/>
      <c r="T364" s="139"/>
      <c r="U364" s="139"/>
      <c r="V364" s="139"/>
      <c r="W364" s="139"/>
      <c r="X364" s="208"/>
      <c r="Y364" s="134"/>
      <c r="Z364" s="134"/>
      <c r="AA364" s="137"/>
      <c r="AB364" s="138"/>
      <c r="AC364" s="269" t="s">
        <v>136</v>
      </c>
      <c r="AD364" s="270"/>
      <c r="AE364" s="270"/>
      <c r="AF364" s="270"/>
      <c r="AG364" s="270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</row>
    <row r="365" spans="1:60" ht="20.95">
      <c r="A365" s="147">
        <v>119</v>
      </c>
      <c r="B365" s="148" t="s">
        <v>383</v>
      </c>
      <c r="C365" s="161" t="s">
        <v>347</v>
      </c>
      <c r="D365" s="149" t="s">
        <v>348</v>
      </c>
      <c r="E365" s="207">
        <v>6</v>
      </c>
      <c r="F365" s="151"/>
      <c r="G365" s="152">
        <f>ROUND(E365*F365,2)</f>
        <v>0</v>
      </c>
      <c r="H365" s="139">
        <v>0</v>
      </c>
      <c r="I365" s="139">
        <f>ROUND(E365*H365,2)</f>
        <v>0</v>
      </c>
      <c r="J365" s="139">
        <v>0</v>
      </c>
      <c r="K365" s="139">
        <f>ROUND(E365*J365,2)</f>
        <v>0</v>
      </c>
      <c r="L365" s="139">
        <v>21</v>
      </c>
      <c r="M365" s="139">
        <f>G365*(1+L365/100)</f>
        <v>0</v>
      </c>
      <c r="N365" s="139">
        <v>0</v>
      </c>
      <c r="O365" s="139">
        <f>ROUND(E365*N365,2)</f>
        <v>0</v>
      </c>
      <c r="P365" s="139">
        <v>0</v>
      </c>
      <c r="Q365" s="139">
        <f>ROUND(E365*P365,2)</f>
        <v>0</v>
      </c>
      <c r="R365" s="139"/>
      <c r="S365" s="139" t="s">
        <v>130</v>
      </c>
      <c r="T365" s="139" t="s">
        <v>131</v>
      </c>
      <c r="U365" s="139">
        <v>0</v>
      </c>
      <c r="V365" s="139">
        <f>ROUND(E365*U365,2)</f>
        <v>0</v>
      </c>
      <c r="W365" s="139"/>
      <c r="X365" s="208"/>
      <c r="Y365" s="134"/>
      <c r="Z365" s="134"/>
      <c r="AA365" s="147">
        <v>119</v>
      </c>
      <c r="AB365" s="148" t="s">
        <v>383</v>
      </c>
      <c r="AC365" s="161" t="s">
        <v>347</v>
      </c>
      <c r="AD365" s="149" t="s">
        <v>348</v>
      </c>
      <c r="AE365" s="207">
        <v>0</v>
      </c>
      <c r="AF365" s="151"/>
      <c r="AG365" s="152">
        <f>ROUND(AE365*AF365,2)</f>
        <v>0</v>
      </c>
      <c r="AH365" s="134"/>
      <c r="AI365" s="284" t="s">
        <v>1221</v>
      </c>
      <c r="AJ365" s="285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</row>
    <row r="366" spans="1:60">
      <c r="A366" s="137"/>
      <c r="B366" s="138"/>
      <c r="C366" s="267" t="s">
        <v>375</v>
      </c>
      <c r="D366" s="268"/>
      <c r="E366" s="268"/>
      <c r="F366" s="268"/>
      <c r="G366" s="268"/>
      <c r="H366" s="139"/>
      <c r="I366" s="139"/>
      <c r="J366" s="139"/>
      <c r="K366" s="139"/>
      <c r="L366" s="139"/>
      <c r="M366" s="139"/>
      <c r="N366" s="139"/>
      <c r="O366" s="139"/>
      <c r="P366" s="139"/>
      <c r="Q366" s="139"/>
      <c r="R366" s="139"/>
      <c r="S366" s="139"/>
      <c r="T366" s="139"/>
      <c r="U366" s="139"/>
      <c r="V366" s="139"/>
      <c r="W366" s="139"/>
      <c r="X366" s="134"/>
      <c r="Y366" s="134"/>
      <c r="Z366" s="134"/>
      <c r="AA366" s="137"/>
      <c r="AB366" s="138"/>
      <c r="AC366" s="267" t="s">
        <v>375</v>
      </c>
      <c r="AD366" s="268"/>
      <c r="AE366" s="268"/>
      <c r="AF366" s="268"/>
      <c r="AG366" s="268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</row>
    <row r="367" spans="1:60" ht="52.4">
      <c r="A367" s="147">
        <v>120</v>
      </c>
      <c r="B367" s="148" t="s">
        <v>384</v>
      </c>
      <c r="C367" s="161" t="s">
        <v>385</v>
      </c>
      <c r="D367" s="149" t="s">
        <v>151</v>
      </c>
      <c r="E367" s="150">
        <v>26</v>
      </c>
      <c r="F367" s="151"/>
      <c r="G367" s="152">
        <f>ROUND(E367*F367,2)</f>
        <v>0</v>
      </c>
      <c r="H367" s="139">
        <v>0</v>
      </c>
      <c r="I367" s="139">
        <f>ROUND(E367*H367,2)</f>
        <v>0</v>
      </c>
      <c r="J367" s="139">
        <v>37.160377358490791</v>
      </c>
      <c r="K367" s="139">
        <f>ROUND(E367*J367,2)</f>
        <v>966.17</v>
      </c>
      <c r="L367" s="139">
        <v>21</v>
      </c>
      <c r="M367" s="139">
        <f>G367*(1+L367/100)</f>
        <v>0</v>
      </c>
      <c r="N367" s="139">
        <v>0</v>
      </c>
      <c r="O367" s="139">
        <f>ROUND(E367*N367,2)</f>
        <v>0</v>
      </c>
      <c r="P367" s="139">
        <v>0</v>
      </c>
      <c r="Q367" s="139">
        <f>ROUND(E367*P367,2)</f>
        <v>0</v>
      </c>
      <c r="R367" s="139"/>
      <c r="S367" s="139" t="s">
        <v>130</v>
      </c>
      <c r="T367" s="139" t="s">
        <v>131</v>
      </c>
      <c r="U367" s="139">
        <v>0</v>
      </c>
      <c r="V367" s="139">
        <f>ROUND(E367*U367,2)</f>
        <v>0</v>
      </c>
      <c r="W367" s="139"/>
      <c r="X367" s="134"/>
      <c r="Y367" s="134"/>
      <c r="Z367" s="134"/>
      <c r="AA367" s="147">
        <v>120</v>
      </c>
      <c r="AB367" s="148" t="s">
        <v>384</v>
      </c>
      <c r="AC367" s="161" t="s">
        <v>385</v>
      </c>
      <c r="AD367" s="149" t="s">
        <v>151</v>
      </c>
      <c r="AE367" s="150">
        <v>26</v>
      </c>
      <c r="AF367" s="151"/>
      <c r="AG367" s="152">
        <f>ROUND(AE367*AF367,2)</f>
        <v>0</v>
      </c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</row>
    <row r="368" spans="1:60">
      <c r="A368" s="137"/>
      <c r="B368" s="138"/>
      <c r="C368" s="267" t="s">
        <v>386</v>
      </c>
      <c r="D368" s="268"/>
      <c r="E368" s="268"/>
      <c r="F368" s="268"/>
      <c r="G368" s="268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4"/>
      <c r="Y368" s="134"/>
      <c r="Z368" s="134"/>
      <c r="AA368" s="137"/>
      <c r="AB368" s="138"/>
      <c r="AC368" s="267" t="s">
        <v>386</v>
      </c>
      <c r="AD368" s="268"/>
      <c r="AE368" s="268"/>
      <c r="AF368" s="268"/>
      <c r="AG368" s="268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</row>
    <row r="369" spans="1:60" ht="52.4">
      <c r="A369" s="147">
        <v>121</v>
      </c>
      <c r="B369" s="148" t="s">
        <v>387</v>
      </c>
      <c r="C369" s="161" t="s">
        <v>388</v>
      </c>
      <c r="D369" s="149" t="s">
        <v>151</v>
      </c>
      <c r="E369" s="150">
        <v>4</v>
      </c>
      <c r="F369" s="151"/>
      <c r="G369" s="152">
        <f>ROUND(E369*F369,2)</f>
        <v>0</v>
      </c>
      <c r="H369" s="139">
        <v>0</v>
      </c>
      <c r="I369" s="139">
        <f>ROUND(E369*H369,2)</f>
        <v>0</v>
      </c>
      <c r="J369" s="139">
        <v>46.688679245283303</v>
      </c>
      <c r="K369" s="139">
        <f>ROUND(E369*J369,2)</f>
        <v>186.75</v>
      </c>
      <c r="L369" s="139">
        <v>21</v>
      </c>
      <c r="M369" s="139">
        <f>G369*(1+L369/100)</f>
        <v>0</v>
      </c>
      <c r="N369" s="139">
        <v>0</v>
      </c>
      <c r="O369" s="139">
        <f>ROUND(E369*N369,2)</f>
        <v>0</v>
      </c>
      <c r="P369" s="139">
        <v>0</v>
      </c>
      <c r="Q369" s="139">
        <f>ROUND(E369*P369,2)</f>
        <v>0</v>
      </c>
      <c r="R369" s="139"/>
      <c r="S369" s="139" t="s">
        <v>130</v>
      </c>
      <c r="T369" s="139" t="s">
        <v>131</v>
      </c>
      <c r="U369" s="139">
        <v>0</v>
      </c>
      <c r="V369" s="139">
        <f>ROUND(E369*U369,2)</f>
        <v>0</v>
      </c>
      <c r="W369" s="139"/>
      <c r="X369" s="134"/>
      <c r="Y369" s="134"/>
      <c r="Z369" s="134"/>
      <c r="AA369" s="147">
        <v>121</v>
      </c>
      <c r="AB369" s="148" t="s">
        <v>387</v>
      </c>
      <c r="AC369" s="161" t="s">
        <v>388</v>
      </c>
      <c r="AD369" s="149" t="s">
        <v>151</v>
      </c>
      <c r="AE369" s="150">
        <v>4</v>
      </c>
      <c r="AF369" s="151"/>
      <c r="AG369" s="152">
        <f>ROUND(AE369*AF369,2)</f>
        <v>0</v>
      </c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</row>
    <row r="370" spans="1:60">
      <c r="A370" s="137"/>
      <c r="B370" s="138"/>
      <c r="C370" s="267" t="s">
        <v>386</v>
      </c>
      <c r="D370" s="268"/>
      <c r="E370" s="268"/>
      <c r="F370" s="268"/>
      <c r="G370" s="268"/>
      <c r="H370" s="139"/>
      <c r="I370" s="139"/>
      <c r="J370" s="139"/>
      <c r="K370" s="139"/>
      <c r="L370" s="139"/>
      <c r="M370" s="139"/>
      <c r="N370" s="139"/>
      <c r="O370" s="139"/>
      <c r="P370" s="139"/>
      <c r="Q370" s="139"/>
      <c r="R370" s="139"/>
      <c r="S370" s="139"/>
      <c r="T370" s="139"/>
      <c r="U370" s="139"/>
      <c r="V370" s="139"/>
      <c r="W370" s="139"/>
      <c r="X370" s="134"/>
      <c r="Y370" s="134"/>
      <c r="Z370" s="134"/>
      <c r="AA370" s="137"/>
      <c r="AB370" s="138"/>
      <c r="AC370" s="267" t="s">
        <v>386</v>
      </c>
      <c r="AD370" s="268"/>
      <c r="AE370" s="268"/>
      <c r="AF370" s="268"/>
      <c r="AG370" s="268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</row>
    <row r="371" spans="1:60" ht="41.9">
      <c r="A371" s="147">
        <v>122</v>
      </c>
      <c r="B371" s="148" t="s">
        <v>389</v>
      </c>
      <c r="C371" s="161" t="s">
        <v>390</v>
      </c>
      <c r="D371" s="149" t="s">
        <v>151</v>
      </c>
      <c r="E371" s="150">
        <v>3</v>
      </c>
      <c r="F371" s="151"/>
      <c r="G371" s="152">
        <f>ROUND(E371*F371,2)</f>
        <v>0</v>
      </c>
      <c r="H371" s="139">
        <v>0</v>
      </c>
      <c r="I371" s="139">
        <f>ROUND(E371*H371,2)</f>
        <v>0</v>
      </c>
      <c r="J371" s="139">
        <v>44.150943396226687</v>
      </c>
      <c r="K371" s="139">
        <f>ROUND(E371*J371,2)</f>
        <v>132.44999999999999</v>
      </c>
      <c r="L371" s="139">
        <v>21</v>
      </c>
      <c r="M371" s="139">
        <f>G371*(1+L371/100)</f>
        <v>0</v>
      </c>
      <c r="N371" s="139">
        <v>0</v>
      </c>
      <c r="O371" s="139">
        <f>ROUND(E371*N371,2)</f>
        <v>0</v>
      </c>
      <c r="P371" s="139">
        <v>0</v>
      </c>
      <c r="Q371" s="139">
        <f>ROUND(E371*P371,2)</f>
        <v>0</v>
      </c>
      <c r="R371" s="139"/>
      <c r="S371" s="139" t="s">
        <v>130</v>
      </c>
      <c r="T371" s="139" t="s">
        <v>131</v>
      </c>
      <c r="U371" s="139">
        <v>0</v>
      </c>
      <c r="V371" s="139">
        <f>ROUND(E371*U371,2)</f>
        <v>0</v>
      </c>
      <c r="W371" s="139"/>
      <c r="X371" s="134"/>
      <c r="Y371" s="134"/>
      <c r="Z371" s="134"/>
      <c r="AA371" s="147">
        <v>122</v>
      </c>
      <c r="AB371" s="148" t="s">
        <v>389</v>
      </c>
      <c r="AC371" s="161" t="s">
        <v>390</v>
      </c>
      <c r="AD371" s="149" t="s">
        <v>151</v>
      </c>
      <c r="AE371" s="150">
        <v>3</v>
      </c>
      <c r="AF371" s="151"/>
      <c r="AG371" s="152">
        <f>ROUND(AE371*AF371,2)</f>
        <v>0</v>
      </c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</row>
    <row r="372" spans="1:60">
      <c r="A372" s="137"/>
      <c r="B372" s="138"/>
      <c r="C372" s="267" t="s">
        <v>386</v>
      </c>
      <c r="D372" s="268"/>
      <c r="E372" s="268"/>
      <c r="F372" s="268"/>
      <c r="G372" s="268"/>
      <c r="H372" s="139"/>
      <c r="I372" s="139"/>
      <c r="J372" s="139"/>
      <c r="K372" s="139"/>
      <c r="L372" s="139"/>
      <c r="M372" s="139"/>
      <c r="N372" s="139"/>
      <c r="O372" s="139"/>
      <c r="P372" s="139"/>
      <c r="Q372" s="139"/>
      <c r="R372" s="139"/>
      <c r="S372" s="139"/>
      <c r="T372" s="139"/>
      <c r="U372" s="139"/>
      <c r="V372" s="139"/>
      <c r="W372" s="139"/>
      <c r="X372" s="134"/>
      <c r="Y372" s="134"/>
      <c r="Z372" s="134"/>
      <c r="AA372" s="137"/>
      <c r="AB372" s="138"/>
      <c r="AC372" s="267" t="s">
        <v>386</v>
      </c>
      <c r="AD372" s="268"/>
      <c r="AE372" s="268"/>
      <c r="AF372" s="268"/>
      <c r="AG372" s="268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</row>
    <row r="373" spans="1:60" ht="41.9">
      <c r="A373" s="147">
        <v>123</v>
      </c>
      <c r="B373" s="148" t="s">
        <v>391</v>
      </c>
      <c r="C373" s="161" t="s">
        <v>392</v>
      </c>
      <c r="D373" s="149" t="s">
        <v>151</v>
      </c>
      <c r="E373" s="150">
        <v>1</v>
      </c>
      <c r="F373" s="151"/>
      <c r="G373" s="152">
        <f>ROUND(E373*F373,2)</f>
        <v>0</v>
      </c>
      <c r="H373" s="139">
        <v>0</v>
      </c>
      <c r="I373" s="139">
        <f>ROUND(E373*H373,2)</f>
        <v>0</v>
      </c>
      <c r="J373" s="139">
        <v>53.962264150943724</v>
      </c>
      <c r="K373" s="139">
        <f>ROUND(E373*J373,2)</f>
        <v>53.96</v>
      </c>
      <c r="L373" s="139">
        <v>21</v>
      </c>
      <c r="M373" s="139">
        <f>G373*(1+L373/100)</f>
        <v>0</v>
      </c>
      <c r="N373" s="139">
        <v>0</v>
      </c>
      <c r="O373" s="139">
        <f>ROUND(E373*N373,2)</f>
        <v>0</v>
      </c>
      <c r="P373" s="139">
        <v>0</v>
      </c>
      <c r="Q373" s="139">
        <f>ROUND(E373*P373,2)</f>
        <v>0</v>
      </c>
      <c r="R373" s="139"/>
      <c r="S373" s="139" t="s">
        <v>130</v>
      </c>
      <c r="T373" s="139" t="s">
        <v>131</v>
      </c>
      <c r="U373" s="139">
        <v>0</v>
      </c>
      <c r="V373" s="139">
        <f>ROUND(E373*U373,2)</f>
        <v>0</v>
      </c>
      <c r="W373" s="139"/>
      <c r="X373" s="134"/>
      <c r="Y373" s="134"/>
      <c r="Z373" s="134"/>
      <c r="AA373" s="147">
        <v>123</v>
      </c>
      <c r="AB373" s="148" t="s">
        <v>391</v>
      </c>
      <c r="AC373" s="161" t="s">
        <v>392</v>
      </c>
      <c r="AD373" s="149" t="s">
        <v>151</v>
      </c>
      <c r="AE373" s="150">
        <v>1</v>
      </c>
      <c r="AF373" s="151"/>
      <c r="AG373" s="152">
        <f>ROUND(AE373*AF373,2)</f>
        <v>0</v>
      </c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</row>
    <row r="374" spans="1:60">
      <c r="A374" s="137"/>
      <c r="B374" s="138"/>
      <c r="C374" s="267" t="s">
        <v>386</v>
      </c>
      <c r="D374" s="268"/>
      <c r="E374" s="268"/>
      <c r="F374" s="268"/>
      <c r="G374" s="268"/>
      <c r="H374" s="139"/>
      <c r="I374" s="139"/>
      <c r="J374" s="139"/>
      <c r="K374" s="139"/>
      <c r="L374" s="139"/>
      <c r="M374" s="139"/>
      <c r="N374" s="139"/>
      <c r="O374" s="139"/>
      <c r="P374" s="139"/>
      <c r="Q374" s="139"/>
      <c r="R374" s="139"/>
      <c r="S374" s="139"/>
      <c r="T374" s="139"/>
      <c r="U374" s="139"/>
      <c r="V374" s="139"/>
      <c r="W374" s="139"/>
      <c r="X374" s="134"/>
      <c r="Y374" s="134"/>
      <c r="Z374" s="134"/>
      <c r="AA374" s="137"/>
      <c r="AB374" s="138"/>
      <c r="AC374" s="267" t="s">
        <v>386</v>
      </c>
      <c r="AD374" s="268"/>
      <c r="AE374" s="268"/>
      <c r="AF374" s="268"/>
      <c r="AG374" s="268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</row>
    <row r="375" spans="1:60" ht="20.95">
      <c r="A375" s="147">
        <v>124</v>
      </c>
      <c r="B375" s="148" t="s">
        <v>393</v>
      </c>
      <c r="C375" s="161" t="s">
        <v>394</v>
      </c>
      <c r="D375" s="149" t="s">
        <v>129</v>
      </c>
      <c r="E375" s="150">
        <v>2</v>
      </c>
      <c r="F375" s="151"/>
      <c r="G375" s="152">
        <f>ROUND(E375*F375,2)</f>
        <v>0</v>
      </c>
      <c r="H375" s="139">
        <v>0</v>
      </c>
      <c r="I375" s="139">
        <f>ROUND(E375*H375,2)</f>
        <v>0</v>
      </c>
      <c r="J375" s="139">
        <v>263.56603773585067</v>
      </c>
      <c r="K375" s="139">
        <f>ROUND(E375*J375,2)</f>
        <v>527.13</v>
      </c>
      <c r="L375" s="139">
        <v>21</v>
      </c>
      <c r="M375" s="139">
        <f>G375*(1+L375/100)</f>
        <v>0</v>
      </c>
      <c r="N375" s="139">
        <v>0</v>
      </c>
      <c r="O375" s="139">
        <f>ROUND(E375*N375,2)</f>
        <v>0</v>
      </c>
      <c r="P375" s="139">
        <v>0</v>
      </c>
      <c r="Q375" s="139">
        <f>ROUND(E375*P375,2)</f>
        <v>0</v>
      </c>
      <c r="R375" s="139"/>
      <c r="S375" s="139" t="s">
        <v>130</v>
      </c>
      <c r="T375" s="139" t="s">
        <v>131</v>
      </c>
      <c r="U375" s="139">
        <v>0</v>
      </c>
      <c r="V375" s="139">
        <f>ROUND(E375*U375,2)</f>
        <v>0</v>
      </c>
      <c r="W375" s="139"/>
      <c r="X375" s="134"/>
      <c r="Y375" s="134"/>
      <c r="Z375" s="134"/>
      <c r="AA375" s="147">
        <v>124</v>
      </c>
      <c r="AB375" s="148" t="s">
        <v>393</v>
      </c>
      <c r="AC375" s="161" t="s">
        <v>394</v>
      </c>
      <c r="AD375" s="149" t="s">
        <v>129</v>
      </c>
      <c r="AE375" s="150">
        <v>2</v>
      </c>
      <c r="AF375" s="151"/>
      <c r="AG375" s="152">
        <f>ROUND(AE375*AF375,2)</f>
        <v>0</v>
      </c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</row>
    <row r="376" spans="1:60">
      <c r="A376" s="137"/>
      <c r="B376" s="138"/>
      <c r="C376" s="267" t="s">
        <v>136</v>
      </c>
      <c r="D376" s="268"/>
      <c r="E376" s="268"/>
      <c r="F376" s="268"/>
      <c r="G376" s="268"/>
      <c r="H376" s="139"/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39"/>
      <c r="V376" s="139"/>
      <c r="W376" s="139"/>
      <c r="X376" s="134"/>
      <c r="Y376" s="134"/>
      <c r="Z376" s="134"/>
      <c r="AA376" s="137"/>
      <c r="AB376" s="138"/>
      <c r="AC376" s="267" t="s">
        <v>136</v>
      </c>
      <c r="AD376" s="268"/>
      <c r="AE376" s="268"/>
      <c r="AF376" s="268"/>
      <c r="AG376" s="268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</row>
    <row r="377" spans="1:60">
      <c r="A377" s="147">
        <v>125</v>
      </c>
      <c r="B377" s="148" t="s">
        <v>395</v>
      </c>
      <c r="C377" s="161" t="s">
        <v>396</v>
      </c>
      <c r="D377" s="149" t="s">
        <v>129</v>
      </c>
      <c r="E377" s="150">
        <v>1</v>
      </c>
      <c r="F377" s="151"/>
      <c r="G377" s="152">
        <f>ROUND(E377*F377,2)</f>
        <v>0</v>
      </c>
      <c r="H377" s="139">
        <v>0</v>
      </c>
      <c r="I377" s="139">
        <f>ROUND(E377*H377,2)</f>
        <v>0</v>
      </c>
      <c r="J377" s="139">
        <v>164.48188679245382</v>
      </c>
      <c r="K377" s="139">
        <f>ROUND(E377*J377,2)</f>
        <v>164.48</v>
      </c>
      <c r="L377" s="139">
        <v>21</v>
      </c>
      <c r="M377" s="139">
        <f>G377*(1+L377/100)</f>
        <v>0</v>
      </c>
      <c r="N377" s="139">
        <v>0</v>
      </c>
      <c r="O377" s="139">
        <f>ROUND(E377*N377,2)</f>
        <v>0</v>
      </c>
      <c r="P377" s="139">
        <v>0</v>
      </c>
      <c r="Q377" s="139">
        <f>ROUND(E377*P377,2)</f>
        <v>0</v>
      </c>
      <c r="R377" s="139"/>
      <c r="S377" s="139" t="s">
        <v>130</v>
      </c>
      <c r="T377" s="139" t="s">
        <v>131</v>
      </c>
      <c r="U377" s="139">
        <v>0</v>
      </c>
      <c r="V377" s="139">
        <f>ROUND(E377*U377,2)</f>
        <v>0</v>
      </c>
      <c r="W377" s="139"/>
      <c r="X377" s="134"/>
      <c r="Y377" s="134"/>
      <c r="Z377" s="134"/>
      <c r="AA377" s="147">
        <v>125</v>
      </c>
      <c r="AB377" s="148" t="s">
        <v>395</v>
      </c>
      <c r="AC377" s="161" t="s">
        <v>396</v>
      </c>
      <c r="AD377" s="149" t="s">
        <v>129</v>
      </c>
      <c r="AE377" s="150">
        <v>1</v>
      </c>
      <c r="AF377" s="151"/>
      <c r="AG377" s="152">
        <f>ROUND(AE377*AF377,2)</f>
        <v>0</v>
      </c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</row>
    <row r="378" spans="1:60">
      <c r="A378" s="137"/>
      <c r="B378" s="138"/>
      <c r="C378" s="267" t="s">
        <v>397</v>
      </c>
      <c r="D378" s="268"/>
      <c r="E378" s="268"/>
      <c r="F378" s="268"/>
      <c r="G378" s="268"/>
      <c r="H378" s="139"/>
      <c r="I378" s="139"/>
      <c r="J378" s="139"/>
      <c r="K378" s="139"/>
      <c r="L378" s="139"/>
      <c r="M378" s="139"/>
      <c r="N378" s="139"/>
      <c r="O378" s="139"/>
      <c r="P378" s="139"/>
      <c r="Q378" s="139"/>
      <c r="R378" s="139"/>
      <c r="S378" s="139"/>
      <c r="T378" s="139"/>
      <c r="U378" s="139"/>
      <c r="V378" s="139"/>
      <c r="W378" s="139"/>
      <c r="X378" s="134"/>
      <c r="Y378" s="134"/>
      <c r="Z378" s="134"/>
      <c r="AA378" s="137"/>
      <c r="AB378" s="138"/>
      <c r="AC378" s="267" t="s">
        <v>397</v>
      </c>
      <c r="AD378" s="268"/>
      <c r="AE378" s="268"/>
      <c r="AF378" s="268"/>
      <c r="AG378" s="268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</row>
    <row r="379" spans="1:60" ht="31.45">
      <c r="A379" s="147">
        <v>126</v>
      </c>
      <c r="B379" s="148" t="s">
        <v>398</v>
      </c>
      <c r="C379" s="161" t="s">
        <v>399</v>
      </c>
      <c r="D379" s="149" t="s">
        <v>129</v>
      </c>
      <c r="E379" s="150">
        <v>3</v>
      </c>
      <c r="F379" s="151"/>
      <c r="G379" s="152">
        <f>ROUND(E379*F379,2)</f>
        <v>0</v>
      </c>
      <c r="H379" s="139">
        <v>0</v>
      </c>
      <c r="I379" s="139">
        <f>ROUND(E379*H379,2)</f>
        <v>0</v>
      </c>
      <c r="J379" s="139">
        <v>18.632075471698226</v>
      </c>
      <c r="K379" s="139">
        <f>ROUND(E379*J379,2)</f>
        <v>55.9</v>
      </c>
      <c r="L379" s="139">
        <v>21</v>
      </c>
      <c r="M379" s="139">
        <f>G379*(1+L379/100)</f>
        <v>0</v>
      </c>
      <c r="N379" s="139">
        <v>0</v>
      </c>
      <c r="O379" s="139">
        <f>ROUND(E379*N379,2)</f>
        <v>0</v>
      </c>
      <c r="P379" s="139">
        <v>0</v>
      </c>
      <c r="Q379" s="139">
        <f>ROUND(E379*P379,2)</f>
        <v>0</v>
      </c>
      <c r="R379" s="139"/>
      <c r="S379" s="139" t="s">
        <v>130</v>
      </c>
      <c r="T379" s="139" t="s">
        <v>131</v>
      </c>
      <c r="U379" s="139">
        <v>0</v>
      </c>
      <c r="V379" s="139">
        <f>ROUND(E379*U379,2)</f>
        <v>0</v>
      </c>
      <c r="W379" s="139"/>
      <c r="X379" s="134"/>
      <c r="Y379" s="134"/>
      <c r="Z379" s="134"/>
      <c r="AA379" s="147">
        <v>126</v>
      </c>
      <c r="AB379" s="148" t="s">
        <v>398</v>
      </c>
      <c r="AC379" s="161" t="s">
        <v>399</v>
      </c>
      <c r="AD379" s="149" t="s">
        <v>129</v>
      </c>
      <c r="AE379" s="150">
        <v>3</v>
      </c>
      <c r="AF379" s="151"/>
      <c r="AG379" s="152">
        <f>ROUND(AE379*AF379,2)</f>
        <v>0</v>
      </c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</row>
    <row r="380" spans="1:60">
      <c r="A380" s="137"/>
      <c r="B380" s="138"/>
      <c r="C380" s="267" t="s">
        <v>375</v>
      </c>
      <c r="D380" s="268"/>
      <c r="E380" s="268"/>
      <c r="F380" s="268"/>
      <c r="G380" s="268"/>
      <c r="H380" s="139"/>
      <c r="I380" s="139"/>
      <c r="J380" s="139"/>
      <c r="K380" s="139"/>
      <c r="L380" s="139"/>
      <c r="M380" s="139"/>
      <c r="N380" s="139"/>
      <c r="O380" s="139"/>
      <c r="P380" s="139"/>
      <c r="Q380" s="139"/>
      <c r="R380" s="139"/>
      <c r="S380" s="139"/>
      <c r="T380" s="139"/>
      <c r="U380" s="139"/>
      <c r="V380" s="139"/>
      <c r="W380" s="139"/>
      <c r="X380" s="134"/>
      <c r="Y380" s="134"/>
      <c r="Z380" s="134"/>
      <c r="AA380" s="137"/>
      <c r="AB380" s="138"/>
      <c r="AC380" s="267" t="s">
        <v>375</v>
      </c>
      <c r="AD380" s="268"/>
      <c r="AE380" s="268"/>
      <c r="AF380" s="268"/>
      <c r="AG380" s="268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</row>
    <row r="381" spans="1:60" ht="31.45">
      <c r="A381" s="147">
        <v>127</v>
      </c>
      <c r="B381" s="148" t="s">
        <v>400</v>
      </c>
      <c r="C381" s="161" t="s">
        <v>401</v>
      </c>
      <c r="D381" s="149" t="s">
        <v>129</v>
      </c>
      <c r="E381" s="150">
        <v>5</v>
      </c>
      <c r="F381" s="151"/>
      <c r="G381" s="152">
        <f>ROUND(E381*F381,2)</f>
        <v>0</v>
      </c>
      <c r="H381" s="139">
        <v>0</v>
      </c>
      <c r="I381" s="139">
        <f>ROUND(E381*H381,2)</f>
        <v>0</v>
      </c>
      <c r="J381" s="139">
        <v>29.066037735849232</v>
      </c>
      <c r="K381" s="139">
        <f>ROUND(E381*J381,2)</f>
        <v>145.33000000000001</v>
      </c>
      <c r="L381" s="139">
        <v>21</v>
      </c>
      <c r="M381" s="139">
        <f>G381*(1+L381/100)</f>
        <v>0</v>
      </c>
      <c r="N381" s="139">
        <v>0</v>
      </c>
      <c r="O381" s="139">
        <f>ROUND(E381*N381,2)</f>
        <v>0</v>
      </c>
      <c r="P381" s="139">
        <v>0</v>
      </c>
      <c r="Q381" s="139">
        <f>ROUND(E381*P381,2)</f>
        <v>0</v>
      </c>
      <c r="R381" s="139"/>
      <c r="S381" s="139" t="s">
        <v>130</v>
      </c>
      <c r="T381" s="139" t="s">
        <v>131</v>
      </c>
      <c r="U381" s="139">
        <v>0</v>
      </c>
      <c r="V381" s="139">
        <f>ROUND(E381*U381,2)</f>
        <v>0</v>
      </c>
      <c r="W381" s="139"/>
      <c r="X381" s="134"/>
      <c r="Y381" s="134"/>
      <c r="Z381" s="134"/>
      <c r="AA381" s="147">
        <v>127</v>
      </c>
      <c r="AB381" s="148" t="s">
        <v>400</v>
      </c>
      <c r="AC381" s="161" t="s">
        <v>401</v>
      </c>
      <c r="AD381" s="149" t="s">
        <v>129</v>
      </c>
      <c r="AE381" s="150">
        <v>5</v>
      </c>
      <c r="AF381" s="151"/>
      <c r="AG381" s="152">
        <f>ROUND(AE381*AF381,2)</f>
        <v>0</v>
      </c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</row>
    <row r="382" spans="1:60">
      <c r="A382" s="137"/>
      <c r="B382" s="138"/>
      <c r="C382" s="267" t="s">
        <v>375</v>
      </c>
      <c r="D382" s="268"/>
      <c r="E382" s="268"/>
      <c r="F382" s="268"/>
      <c r="G382" s="268"/>
      <c r="H382" s="139"/>
      <c r="I382" s="139"/>
      <c r="J382" s="139"/>
      <c r="K382" s="139"/>
      <c r="L382" s="139"/>
      <c r="M382" s="139"/>
      <c r="N382" s="139"/>
      <c r="O382" s="139"/>
      <c r="P382" s="139"/>
      <c r="Q382" s="139"/>
      <c r="R382" s="139"/>
      <c r="S382" s="139"/>
      <c r="T382" s="139"/>
      <c r="U382" s="139"/>
      <c r="V382" s="139"/>
      <c r="W382" s="139"/>
      <c r="X382" s="134"/>
      <c r="Y382" s="134"/>
      <c r="Z382" s="134"/>
      <c r="AA382" s="137"/>
      <c r="AB382" s="138"/>
      <c r="AC382" s="267" t="s">
        <v>375</v>
      </c>
      <c r="AD382" s="268"/>
      <c r="AE382" s="268"/>
      <c r="AF382" s="268"/>
      <c r="AG382" s="268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</row>
    <row r="383" spans="1:60" ht="52.4">
      <c r="A383" s="147">
        <v>128</v>
      </c>
      <c r="B383" s="148" t="s">
        <v>402</v>
      </c>
      <c r="C383" s="161" t="s">
        <v>357</v>
      </c>
      <c r="D383" s="149" t="s">
        <v>129</v>
      </c>
      <c r="E383" s="150">
        <v>1</v>
      </c>
      <c r="F383" s="151"/>
      <c r="G383" s="152">
        <f>ROUND(E383*F383,2)</f>
        <v>0</v>
      </c>
      <c r="H383" s="139">
        <v>0</v>
      </c>
      <c r="I383" s="139">
        <f>ROUND(E383*H383,2)</f>
        <v>0</v>
      </c>
      <c r="J383" s="139">
        <v>310.58113207547359</v>
      </c>
      <c r="K383" s="139">
        <f>ROUND(E383*J383,2)</f>
        <v>310.58</v>
      </c>
      <c r="L383" s="139">
        <v>21</v>
      </c>
      <c r="M383" s="139">
        <f>G383*(1+L383/100)</f>
        <v>0</v>
      </c>
      <c r="N383" s="139">
        <v>0</v>
      </c>
      <c r="O383" s="139">
        <f>ROUND(E383*N383,2)</f>
        <v>0</v>
      </c>
      <c r="P383" s="139">
        <v>0</v>
      </c>
      <c r="Q383" s="139">
        <f>ROUND(E383*P383,2)</f>
        <v>0</v>
      </c>
      <c r="R383" s="139"/>
      <c r="S383" s="139" t="s">
        <v>130</v>
      </c>
      <c r="T383" s="139" t="s">
        <v>131</v>
      </c>
      <c r="U383" s="139">
        <v>0</v>
      </c>
      <c r="V383" s="139">
        <f>ROUND(E383*U383,2)</f>
        <v>0</v>
      </c>
      <c r="W383" s="139"/>
      <c r="X383" s="134"/>
      <c r="Y383" s="134"/>
      <c r="Z383" s="134"/>
      <c r="AA383" s="147">
        <v>128</v>
      </c>
      <c r="AB383" s="148" t="s">
        <v>402</v>
      </c>
      <c r="AC383" s="161" t="s">
        <v>357</v>
      </c>
      <c r="AD383" s="149" t="s">
        <v>129</v>
      </c>
      <c r="AE383" s="150">
        <v>1</v>
      </c>
      <c r="AF383" s="151"/>
      <c r="AG383" s="152">
        <f>ROUND(AE383*AF383,2)</f>
        <v>0</v>
      </c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</row>
    <row r="384" spans="1:60">
      <c r="A384" s="137"/>
      <c r="B384" s="138"/>
      <c r="C384" s="267" t="s">
        <v>171</v>
      </c>
      <c r="D384" s="268"/>
      <c r="E384" s="268"/>
      <c r="F384" s="268"/>
      <c r="G384" s="268"/>
      <c r="H384" s="139"/>
      <c r="I384" s="139"/>
      <c r="J384" s="139"/>
      <c r="K384" s="139"/>
      <c r="L384" s="139"/>
      <c r="M384" s="139"/>
      <c r="N384" s="139"/>
      <c r="O384" s="139"/>
      <c r="P384" s="139"/>
      <c r="Q384" s="139"/>
      <c r="R384" s="139"/>
      <c r="S384" s="139"/>
      <c r="T384" s="139"/>
      <c r="U384" s="139"/>
      <c r="V384" s="139"/>
      <c r="W384" s="139"/>
      <c r="X384" s="134"/>
      <c r="Y384" s="134"/>
      <c r="Z384" s="134"/>
      <c r="AA384" s="137"/>
      <c r="AB384" s="138"/>
      <c r="AC384" s="267" t="s">
        <v>171</v>
      </c>
      <c r="AD384" s="268"/>
      <c r="AE384" s="268"/>
      <c r="AF384" s="268"/>
      <c r="AG384" s="268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</row>
    <row r="385" spans="1:60">
      <c r="A385" s="137"/>
      <c r="B385" s="138"/>
      <c r="C385" s="269" t="s">
        <v>321</v>
      </c>
      <c r="D385" s="270"/>
      <c r="E385" s="270"/>
      <c r="F385" s="270"/>
      <c r="G385" s="270"/>
      <c r="H385" s="139"/>
      <c r="I385" s="139"/>
      <c r="J385" s="139"/>
      <c r="K385" s="139"/>
      <c r="L385" s="139"/>
      <c r="M385" s="139"/>
      <c r="N385" s="139"/>
      <c r="O385" s="139"/>
      <c r="P385" s="139"/>
      <c r="Q385" s="139"/>
      <c r="R385" s="139"/>
      <c r="S385" s="139"/>
      <c r="T385" s="139"/>
      <c r="U385" s="139"/>
      <c r="V385" s="139"/>
      <c r="W385" s="139"/>
      <c r="X385" s="134"/>
      <c r="Y385" s="134"/>
      <c r="Z385" s="134"/>
      <c r="AA385" s="137"/>
      <c r="AB385" s="138"/>
      <c r="AC385" s="269" t="s">
        <v>321</v>
      </c>
      <c r="AD385" s="270"/>
      <c r="AE385" s="270"/>
      <c r="AF385" s="270"/>
      <c r="AG385" s="270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</row>
    <row r="386" spans="1:60">
      <c r="A386" s="137"/>
      <c r="B386" s="138"/>
      <c r="C386" s="269" t="s">
        <v>136</v>
      </c>
      <c r="D386" s="270"/>
      <c r="E386" s="270"/>
      <c r="F386" s="270"/>
      <c r="G386" s="270"/>
      <c r="H386" s="139"/>
      <c r="I386" s="139"/>
      <c r="J386" s="139"/>
      <c r="K386" s="139"/>
      <c r="L386" s="139"/>
      <c r="M386" s="139"/>
      <c r="N386" s="139"/>
      <c r="O386" s="139"/>
      <c r="P386" s="139"/>
      <c r="Q386" s="139"/>
      <c r="R386" s="139"/>
      <c r="S386" s="139"/>
      <c r="T386" s="139"/>
      <c r="U386" s="139"/>
      <c r="V386" s="139"/>
      <c r="W386" s="139"/>
      <c r="X386" s="134"/>
      <c r="Y386" s="134"/>
      <c r="Z386" s="134"/>
      <c r="AA386" s="137"/>
      <c r="AB386" s="138"/>
      <c r="AC386" s="269" t="s">
        <v>136</v>
      </c>
      <c r="AD386" s="270"/>
      <c r="AE386" s="270"/>
      <c r="AF386" s="270"/>
      <c r="AG386" s="270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</row>
    <row r="387" spans="1:60" ht="20.95">
      <c r="A387" s="147">
        <v>129</v>
      </c>
      <c r="B387" s="148" t="s">
        <v>403</v>
      </c>
      <c r="C387" s="161" t="s">
        <v>404</v>
      </c>
      <c r="D387" s="149" t="s">
        <v>129</v>
      </c>
      <c r="E387" s="150">
        <v>1</v>
      </c>
      <c r="F387" s="151"/>
      <c r="G387" s="152">
        <f>ROUND(E387*F387,2)</f>
        <v>0</v>
      </c>
      <c r="H387" s="139">
        <v>0</v>
      </c>
      <c r="I387" s="139">
        <f>ROUND(E387*H387,2)</f>
        <v>0</v>
      </c>
      <c r="J387" s="139">
        <v>65.875471698113614</v>
      </c>
      <c r="K387" s="139">
        <f>ROUND(E387*J387,2)</f>
        <v>65.88</v>
      </c>
      <c r="L387" s="139">
        <v>21</v>
      </c>
      <c r="M387" s="139">
        <f>G387*(1+L387/100)</f>
        <v>0</v>
      </c>
      <c r="N387" s="139">
        <v>0</v>
      </c>
      <c r="O387" s="139">
        <f>ROUND(E387*N387,2)</f>
        <v>0</v>
      </c>
      <c r="P387" s="139">
        <v>0</v>
      </c>
      <c r="Q387" s="139">
        <f>ROUND(E387*P387,2)</f>
        <v>0</v>
      </c>
      <c r="R387" s="139"/>
      <c r="S387" s="139" t="s">
        <v>130</v>
      </c>
      <c r="T387" s="139" t="s">
        <v>131</v>
      </c>
      <c r="U387" s="139">
        <v>0</v>
      </c>
      <c r="V387" s="139">
        <f>ROUND(E387*U387,2)</f>
        <v>0</v>
      </c>
      <c r="W387" s="139"/>
      <c r="X387" s="134"/>
      <c r="Y387" s="134"/>
      <c r="Z387" s="134"/>
      <c r="AA387" s="147">
        <v>129</v>
      </c>
      <c r="AB387" s="148" t="s">
        <v>403</v>
      </c>
      <c r="AC387" s="161" t="s">
        <v>404</v>
      </c>
      <c r="AD387" s="149" t="s">
        <v>129</v>
      </c>
      <c r="AE387" s="150">
        <v>1</v>
      </c>
      <c r="AF387" s="151"/>
      <c r="AG387" s="152">
        <f>ROUND(AE387*AF387,2)</f>
        <v>0</v>
      </c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</row>
    <row r="388" spans="1:60">
      <c r="A388" s="137"/>
      <c r="B388" s="138"/>
      <c r="C388" s="267" t="s">
        <v>136</v>
      </c>
      <c r="D388" s="268"/>
      <c r="E388" s="268"/>
      <c r="F388" s="268"/>
      <c r="G388" s="268"/>
      <c r="H388" s="139"/>
      <c r="I388" s="139"/>
      <c r="J388" s="139"/>
      <c r="K388" s="139"/>
      <c r="L388" s="139"/>
      <c r="M388" s="139"/>
      <c r="N388" s="139"/>
      <c r="O388" s="139"/>
      <c r="P388" s="139"/>
      <c r="Q388" s="139"/>
      <c r="R388" s="139"/>
      <c r="S388" s="139"/>
      <c r="T388" s="139"/>
      <c r="U388" s="139"/>
      <c r="V388" s="139"/>
      <c r="W388" s="139"/>
      <c r="X388" s="134"/>
      <c r="Y388" s="134"/>
      <c r="Z388" s="134"/>
      <c r="AA388" s="137"/>
      <c r="AB388" s="138"/>
      <c r="AC388" s="267" t="s">
        <v>136</v>
      </c>
      <c r="AD388" s="268"/>
      <c r="AE388" s="268"/>
      <c r="AF388" s="268"/>
      <c r="AG388" s="268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</row>
    <row r="389" spans="1:60" ht="31.45">
      <c r="A389" s="147">
        <v>130</v>
      </c>
      <c r="B389" s="148" t="s">
        <v>405</v>
      </c>
      <c r="C389" s="161" t="s">
        <v>406</v>
      </c>
      <c r="D389" s="149" t="s">
        <v>129</v>
      </c>
      <c r="E389" s="150">
        <v>2</v>
      </c>
      <c r="F389" s="151"/>
      <c r="G389" s="152">
        <f>ROUND(E389*F389,2)</f>
        <v>0</v>
      </c>
      <c r="H389" s="139">
        <v>0</v>
      </c>
      <c r="I389" s="139">
        <f>ROUND(E389*H389,2)</f>
        <v>0</v>
      </c>
      <c r="J389" s="139">
        <v>182.61509433962374</v>
      </c>
      <c r="K389" s="139">
        <f>ROUND(E389*J389,2)</f>
        <v>365.23</v>
      </c>
      <c r="L389" s="139">
        <v>21</v>
      </c>
      <c r="M389" s="139">
        <f>G389*(1+L389/100)</f>
        <v>0</v>
      </c>
      <c r="N389" s="139">
        <v>0</v>
      </c>
      <c r="O389" s="139">
        <f>ROUND(E389*N389,2)</f>
        <v>0</v>
      </c>
      <c r="P389" s="139">
        <v>0</v>
      </c>
      <c r="Q389" s="139">
        <f>ROUND(E389*P389,2)</f>
        <v>0</v>
      </c>
      <c r="R389" s="139"/>
      <c r="S389" s="139" t="s">
        <v>130</v>
      </c>
      <c r="T389" s="139" t="s">
        <v>131</v>
      </c>
      <c r="U389" s="139">
        <v>0</v>
      </c>
      <c r="V389" s="139">
        <f>ROUND(E389*U389,2)</f>
        <v>0</v>
      </c>
      <c r="W389" s="139"/>
      <c r="X389" s="134"/>
      <c r="Y389" s="134"/>
      <c r="Z389" s="134"/>
      <c r="AA389" s="147">
        <v>130</v>
      </c>
      <c r="AB389" s="148" t="s">
        <v>405</v>
      </c>
      <c r="AC389" s="161" t="s">
        <v>406</v>
      </c>
      <c r="AD389" s="149" t="s">
        <v>129</v>
      </c>
      <c r="AE389" s="150">
        <v>2</v>
      </c>
      <c r="AF389" s="151"/>
      <c r="AG389" s="152">
        <f>ROUND(AE389*AF389,2)</f>
        <v>0</v>
      </c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</row>
    <row r="390" spans="1:60">
      <c r="A390" s="137"/>
      <c r="B390" s="138"/>
      <c r="C390" s="267" t="s">
        <v>375</v>
      </c>
      <c r="D390" s="268"/>
      <c r="E390" s="268"/>
      <c r="F390" s="268"/>
      <c r="G390" s="268"/>
      <c r="H390" s="139"/>
      <c r="I390" s="139"/>
      <c r="J390" s="139"/>
      <c r="K390" s="139"/>
      <c r="L390" s="139"/>
      <c r="M390" s="139"/>
      <c r="N390" s="139"/>
      <c r="O390" s="139"/>
      <c r="P390" s="139"/>
      <c r="Q390" s="139"/>
      <c r="R390" s="139"/>
      <c r="S390" s="139"/>
      <c r="T390" s="139"/>
      <c r="U390" s="139"/>
      <c r="V390" s="139"/>
      <c r="W390" s="139"/>
      <c r="X390" s="134"/>
      <c r="Y390" s="134"/>
      <c r="Z390" s="134"/>
      <c r="AA390" s="137"/>
      <c r="AB390" s="138"/>
      <c r="AC390" s="267" t="s">
        <v>375</v>
      </c>
      <c r="AD390" s="268"/>
      <c r="AE390" s="268"/>
      <c r="AF390" s="268"/>
      <c r="AG390" s="268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</row>
    <row r="391" spans="1:60" ht="20.95">
      <c r="A391" s="147">
        <v>131</v>
      </c>
      <c r="B391" s="148" t="s">
        <v>407</v>
      </c>
      <c r="C391" s="161" t="s">
        <v>408</v>
      </c>
      <c r="D391" s="149" t="s">
        <v>348</v>
      </c>
      <c r="E391" s="207">
        <v>4</v>
      </c>
      <c r="F391" s="151"/>
      <c r="G391" s="152">
        <f>ROUND(E391*F391,2)</f>
        <v>0</v>
      </c>
      <c r="H391" s="139">
        <v>0</v>
      </c>
      <c r="I391" s="139">
        <f>ROUND(E391*H391,2)</f>
        <v>0</v>
      </c>
      <c r="J391" s="139">
        <v>0</v>
      </c>
      <c r="K391" s="139">
        <f>ROUND(E391*J391,2)</f>
        <v>0</v>
      </c>
      <c r="L391" s="139">
        <v>21</v>
      </c>
      <c r="M391" s="139">
        <f>G391*(1+L391/100)</f>
        <v>0</v>
      </c>
      <c r="N391" s="139">
        <v>0</v>
      </c>
      <c r="O391" s="139">
        <f>ROUND(E391*N391,2)</f>
        <v>0</v>
      </c>
      <c r="P391" s="139">
        <v>0</v>
      </c>
      <c r="Q391" s="139">
        <f>ROUND(E391*P391,2)</f>
        <v>0</v>
      </c>
      <c r="R391" s="139"/>
      <c r="S391" s="139" t="s">
        <v>130</v>
      </c>
      <c r="T391" s="139" t="s">
        <v>131</v>
      </c>
      <c r="U391" s="139">
        <v>0</v>
      </c>
      <c r="V391" s="139">
        <f>ROUND(E391*U391,2)</f>
        <v>0</v>
      </c>
      <c r="W391" s="139"/>
      <c r="X391" s="134"/>
      <c r="Y391" s="134"/>
      <c r="Z391" s="134"/>
      <c r="AA391" s="147">
        <v>131</v>
      </c>
      <c r="AB391" s="148" t="s">
        <v>407</v>
      </c>
      <c r="AC391" s="161" t="s">
        <v>408</v>
      </c>
      <c r="AD391" s="149" t="s">
        <v>348</v>
      </c>
      <c r="AE391" s="207">
        <v>0</v>
      </c>
      <c r="AF391" s="151"/>
      <c r="AG391" s="152">
        <f>ROUND(AE391*AF391,2)</f>
        <v>0</v>
      </c>
      <c r="AH391" s="134"/>
      <c r="AI391" s="284" t="s">
        <v>1221</v>
      </c>
      <c r="AJ391" s="285" t="s">
        <v>1217</v>
      </c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</row>
    <row r="392" spans="1:60">
      <c r="A392" s="137"/>
      <c r="B392" s="138"/>
      <c r="C392" s="267" t="s">
        <v>375</v>
      </c>
      <c r="D392" s="268"/>
      <c r="E392" s="268"/>
      <c r="F392" s="268"/>
      <c r="G392" s="268"/>
      <c r="H392" s="139"/>
      <c r="I392" s="139"/>
      <c r="J392" s="139"/>
      <c r="K392" s="139"/>
      <c r="L392" s="139"/>
      <c r="M392" s="139"/>
      <c r="N392" s="139"/>
      <c r="O392" s="139"/>
      <c r="P392" s="139"/>
      <c r="Q392" s="139"/>
      <c r="R392" s="139"/>
      <c r="S392" s="139"/>
      <c r="T392" s="139"/>
      <c r="U392" s="139"/>
      <c r="V392" s="139"/>
      <c r="W392" s="139"/>
      <c r="X392" s="134"/>
      <c r="Y392" s="134"/>
      <c r="Z392" s="134"/>
      <c r="AA392" s="137"/>
      <c r="AB392" s="138"/>
      <c r="AC392" s="267" t="s">
        <v>375</v>
      </c>
      <c r="AD392" s="268"/>
      <c r="AE392" s="268"/>
      <c r="AF392" s="268"/>
      <c r="AG392" s="268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</row>
    <row r="393" spans="1:60" ht="13.1">
      <c r="A393" s="169" t="s">
        <v>971</v>
      </c>
      <c r="B393" s="142" t="s">
        <v>51</v>
      </c>
      <c r="C393" s="160" t="s">
        <v>52</v>
      </c>
      <c r="D393" s="143"/>
      <c r="E393" s="144"/>
      <c r="F393" s="145"/>
      <c r="G393" s="146">
        <f>SUMIF(AG394:AG414,"&lt;&gt;NOR",G394:G414)</f>
        <v>0</v>
      </c>
      <c r="H393" s="140"/>
      <c r="I393" s="140">
        <f>SUM(I394:I414)</f>
        <v>0</v>
      </c>
      <c r="J393" s="140"/>
      <c r="K393" s="140">
        <f>SUM(K394:K414)</f>
        <v>2659.04</v>
      </c>
      <c r="L393" s="140"/>
      <c r="M393" s="140">
        <f>SUM(M394:M414)</f>
        <v>0</v>
      </c>
      <c r="N393" s="140"/>
      <c r="O393" s="140">
        <f>SUM(O394:O414)</f>
        <v>0</v>
      </c>
      <c r="P393" s="140"/>
      <c r="Q393" s="140">
        <f>SUM(Q394:Q414)</f>
        <v>0</v>
      </c>
      <c r="R393" s="140"/>
      <c r="S393" s="140"/>
      <c r="T393" s="140"/>
      <c r="U393" s="140"/>
      <c r="V393" s="140">
        <f>SUM(V394:V414)</f>
        <v>0</v>
      </c>
      <c r="W393" s="140"/>
      <c r="AA393" s="169" t="s">
        <v>971</v>
      </c>
      <c r="AB393" s="142" t="s">
        <v>51</v>
      </c>
      <c r="AC393" s="160" t="s">
        <v>52</v>
      </c>
      <c r="AD393" s="143"/>
      <c r="AE393" s="144"/>
      <c r="AF393" s="145"/>
      <c r="AG393" s="146">
        <f>SUMIF(BG394:BG414,"&lt;&gt;NOR",AG394:AG414)</f>
        <v>0</v>
      </c>
    </row>
    <row r="394" spans="1:60" ht="41.9">
      <c r="A394" s="147">
        <v>132</v>
      </c>
      <c r="B394" s="148" t="s">
        <v>409</v>
      </c>
      <c r="C394" s="161" t="s">
        <v>410</v>
      </c>
      <c r="D394" s="149" t="s">
        <v>129</v>
      </c>
      <c r="E394" s="150">
        <v>1</v>
      </c>
      <c r="F394" s="151"/>
      <c r="G394" s="152">
        <f>ROUND(E394*F394,2)</f>
        <v>0</v>
      </c>
      <c r="H394" s="139">
        <v>0</v>
      </c>
      <c r="I394" s="139">
        <f>ROUND(E394*H394,2)</f>
        <v>0</v>
      </c>
      <c r="J394" s="139">
        <v>320.3841509433982</v>
      </c>
      <c r="K394" s="139">
        <f>ROUND(E394*J394,2)</f>
        <v>320.38</v>
      </c>
      <c r="L394" s="139">
        <v>21</v>
      </c>
      <c r="M394" s="139">
        <f>G394*(1+L394/100)</f>
        <v>0</v>
      </c>
      <c r="N394" s="139">
        <v>0</v>
      </c>
      <c r="O394" s="139">
        <f>ROUND(E394*N394,2)</f>
        <v>0</v>
      </c>
      <c r="P394" s="139">
        <v>0</v>
      </c>
      <c r="Q394" s="139">
        <f>ROUND(E394*P394,2)</f>
        <v>0</v>
      </c>
      <c r="R394" s="139"/>
      <c r="S394" s="139" t="s">
        <v>130</v>
      </c>
      <c r="T394" s="139" t="s">
        <v>131</v>
      </c>
      <c r="U394" s="139">
        <v>0</v>
      </c>
      <c r="V394" s="139">
        <f>ROUND(E394*U394,2)</f>
        <v>0</v>
      </c>
      <c r="W394" s="139"/>
      <c r="X394" s="134"/>
      <c r="Y394" s="134"/>
      <c r="Z394" s="134"/>
      <c r="AA394" s="147">
        <v>132</v>
      </c>
      <c r="AB394" s="148" t="s">
        <v>409</v>
      </c>
      <c r="AC394" s="161" t="s">
        <v>410</v>
      </c>
      <c r="AD394" s="149" t="s">
        <v>129</v>
      </c>
      <c r="AE394" s="150">
        <v>1</v>
      </c>
      <c r="AF394" s="151"/>
      <c r="AG394" s="152">
        <f>ROUND(AE394*AF394,2)</f>
        <v>0</v>
      </c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</row>
    <row r="395" spans="1:60">
      <c r="A395" s="137"/>
      <c r="B395" s="138"/>
      <c r="C395" s="267" t="s">
        <v>411</v>
      </c>
      <c r="D395" s="268"/>
      <c r="E395" s="268"/>
      <c r="F395" s="268"/>
      <c r="G395" s="268"/>
      <c r="H395" s="139"/>
      <c r="I395" s="139"/>
      <c r="J395" s="139"/>
      <c r="K395" s="139"/>
      <c r="L395" s="139"/>
      <c r="M395" s="139"/>
      <c r="N395" s="139"/>
      <c r="O395" s="139"/>
      <c r="P395" s="139"/>
      <c r="Q395" s="139"/>
      <c r="R395" s="139"/>
      <c r="S395" s="139"/>
      <c r="T395" s="139"/>
      <c r="U395" s="139"/>
      <c r="V395" s="139"/>
      <c r="W395" s="139"/>
      <c r="X395" s="134"/>
      <c r="Y395" s="134"/>
      <c r="Z395" s="134"/>
      <c r="AA395" s="137"/>
      <c r="AB395" s="138"/>
      <c r="AC395" s="267" t="s">
        <v>411</v>
      </c>
      <c r="AD395" s="268"/>
      <c r="AE395" s="268"/>
      <c r="AF395" s="268"/>
      <c r="AG395" s="268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</row>
    <row r="396" spans="1:60" ht="20.95">
      <c r="A396" s="147">
        <v>133</v>
      </c>
      <c r="B396" s="148" t="s">
        <v>412</v>
      </c>
      <c r="C396" s="161" t="s">
        <v>413</v>
      </c>
      <c r="D396" s="149" t="s">
        <v>129</v>
      </c>
      <c r="E396" s="150">
        <v>2</v>
      </c>
      <c r="F396" s="151"/>
      <c r="G396" s="152">
        <f>ROUND(E396*F396,2)</f>
        <v>0</v>
      </c>
      <c r="H396" s="139">
        <v>0</v>
      </c>
      <c r="I396" s="139">
        <f>ROUND(E396*H396,2)</f>
        <v>0</v>
      </c>
      <c r="J396" s="139">
        <v>192.2075471698125</v>
      </c>
      <c r="K396" s="139">
        <f>ROUND(E396*J396,2)</f>
        <v>384.42</v>
      </c>
      <c r="L396" s="139">
        <v>21</v>
      </c>
      <c r="M396" s="139">
        <f>G396*(1+L396/100)</f>
        <v>0</v>
      </c>
      <c r="N396" s="139">
        <v>0</v>
      </c>
      <c r="O396" s="139">
        <f>ROUND(E396*N396,2)</f>
        <v>0</v>
      </c>
      <c r="P396" s="139">
        <v>0</v>
      </c>
      <c r="Q396" s="139">
        <f>ROUND(E396*P396,2)</f>
        <v>0</v>
      </c>
      <c r="R396" s="139"/>
      <c r="S396" s="139" t="s">
        <v>130</v>
      </c>
      <c r="T396" s="139" t="s">
        <v>131</v>
      </c>
      <c r="U396" s="139">
        <v>0</v>
      </c>
      <c r="V396" s="139">
        <f>ROUND(E396*U396,2)</f>
        <v>0</v>
      </c>
      <c r="W396" s="139"/>
      <c r="X396" s="134"/>
      <c r="Y396" s="134"/>
      <c r="Z396" s="134"/>
      <c r="AA396" s="147">
        <v>133</v>
      </c>
      <c r="AB396" s="148" t="s">
        <v>412</v>
      </c>
      <c r="AC396" s="161" t="s">
        <v>413</v>
      </c>
      <c r="AD396" s="149" t="s">
        <v>129</v>
      </c>
      <c r="AE396" s="150">
        <v>2</v>
      </c>
      <c r="AF396" s="151"/>
      <c r="AG396" s="152">
        <f>ROUND(AE396*AF396,2)</f>
        <v>0</v>
      </c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</row>
    <row r="397" spans="1:60">
      <c r="A397" s="137"/>
      <c r="B397" s="138"/>
      <c r="C397" s="267" t="s">
        <v>136</v>
      </c>
      <c r="D397" s="268"/>
      <c r="E397" s="268"/>
      <c r="F397" s="268"/>
      <c r="G397" s="268"/>
      <c r="H397" s="139"/>
      <c r="I397" s="139"/>
      <c r="J397" s="139"/>
      <c r="K397" s="139"/>
      <c r="L397" s="139"/>
      <c r="M397" s="139"/>
      <c r="N397" s="139"/>
      <c r="O397" s="139"/>
      <c r="P397" s="139"/>
      <c r="Q397" s="139"/>
      <c r="R397" s="139"/>
      <c r="S397" s="139"/>
      <c r="T397" s="139"/>
      <c r="U397" s="139"/>
      <c r="V397" s="139"/>
      <c r="W397" s="139"/>
      <c r="X397" s="134"/>
      <c r="Y397" s="134"/>
      <c r="Z397" s="134"/>
      <c r="AA397" s="137"/>
      <c r="AB397" s="138"/>
      <c r="AC397" s="267" t="s">
        <v>136</v>
      </c>
      <c r="AD397" s="268"/>
      <c r="AE397" s="268"/>
      <c r="AF397" s="268"/>
      <c r="AG397" s="268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</row>
    <row r="398" spans="1:60">
      <c r="A398" s="147">
        <v>134</v>
      </c>
      <c r="B398" s="148" t="s">
        <v>414</v>
      </c>
      <c r="C398" s="161" t="s">
        <v>415</v>
      </c>
      <c r="D398" s="149" t="s">
        <v>129</v>
      </c>
      <c r="E398" s="150">
        <v>1</v>
      </c>
      <c r="F398" s="151"/>
      <c r="G398" s="152">
        <f>ROUND(E398*F398,2)</f>
        <v>0</v>
      </c>
      <c r="H398" s="139">
        <v>0</v>
      </c>
      <c r="I398" s="139">
        <f>ROUND(E398*H398,2)</f>
        <v>0</v>
      </c>
      <c r="J398" s="139">
        <v>144.16339622641598</v>
      </c>
      <c r="K398" s="139">
        <f>ROUND(E398*J398,2)</f>
        <v>144.16</v>
      </c>
      <c r="L398" s="139">
        <v>21</v>
      </c>
      <c r="M398" s="139">
        <f>G398*(1+L398/100)</f>
        <v>0</v>
      </c>
      <c r="N398" s="139">
        <v>0</v>
      </c>
      <c r="O398" s="139">
        <f>ROUND(E398*N398,2)</f>
        <v>0</v>
      </c>
      <c r="P398" s="139">
        <v>0</v>
      </c>
      <c r="Q398" s="139">
        <f>ROUND(E398*P398,2)</f>
        <v>0</v>
      </c>
      <c r="R398" s="139"/>
      <c r="S398" s="139" t="s">
        <v>130</v>
      </c>
      <c r="T398" s="139" t="s">
        <v>131</v>
      </c>
      <c r="U398" s="139">
        <v>0</v>
      </c>
      <c r="V398" s="139">
        <f>ROUND(E398*U398,2)</f>
        <v>0</v>
      </c>
      <c r="W398" s="139"/>
      <c r="X398" s="134"/>
      <c r="Y398" s="134"/>
      <c r="Z398" s="134"/>
      <c r="AA398" s="147">
        <v>134</v>
      </c>
      <c r="AB398" s="148" t="s">
        <v>414</v>
      </c>
      <c r="AC398" s="161" t="s">
        <v>415</v>
      </c>
      <c r="AD398" s="149" t="s">
        <v>129</v>
      </c>
      <c r="AE398" s="150">
        <v>1</v>
      </c>
      <c r="AF398" s="151"/>
      <c r="AG398" s="152">
        <f>ROUND(AE398*AF398,2)</f>
        <v>0</v>
      </c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</row>
    <row r="399" spans="1:60">
      <c r="A399" s="137"/>
      <c r="B399" s="138"/>
      <c r="C399" s="267" t="s">
        <v>397</v>
      </c>
      <c r="D399" s="268"/>
      <c r="E399" s="268"/>
      <c r="F399" s="268"/>
      <c r="G399" s="268"/>
      <c r="H399" s="139"/>
      <c r="I399" s="139"/>
      <c r="J399" s="139"/>
      <c r="K399" s="139"/>
      <c r="L399" s="139"/>
      <c r="M399" s="139"/>
      <c r="N399" s="139"/>
      <c r="O399" s="139"/>
      <c r="P399" s="139"/>
      <c r="Q399" s="139"/>
      <c r="R399" s="139"/>
      <c r="S399" s="139"/>
      <c r="T399" s="139"/>
      <c r="U399" s="139"/>
      <c r="V399" s="139"/>
      <c r="W399" s="139"/>
      <c r="X399" s="134"/>
      <c r="Y399" s="134"/>
      <c r="Z399" s="134"/>
      <c r="AA399" s="137"/>
      <c r="AB399" s="138"/>
      <c r="AC399" s="267" t="s">
        <v>397</v>
      </c>
      <c r="AD399" s="268"/>
      <c r="AE399" s="268"/>
      <c r="AF399" s="268"/>
      <c r="AG399" s="268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</row>
    <row r="400" spans="1:60" ht="52.4">
      <c r="A400" s="147">
        <v>135</v>
      </c>
      <c r="B400" s="148" t="s">
        <v>416</v>
      </c>
      <c r="C400" s="161" t="s">
        <v>417</v>
      </c>
      <c r="D400" s="149" t="s">
        <v>129</v>
      </c>
      <c r="E400" s="150">
        <v>1</v>
      </c>
      <c r="F400" s="151"/>
      <c r="G400" s="152">
        <f>ROUND(E400*F400,2)</f>
        <v>0</v>
      </c>
      <c r="H400" s="139">
        <v>0</v>
      </c>
      <c r="I400" s="139">
        <f>ROUND(E400*H400,2)</f>
        <v>0</v>
      </c>
      <c r="J400" s="139">
        <v>148.82264150943487</v>
      </c>
      <c r="K400" s="139">
        <f>ROUND(E400*J400,2)</f>
        <v>148.82</v>
      </c>
      <c r="L400" s="139">
        <v>21</v>
      </c>
      <c r="M400" s="139">
        <f>G400*(1+L400/100)</f>
        <v>0</v>
      </c>
      <c r="N400" s="139">
        <v>0</v>
      </c>
      <c r="O400" s="139">
        <f>ROUND(E400*N400,2)</f>
        <v>0</v>
      </c>
      <c r="P400" s="139">
        <v>0</v>
      </c>
      <c r="Q400" s="139">
        <f>ROUND(E400*P400,2)</f>
        <v>0</v>
      </c>
      <c r="R400" s="139"/>
      <c r="S400" s="139" t="s">
        <v>130</v>
      </c>
      <c r="T400" s="139" t="s">
        <v>131</v>
      </c>
      <c r="U400" s="139">
        <v>0</v>
      </c>
      <c r="V400" s="139">
        <f>ROUND(E400*U400,2)</f>
        <v>0</v>
      </c>
      <c r="W400" s="139"/>
      <c r="X400" s="134"/>
      <c r="Y400" s="134"/>
      <c r="Z400" s="134"/>
      <c r="AA400" s="147">
        <v>135</v>
      </c>
      <c r="AB400" s="148" t="s">
        <v>416</v>
      </c>
      <c r="AC400" s="161" t="s">
        <v>417</v>
      </c>
      <c r="AD400" s="149" t="s">
        <v>129</v>
      </c>
      <c r="AE400" s="150">
        <v>1</v>
      </c>
      <c r="AF400" s="151"/>
      <c r="AG400" s="152">
        <f>ROUND(AE400*AF400,2)</f>
        <v>0</v>
      </c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</row>
    <row r="401" spans="1:60">
      <c r="A401" s="137"/>
      <c r="B401" s="138"/>
      <c r="C401" s="267" t="s">
        <v>418</v>
      </c>
      <c r="D401" s="268"/>
      <c r="E401" s="268"/>
      <c r="F401" s="268"/>
      <c r="G401" s="268"/>
      <c r="H401" s="139"/>
      <c r="I401" s="139"/>
      <c r="J401" s="139"/>
      <c r="K401" s="139"/>
      <c r="L401" s="139"/>
      <c r="M401" s="139"/>
      <c r="N401" s="139"/>
      <c r="O401" s="139"/>
      <c r="P401" s="139"/>
      <c r="Q401" s="139"/>
      <c r="R401" s="139"/>
      <c r="S401" s="139"/>
      <c r="T401" s="139"/>
      <c r="U401" s="139"/>
      <c r="V401" s="139"/>
      <c r="W401" s="139"/>
      <c r="X401" s="134"/>
      <c r="Y401" s="134"/>
      <c r="Z401" s="134"/>
      <c r="AA401" s="137"/>
      <c r="AB401" s="138"/>
      <c r="AC401" s="267" t="s">
        <v>418</v>
      </c>
      <c r="AD401" s="268"/>
      <c r="AE401" s="268"/>
      <c r="AF401" s="268"/>
      <c r="AG401" s="268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</row>
    <row r="402" spans="1:60">
      <c r="A402" s="137"/>
      <c r="B402" s="138"/>
      <c r="C402" s="269" t="s">
        <v>351</v>
      </c>
      <c r="D402" s="270"/>
      <c r="E402" s="270"/>
      <c r="F402" s="270"/>
      <c r="G402" s="270"/>
      <c r="H402" s="139"/>
      <c r="I402" s="139"/>
      <c r="J402" s="139"/>
      <c r="K402" s="139"/>
      <c r="L402" s="139"/>
      <c r="M402" s="139"/>
      <c r="N402" s="139"/>
      <c r="O402" s="139"/>
      <c r="P402" s="139"/>
      <c r="Q402" s="139"/>
      <c r="R402" s="139"/>
      <c r="S402" s="139"/>
      <c r="T402" s="139"/>
      <c r="U402" s="139"/>
      <c r="V402" s="139"/>
      <c r="W402" s="139"/>
      <c r="X402" s="134"/>
      <c r="Y402" s="134"/>
      <c r="Z402" s="134"/>
      <c r="AA402" s="137"/>
      <c r="AB402" s="138"/>
      <c r="AC402" s="269" t="s">
        <v>351</v>
      </c>
      <c r="AD402" s="270"/>
      <c r="AE402" s="270"/>
      <c r="AF402" s="270"/>
      <c r="AG402" s="270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</row>
    <row r="403" spans="1:60" ht="52.4">
      <c r="A403" s="147">
        <v>136</v>
      </c>
      <c r="B403" s="148" t="s">
        <v>419</v>
      </c>
      <c r="C403" s="161" t="s">
        <v>420</v>
      </c>
      <c r="D403" s="149" t="s">
        <v>129</v>
      </c>
      <c r="E403" s="150">
        <v>1</v>
      </c>
      <c r="F403" s="151"/>
      <c r="G403" s="152">
        <f>ROUND(E403*F403,2)</f>
        <v>0</v>
      </c>
      <c r="H403" s="139">
        <v>0</v>
      </c>
      <c r="I403" s="139">
        <f>ROUND(E403*H403,2)</f>
        <v>0</v>
      </c>
      <c r="J403" s="139">
        <v>339.20000000000209</v>
      </c>
      <c r="K403" s="139">
        <f>ROUND(E403*J403,2)</f>
        <v>339.2</v>
      </c>
      <c r="L403" s="139">
        <v>21</v>
      </c>
      <c r="M403" s="139">
        <f>G403*(1+L403/100)</f>
        <v>0</v>
      </c>
      <c r="N403" s="139">
        <v>0</v>
      </c>
      <c r="O403" s="139">
        <f>ROUND(E403*N403,2)</f>
        <v>0</v>
      </c>
      <c r="P403" s="139">
        <v>0</v>
      </c>
      <c r="Q403" s="139">
        <f>ROUND(E403*P403,2)</f>
        <v>0</v>
      </c>
      <c r="R403" s="139"/>
      <c r="S403" s="139" t="s">
        <v>130</v>
      </c>
      <c r="T403" s="139" t="s">
        <v>131</v>
      </c>
      <c r="U403" s="139">
        <v>0</v>
      </c>
      <c r="V403" s="139">
        <f>ROUND(E403*U403,2)</f>
        <v>0</v>
      </c>
      <c r="W403" s="139"/>
      <c r="X403" s="134"/>
      <c r="Y403" s="134"/>
      <c r="Z403" s="134"/>
      <c r="AA403" s="147">
        <v>136</v>
      </c>
      <c r="AB403" s="148" t="s">
        <v>419</v>
      </c>
      <c r="AC403" s="161" t="s">
        <v>420</v>
      </c>
      <c r="AD403" s="149" t="s">
        <v>129</v>
      </c>
      <c r="AE403" s="150">
        <v>1</v>
      </c>
      <c r="AF403" s="151"/>
      <c r="AG403" s="152">
        <f>ROUND(AE403*AF403,2)</f>
        <v>0</v>
      </c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</row>
    <row r="404" spans="1:60">
      <c r="A404" s="137"/>
      <c r="B404" s="138"/>
      <c r="C404" s="267" t="s">
        <v>171</v>
      </c>
      <c r="D404" s="268"/>
      <c r="E404" s="268"/>
      <c r="F404" s="268"/>
      <c r="G404" s="268"/>
      <c r="H404" s="139"/>
      <c r="I404" s="139"/>
      <c r="J404" s="139"/>
      <c r="K404" s="139"/>
      <c r="L404" s="139"/>
      <c r="M404" s="139"/>
      <c r="N404" s="139"/>
      <c r="O404" s="139"/>
      <c r="P404" s="139"/>
      <c r="Q404" s="139"/>
      <c r="R404" s="139"/>
      <c r="S404" s="139"/>
      <c r="T404" s="139"/>
      <c r="U404" s="139"/>
      <c r="V404" s="139"/>
      <c r="W404" s="139"/>
      <c r="X404" s="134"/>
      <c r="Y404" s="134"/>
      <c r="Z404" s="134"/>
      <c r="AA404" s="137"/>
      <c r="AB404" s="138"/>
      <c r="AC404" s="267" t="s">
        <v>171</v>
      </c>
      <c r="AD404" s="268"/>
      <c r="AE404" s="268"/>
      <c r="AF404" s="268"/>
      <c r="AG404" s="268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</row>
    <row r="405" spans="1:60">
      <c r="A405" s="137"/>
      <c r="B405" s="138"/>
      <c r="C405" s="269" t="s">
        <v>203</v>
      </c>
      <c r="D405" s="270"/>
      <c r="E405" s="270"/>
      <c r="F405" s="270"/>
      <c r="G405" s="270"/>
      <c r="H405" s="139"/>
      <c r="I405" s="139"/>
      <c r="J405" s="139"/>
      <c r="K405" s="139"/>
      <c r="L405" s="139"/>
      <c r="M405" s="139"/>
      <c r="N405" s="139"/>
      <c r="O405" s="139"/>
      <c r="P405" s="139"/>
      <c r="Q405" s="139"/>
      <c r="R405" s="139"/>
      <c r="S405" s="139"/>
      <c r="T405" s="139"/>
      <c r="U405" s="139"/>
      <c r="V405" s="139"/>
      <c r="W405" s="139"/>
      <c r="X405" s="134"/>
      <c r="Y405" s="134"/>
      <c r="Z405" s="134"/>
      <c r="AA405" s="137"/>
      <c r="AB405" s="138"/>
      <c r="AC405" s="269" t="s">
        <v>203</v>
      </c>
      <c r="AD405" s="270"/>
      <c r="AE405" s="270"/>
      <c r="AF405" s="270"/>
      <c r="AG405" s="270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</row>
    <row r="406" spans="1:60">
      <c r="A406" s="137"/>
      <c r="B406" s="138"/>
      <c r="C406" s="269" t="s">
        <v>136</v>
      </c>
      <c r="D406" s="270"/>
      <c r="E406" s="270"/>
      <c r="F406" s="270"/>
      <c r="G406" s="270"/>
      <c r="H406" s="139"/>
      <c r="I406" s="139"/>
      <c r="J406" s="139"/>
      <c r="K406" s="139"/>
      <c r="L406" s="139"/>
      <c r="M406" s="139"/>
      <c r="N406" s="139"/>
      <c r="O406" s="139"/>
      <c r="P406" s="139"/>
      <c r="Q406" s="139"/>
      <c r="R406" s="139"/>
      <c r="S406" s="139"/>
      <c r="T406" s="139"/>
      <c r="U406" s="139"/>
      <c r="V406" s="139"/>
      <c r="W406" s="139"/>
      <c r="X406" s="134"/>
      <c r="Y406" s="134"/>
      <c r="Z406" s="134"/>
      <c r="AA406" s="137"/>
      <c r="AB406" s="138"/>
      <c r="AC406" s="269" t="s">
        <v>136</v>
      </c>
      <c r="AD406" s="270"/>
      <c r="AE406" s="270"/>
      <c r="AF406" s="270"/>
      <c r="AG406" s="270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</row>
    <row r="407" spans="1:60" ht="20.95">
      <c r="A407" s="147">
        <v>137</v>
      </c>
      <c r="B407" s="148" t="s">
        <v>421</v>
      </c>
      <c r="C407" s="161" t="s">
        <v>422</v>
      </c>
      <c r="D407" s="149" t="s">
        <v>129</v>
      </c>
      <c r="E407" s="150">
        <v>1</v>
      </c>
      <c r="F407" s="151"/>
      <c r="G407" s="152">
        <f>ROUND(E407*F407,2)</f>
        <v>0</v>
      </c>
      <c r="H407" s="139">
        <v>0</v>
      </c>
      <c r="I407" s="139">
        <f>ROUND(E407*H407,2)</f>
        <v>0</v>
      </c>
      <c r="J407" s="139">
        <v>49.04150943396256</v>
      </c>
      <c r="K407" s="139">
        <f>ROUND(E407*J407,2)</f>
        <v>49.04</v>
      </c>
      <c r="L407" s="139">
        <v>21</v>
      </c>
      <c r="M407" s="139">
        <f>G407*(1+L407/100)</f>
        <v>0</v>
      </c>
      <c r="N407" s="139">
        <v>0</v>
      </c>
      <c r="O407" s="139">
        <f>ROUND(E407*N407,2)</f>
        <v>0</v>
      </c>
      <c r="P407" s="139">
        <v>0</v>
      </c>
      <c r="Q407" s="139">
        <f>ROUND(E407*P407,2)</f>
        <v>0</v>
      </c>
      <c r="R407" s="139"/>
      <c r="S407" s="139" t="s">
        <v>130</v>
      </c>
      <c r="T407" s="139" t="s">
        <v>131</v>
      </c>
      <c r="U407" s="139">
        <v>0</v>
      </c>
      <c r="V407" s="139">
        <f>ROUND(E407*U407,2)</f>
        <v>0</v>
      </c>
      <c r="W407" s="139"/>
      <c r="X407" s="134"/>
      <c r="Y407" s="134"/>
      <c r="Z407" s="134"/>
      <c r="AA407" s="147">
        <v>137</v>
      </c>
      <c r="AB407" s="148" t="s">
        <v>421</v>
      </c>
      <c r="AC407" s="161" t="s">
        <v>422</v>
      </c>
      <c r="AD407" s="149" t="s">
        <v>129</v>
      </c>
      <c r="AE407" s="150">
        <v>1</v>
      </c>
      <c r="AF407" s="151"/>
      <c r="AG407" s="152">
        <f>ROUND(AE407*AF407,2)</f>
        <v>0</v>
      </c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</row>
    <row r="408" spans="1:60">
      <c r="A408" s="137"/>
      <c r="B408" s="138"/>
      <c r="C408" s="267" t="s">
        <v>136</v>
      </c>
      <c r="D408" s="268"/>
      <c r="E408" s="268"/>
      <c r="F408" s="268"/>
      <c r="G408" s="268"/>
      <c r="H408" s="139"/>
      <c r="I408" s="139"/>
      <c r="J408" s="139"/>
      <c r="K408" s="139"/>
      <c r="L408" s="139"/>
      <c r="M408" s="139"/>
      <c r="N408" s="139"/>
      <c r="O408" s="139"/>
      <c r="P408" s="139"/>
      <c r="Q408" s="139"/>
      <c r="R408" s="139"/>
      <c r="S408" s="139"/>
      <c r="T408" s="139"/>
      <c r="U408" s="139"/>
      <c r="V408" s="139"/>
      <c r="W408" s="139"/>
      <c r="X408" s="208"/>
      <c r="Y408" s="134"/>
      <c r="Z408" s="134"/>
      <c r="AA408" s="137"/>
      <c r="AB408" s="138"/>
      <c r="AC408" s="267" t="s">
        <v>136</v>
      </c>
      <c r="AD408" s="268"/>
      <c r="AE408" s="268"/>
      <c r="AF408" s="268"/>
      <c r="AG408" s="268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</row>
    <row r="409" spans="1:60" ht="20.95">
      <c r="A409" s="147">
        <v>138</v>
      </c>
      <c r="B409" s="148" t="s">
        <v>423</v>
      </c>
      <c r="C409" s="161" t="s">
        <v>347</v>
      </c>
      <c r="D409" s="149" t="s">
        <v>348</v>
      </c>
      <c r="E409" s="207">
        <v>1.5</v>
      </c>
      <c r="F409" s="151"/>
      <c r="G409" s="152">
        <f>ROUND(E409*F409,2)</f>
        <v>0</v>
      </c>
      <c r="H409" s="139">
        <v>0</v>
      </c>
      <c r="I409" s="139">
        <f>ROUND(E409*H409,2)</f>
        <v>0</v>
      </c>
      <c r="J409" s="139">
        <v>0</v>
      </c>
      <c r="K409" s="139">
        <f>ROUND(E409*J409,2)</f>
        <v>0</v>
      </c>
      <c r="L409" s="139">
        <v>21</v>
      </c>
      <c r="M409" s="139">
        <f>G409*(1+L409/100)</f>
        <v>0</v>
      </c>
      <c r="N409" s="139">
        <v>0</v>
      </c>
      <c r="O409" s="139">
        <f>ROUND(E409*N409,2)</f>
        <v>0</v>
      </c>
      <c r="P409" s="139">
        <v>0</v>
      </c>
      <c r="Q409" s="139">
        <f>ROUND(E409*P409,2)</f>
        <v>0</v>
      </c>
      <c r="R409" s="139"/>
      <c r="S409" s="139" t="s">
        <v>130</v>
      </c>
      <c r="T409" s="139" t="s">
        <v>131</v>
      </c>
      <c r="U409" s="139">
        <v>0</v>
      </c>
      <c r="V409" s="139">
        <f>ROUND(E409*U409,2)</f>
        <v>0</v>
      </c>
      <c r="W409" s="139"/>
      <c r="X409" s="208"/>
      <c r="Y409" s="134"/>
      <c r="Z409" s="134"/>
      <c r="AA409" s="147">
        <v>138</v>
      </c>
      <c r="AB409" s="148" t="s">
        <v>423</v>
      </c>
      <c r="AC409" s="161" t="s">
        <v>347</v>
      </c>
      <c r="AD409" s="149" t="s">
        <v>348</v>
      </c>
      <c r="AE409" s="207">
        <v>0</v>
      </c>
      <c r="AF409" s="151"/>
      <c r="AG409" s="152">
        <f>ROUND(AE409*AF409,2)</f>
        <v>0</v>
      </c>
      <c r="AH409" s="134"/>
      <c r="AI409" s="284" t="s">
        <v>1221</v>
      </c>
      <c r="AJ409" s="285" t="s">
        <v>1217</v>
      </c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</row>
    <row r="410" spans="1:60">
      <c r="A410" s="137"/>
      <c r="B410" s="138"/>
      <c r="C410" s="267" t="s">
        <v>351</v>
      </c>
      <c r="D410" s="268"/>
      <c r="E410" s="268"/>
      <c r="F410" s="268"/>
      <c r="G410" s="268"/>
      <c r="H410" s="139"/>
      <c r="I410" s="139"/>
      <c r="J410" s="139"/>
      <c r="K410" s="139"/>
      <c r="L410" s="139"/>
      <c r="M410" s="139"/>
      <c r="N410" s="139"/>
      <c r="O410" s="139"/>
      <c r="P410" s="139"/>
      <c r="Q410" s="139"/>
      <c r="R410" s="139"/>
      <c r="S410" s="139"/>
      <c r="T410" s="139"/>
      <c r="U410" s="139"/>
      <c r="V410" s="139"/>
      <c r="W410" s="139"/>
      <c r="X410" s="134"/>
      <c r="Y410" s="134"/>
      <c r="Z410" s="134"/>
      <c r="AA410" s="137"/>
      <c r="AB410" s="138"/>
      <c r="AC410" s="267" t="s">
        <v>351</v>
      </c>
      <c r="AD410" s="268"/>
      <c r="AE410" s="268"/>
      <c r="AF410" s="268"/>
      <c r="AG410" s="268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</row>
    <row r="411" spans="1:60" ht="41.9">
      <c r="A411" s="147">
        <v>139</v>
      </c>
      <c r="B411" s="148" t="s">
        <v>424</v>
      </c>
      <c r="C411" s="161" t="s">
        <v>390</v>
      </c>
      <c r="D411" s="149" t="s">
        <v>151</v>
      </c>
      <c r="E411" s="150">
        <v>27</v>
      </c>
      <c r="F411" s="151"/>
      <c r="G411" s="152">
        <f>ROUND(E411*F411,2)</f>
        <v>0</v>
      </c>
      <c r="H411" s="139">
        <v>0</v>
      </c>
      <c r="I411" s="139">
        <f>ROUND(E411*H411,2)</f>
        <v>0</v>
      </c>
      <c r="J411" s="139">
        <v>44.150943396226687</v>
      </c>
      <c r="K411" s="139">
        <f>ROUND(E411*J411,2)</f>
        <v>1192.08</v>
      </c>
      <c r="L411" s="139">
        <v>21</v>
      </c>
      <c r="M411" s="139">
        <f>G411*(1+L411/100)</f>
        <v>0</v>
      </c>
      <c r="N411" s="139">
        <v>0</v>
      </c>
      <c r="O411" s="139">
        <f>ROUND(E411*N411,2)</f>
        <v>0</v>
      </c>
      <c r="P411" s="139">
        <v>0</v>
      </c>
      <c r="Q411" s="139">
        <f>ROUND(E411*P411,2)</f>
        <v>0</v>
      </c>
      <c r="R411" s="139"/>
      <c r="S411" s="139" t="s">
        <v>130</v>
      </c>
      <c r="T411" s="139" t="s">
        <v>131</v>
      </c>
      <c r="U411" s="139">
        <v>0</v>
      </c>
      <c r="V411" s="139">
        <f>ROUND(E411*U411,2)</f>
        <v>0</v>
      </c>
      <c r="W411" s="139"/>
      <c r="X411" s="134"/>
      <c r="Y411" s="134"/>
      <c r="Z411" s="134"/>
      <c r="AA411" s="147">
        <v>139</v>
      </c>
      <c r="AB411" s="148" t="s">
        <v>424</v>
      </c>
      <c r="AC411" s="161" t="s">
        <v>390</v>
      </c>
      <c r="AD411" s="149" t="s">
        <v>151</v>
      </c>
      <c r="AE411" s="150">
        <v>27</v>
      </c>
      <c r="AF411" s="151"/>
      <c r="AG411" s="152">
        <f>ROUND(AE411*AF411,2)</f>
        <v>0</v>
      </c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</row>
    <row r="412" spans="1:60">
      <c r="A412" s="137"/>
      <c r="B412" s="138"/>
      <c r="C412" s="267" t="s">
        <v>425</v>
      </c>
      <c r="D412" s="268"/>
      <c r="E412" s="268"/>
      <c r="F412" s="268"/>
      <c r="G412" s="268"/>
      <c r="H412" s="139"/>
      <c r="I412" s="139"/>
      <c r="J412" s="139"/>
      <c r="K412" s="139"/>
      <c r="L412" s="139"/>
      <c r="M412" s="139"/>
      <c r="N412" s="139"/>
      <c r="O412" s="139"/>
      <c r="P412" s="139"/>
      <c r="Q412" s="139"/>
      <c r="R412" s="139"/>
      <c r="S412" s="139"/>
      <c r="T412" s="139"/>
      <c r="U412" s="139"/>
      <c r="V412" s="139"/>
      <c r="W412" s="139"/>
      <c r="X412" s="134"/>
      <c r="Y412" s="134"/>
      <c r="Z412" s="134"/>
      <c r="AA412" s="137"/>
      <c r="AB412" s="138"/>
      <c r="AC412" s="267" t="s">
        <v>425</v>
      </c>
      <c r="AD412" s="268"/>
      <c r="AE412" s="268"/>
      <c r="AF412" s="268"/>
      <c r="AG412" s="268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</row>
    <row r="413" spans="1:60" ht="41.9">
      <c r="A413" s="147">
        <v>140</v>
      </c>
      <c r="B413" s="148" t="s">
        <v>426</v>
      </c>
      <c r="C413" s="161" t="s">
        <v>392</v>
      </c>
      <c r="D413" s="149" t="s">
        <v>151</v>
      </c>
      <c r="E413" s="150">
        <v>1.5</v>
      </c>
      <c r="F413" s="151"/>
      <c r="G413" s="152">
        <f>ROUND(E413*F413,2)</f>
        <v>0</v>
      </c>
      <c r="H413" s="139">
        <v>0</v>
      </c>
      <c r="I413" s="139">
        <f>ROUND(E413*H413,2)</f>
        <v>0</v>
      </c>
      <c r="J413" s="139">
        <v>53.962264150943724</v>
      </c>
      <c r="K413" s="139">
        <f>ROUND(E413*J413,2)</f>
        <v>80.94</v>
      </c>
      <c r="L413" s="139">
        <v>21</v>
      </c>
      <c r="M413" s="139">
        <f>G413*(1+L413/100)</f>
        <v>0</v>
      </c>
      <c r="N413" s="139">
        <v>0</v>
      </c>
      <c r="O413" s="139">
        <f>ROUND(E413*N413,2)</f>
        <v>0</v>
      </c>
      <c r="P413" s="139">
        <v>0</v>
      </c>
      <c r="Q413" s="139">
        <f>ROUND(E413*P413,2)</f>
        <v>0</v>
      </c>
      <c r="R413" s="139"/>
      <c r="S413" s="139" t="s">
        <v>130</v>
      </c>
      <c r="T413" s="139" t="s">
        <v>131</v>
      </c>
      <c r="U413" s="139">
        <v>0</v>
      </c>
      <c r="V413" s="139">
        <f>ROUND(E413*U413,2)</f>
        <v>0</v>
      </c>
      <c r="W413" s="139"/>
      <c r="X413" s="134"/>
      <c r="Y413" s="134"/>
      <c r="Z413" s="134"/>
      <c r="AA413" s="147">
        <v>140</v>
      </c>
      <c r="AB413" s="148" t="s">
        <v>426</v>
      </c>
      <c r="AC413" s="161" t="s">
        <v>392</v>
      </c>
      <c r="AD413" s="149" t="s">
        <v>151</v>
      </c>
      <c r="AE413" s="150">
        <v>1.5</v>
      </c>
      <c r="AF413" s="151"/>
      <c r="AG413" s="152">
        <f>ROUND(AE413*AF413,2)</f>
        <v>0</v>
      </c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</row>
    <row r="414" spans="1:60">
      <c r="A414" s="137"/>
      <c r="B414" s="138"/>
      <c r="C414" s="267" t="s">
        <v>425</v>
      </c>
      <c r="D414" s="268"/>
      <c r="E414" s="268"/>
      <c r="F414" s="268"/>
      <c r="G414" s="268"/>
      <c r="H414" s="139"/>
      <c r="I414" s="139"/>
      <c r="J414" s="139"/>
      <c r="K414" s="139"/>
      <c r="L414" s="139"/>
      <c r="M414" s="139"/>
      <c r="N414" s="139"/>
      <c r="O414" s="139"/>
      <c r="P414" s="139"/>
      <c r="Q414" s="139"/>
      <c r="R414" s="139"/>
      <c r="S414" s="139"/>
      <c r="T414" s="139"/>
      <c r="U414" s="139"/>
      <c r="V414" s="139"/>
      <c r="W414" s="139"/>
      <c r="X414" s="134"/>
      <c r="Y414" s="134"/>
      <c r="Z414" s="134"/>
      <c r="AA414" s="137"/>
      <c r="AB414" s="138"/>
      <c r="AC414" s="267" t="s">
        <v>425</v>
      </c>
      <c r="AD414" s="268"/>
      <c r="AE414" s="268"/>
      <c r="AF414" s="268"/>
      <c r="AG414" s="268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</row>
    <row r="415" spans="1:60" ht="13.1">
      <c r="A415" s="169" t="s">
        <v>971</v>
      </c>
      <c r="B415" s="142" t="s">
        <v>53</v>
      </c>
      <c r="C415" s="160" t="s">
        <v>54</v>
      </c>
      <c r="D415" s="143"/>
      <c r="E415" s="144"/>
      <c r="F415" s="145"/>
      <c r="G415" s="146">
        <f>SUMIF(AG416:AG442,"&lt;&gt;NOR",G416:G442)</f>
        <v>0</v>
      </c>
      <c r="H415" s="140"/>
      <c r="I415" s="140">
        <f>SUM(I416:I442)</f>
        <v>0</v>
      </c>
      <c r="J415" s="140"/>
      <c r="K415" s="140">
        <f>SUM(K416:K442)</f>
        <v>2532.39</v>
      </c>
      <c r="L415" s="140"/>
      <c r="M415" s="140">
        <f>SUM(M416:M442)</f>
        <v>0</v>
      </c>
      <c r="N415" s="140"/>
      <c r="O415" s="140">
        <f>SUM(O416:O442)</f>
        <v>0</v>
      </c>
      <c r="P415" s="140"/>
      <c r="Q415" s="140">
        <f>SUM(Q416:Q442)</f>
        <v>0</v>
      </c>
      <c r="R415" s="140"/>
      <c r="S415" s="140"/>
      <c r="T415" s="140"/>
      <c r="U415" s="140"/>
      <c r="V415" s="140">
        <f>SUM(V416:V442)</f>
        <v>0</v>
      </c>
      <c r="W415" s="140"/>
      <c r="AA415" s="169" t="s">
        <v>971</v>
      </c>
      <c r="AB415" s="142" t="s">
        <v>53</v>
      </c>
      <c r="AC415" s="160" t="s">
        <v>54</v>
      </c>
      <c r="AD415" s="143"/>
      <c r="AE415" s="144"/>
      <c r="AF415" s="145"/>
      <c r="AG415" s="146">
        <f>SUMIF(BG416:BG442,"&lt;&gt;NOR",AG416:AG442)</f>
        <v>0</v>
      </c>
    </row>
    <row r="416" spans="1:60" ht="41.9">
      <c r="A416" s="147">
        <v>141</v>
      </c>
      <c r="B416" s="148" t="s">
        <v>427</v>
      </c>
      <c r="C416" s="161" t="s">
        <v>410</v>
      </c>
      <c r="D416" s="149" t="s">
        <v>129</v>
      </c>
      <c r="E416" s="150">
        <v>1</v>
      </c>
      <c r="F416" s="151"/>
      <c r="G416" s="152">
        <f>ROUND(E416*F416,2)</f>
        <v>0</v>
      </c>
      <c r="H416" s="139">
        <v>0</v>
      </c>
      <c r="I416" s="139">
        <f>ROUND(E416*H416,2)</f>
        <v>0</v>
      </c>
      <c r="J416" s="139">
        <v>284.80377358490739</v>
      </c>
      <c r="K416" s="139">
        <f>ROUND(E416*J416,2)</f>
        <v>284.8</v>
      </c>
      <c r="L416" s="139">
        <v>21</v>
      </c>
      <c r="M416" s="139">
        <f>G416*(1+L416/100)</f>
        <v>0</v>
      </c>
      <c r="N416" s="139">
        <v>0</v>
      </c>
      <c r="O416" s="139">
        <f>ROUND(E416*N416,2)</f>
        <v>0</v>
      </c>
      <c r="P416" s="139">
        <v>0</v>
      </c>
      <c r="Q416" s="139">
        <f>ROUND(E416*P416,2)</f>
        <v>0</v>
      </c>
      <c r="R416" s="139"/>
      <c r="S416" s="139" t="s">
        <v>130</v>
      </c>
      <c r="T416" s="139" t="s">
        <v>131</v>
      </c>
      <c r="U416" s="139">
        <v>0</v>
      </c>
      <c r="V416" s="139">
        <f>ROUND(E416*U416,2)</f>
        <v>0</v>
      </c>
      <c r="W416" s="139"/>
      <c r="X416" s="134"/>
      <c r="Y416" s="134"/>
      <c r="Z416" s="134"/>
      <c r="AA416" s="147">
        <v>141</v>
      </c>
      <c r="AB416" s="148" t="s">
        <v>427</v>
      </c>
      <c r="AC416" s="161" t="s">
        <v>410</v>
      </c>
      <c r="AD416" s="149" t="s">
        <v>129</v>
      </c>
      <c r="AE416" s="150">
        <v>1</v>
      </c>
      <c r="AF416" s="151"/>
      <c r="AG416" s="152">
        <f>ROUND(AE416*AF416,2)</f>
        <v>0</v>
      </c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</row>
    <row r="417" spans="1:60">
      <c r="A417" s="137"/>
      <c r="B417" s="138"/>
      <c r="C417" s="267" t="s">
        <v>382</v>
      </c>
      <c r="D417" s="268"/>
      <c r="E417" s="268"/>
      <c r="F417" s="268"/>
      <c r="G417" s="268"/>
      <c r="H417" s="139"/>
      <c r="I417" s="139"/>
      <c r="J417" s="139"/>
      <c r="K417" s="139"/>
      <c r="L417" s="139"/>
      <c r="M417" s="139"/>
      <c r="N417" s="139"/>
      <c r="O417" s="139"/>
      <c r="P417" s="139"/>
      <c r="Q417" s="139"/>
      <c r="R417" s="139"/>
      <c r="S417" s="139"/>
      <c r="T417" s="139"/>
      <c r="U417" s="139"/>
      <c r="V417" s="139"/>
      <c r="W417" s="139"/>
      <c r="X417" s="134"/>
      <c r="Y417" s="134"/>
      <c r="Z417" s="134"/>
      <c r="AA417" s="137"/>
      <c r="AB417" s="138"/>
      <c r="AC417" s="267" t="s">
        <v>382</v>
      </c>
      <c r="AD417" s="268"/>
      <c r="AE417" s="268"/>
      <c r="AF417" s="268"/>
      <c r="AG417" s="268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</row>
    <row r="418" spans="1:60">
      <c r="A418" s="137"/>
      <c r="B418" s="138"/>
      <c r="C418" s="269" t="s">
        <v>136</v>
      </c>
      <c r="D418" s="270"/>
      <c r="E418" s="270"/>
      <c r="F418" s="270"/>
      <c r="G418" s="270"/>
      <c r="H418" s="139"/>
      <c r="I418" s="139"/>
      <c r="J418" s="139"/>
      <c r="K418" s="139"/>
      <c r="L418" s="139"/>
      <c r="M418" s="139"/>
      <c r="N418" s="139"/>
      <c r="O418" s="139"/>
      <c r="P418" s="139"/>
      <c r="Q418" s="139"/>
      <c r="R418" s="139"/>
      <c r="S418" s="139"/>
      <c r="T418" s="139"/>
      <c r="U418" s="139"/>
      <c r="V418" s="139"/>
      <c r="W418" s="139"/>
      <c r="X418" s="134"/>
      <c r="Y418" s="134"/>
      <c r="Z418" s="134"/>
      <c r="AA418" s="137"/>
      <c r="AB418" s="138"/>
      <c r="AC418" s="269" t="s">
        <v>136</v>
      </c>
      <c r="AD418" s="270"/>
      <c r="AE418" s="270"/>
      <c r="AF418" s="270"/>
      <c r="AG418" s="270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</row>
    <row r="419" spans="1:60" ht="52.4">
      <c r="A419" s="147">
        <v>142</v>
      </c>
      <c r="B419" s="148" t="s">
        <v>428</v>
      </c>
      <c r="C419" s="161" t="s">
        <v>388</v>
      </c>
      <c r="D419" s="149" t="s">
        <v>151</v>
      </c>
      <c r="E419" s="150">
        <v>1.5</v>
      </c>
      <c r="F419" s="151"/>
      <c r="G419" s="152">
        <f>ROUND(E419*F419,2)</f>
        <v>0</v>
      </c>
      <c r="H419" s="139">
        <v>0</v>
      </c>
      <c r="I419" s="139">
        <f>ROUND(E419*H419,2)</f>
        <v>0</v>
      </c>
      <c r="J419" s="139">
        <v>46.688679245283303</v>
      </c>
      <c r="K419" s="139">
        <f>ROUND(E419*J419,2)</f>
        <v>70.03</v>
      </c>
      <c r="L419" s="139">
        <v>21</v>
      </c>
      <c r="M419" s="139">
        <f>G419*(1+L419/100)</f>
        <v>0</v>
      </c>
      <c r="N419" s="139">
        <v>0</v>
      </c>
      <c r="O419" s="139">
        <f>ROUND(E419*N419,2)</f>
        <v>0</v>
      </c>
      <c r="P419" s="139">
        <v>0</v>
      </c>
      <c r="Q419" s="139">
        <f>ROUND(E419*P419,2)</f>
        <v>0</v>
      </c>
      <c r="R419" s="139"/>
      <c r="S419" s="139" t="s">
        <v>130</v>
      </c>
      <c r="T419" s="139" t="s">
        <v>131</v>
      </c>
      <c r="U419" s="139">
        <v>0</v>
      </c>
      <c r="V419" s="139">
        <f>ROUND(E419*U419,2)</f>
        <v>0</v>
      </c>
      <c r="W419" s="139"/>
      <c r="X419" s="134"/>
      <c r="Y419" s="134"/>
      <c r="Z419" s="134"/>
      <c r="AA419" s="147">
        <v>142</v>
      </c>
      <c r="AB419" s="148" t="s">
        <v>428</v>
      </c>
      <c r="AC419" s="161" t="s">
        <v>388</v>
      </c>
      <c r="AD419" s="149" t="s">
        <v>151</v>
      </c>
      <c r="AE419" s="150">
        <v>1.5</v>
      </c>
      <c r="AF419" s="151"/>
      <c r="AG419" s="152">
        <f>ROUND(AE419*AF419,2)</f>
        <v>0</v>
      </c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</row>
    <row r="420" spans="1:60">
      <c r="A420" s="137"/>
      <c r="B420" s="138"/>
      <c r="C420" s="267" t="s">
        <v>425</v>
      </c>
      <c r="D420" s="268"/>
      <c r="E420" s="268"/>
      <c r="F420" s="268"/>
      <c r="G420" s="268"/>
      <c r="H420" s="139"/>
      <c r="I420" s="139"/>
      <c r="J420" s="139"/>
      <c r="K420" s="139"/>
      <c r="L420" s="139"/>
      <c r="M420" s="139"/>
      <c r="N420" s="139"/>
      <c r="O420" s="139"/>
      <c r="P420" s="139"/>
      <c r="Q420" s="139"/>
      <c r="R420" s="139"/>
      <c r="S420" s="139"/>
      <c r="T420" s="139"/>
      <c r="U420" s="139"/>
      <c r="V420" s="139"/>
      <c r="W420" s="139"/>
      <c r="X420" s="134"/>
      <c r="Y420" s="134"/>
      <c r="Z420" s="134"/>
      <c r="AA420" s="137"/>
      <c r="AB420" s="138"/>
      <c r="AC420" s="267" t="s">
        <v>425</v>
      </c>
      <c r="AD420" s="268"/>
      <c r="AE420" s="268"/>
      <c r="AF420" s="268"/>
      <c r="AG420" s="268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</row>
    <row r="421" spans="1:60" ht="41.9">
      <c r="A421" s="147">
        <v>143</v>
      </c>
      <c r="B421" s="148" t="s">
        <v>429</v>
      </c>
      <c r="C421" s="161" t="s">
        <v>430</v>
      </c>
      <c r="D421" s="149" t="s">
        <v>151</v>
      </c>
      <c r="E421" s="150">
        <v>10</v>
      </c>
      <c r="F421" s="151"/>
      <c r="G421" s="152">
        <f>ROUND(E421*F421,2)</f>
        <v>0</v>
      </c>
      <c r="H421" s="139">
        <v>0</v>
      </c>
      <c r="I421" s="139">
        <f>ROUND(E421*H421,2)</f>
        <v>0</v>
      </c>
      <c r="J421" s="139">
        <v>44.150943396226687</v>
      </c>
      <c r="K421" s="139">
        <f>ROUND(E421*J421,2)</f>
        <v>441.51</v>
      </c>
      <c r="L421" s="139">
        <v>21</v>
      </c>
      <c r="M421" s="139">
        <f>G421*(1+L421/100)</f>
        <v>0</v>
      </c>
      <c r="N421" s="139">
        <v>0</v>
      </c>
      <c r="O421" s="139">
        <f>ROUND(E421*N421,2)</f>
        <v>0</v>
      </c>
      <c r="P421" s="139">
        <v>0</v>
      </c>
      <c r="Q421" s="139">
        <f>ROUND(E421*P421,2)</f>
        <v>0</v>
      </c>
      <c r="R421" s="139"/>
      <c r="S421" s="139" t="s">
        <v>130</v>
      </c>
      <c r="T421" s="139" t="s">
        <v>131</v>
      </c>
      <c r="U421" s="139">
        <v>0</v>
      </c>
      <c r="V421" s="139">
        <f>ROUND(E421*U421,2)</f>
        <v>0</v>
      </c>
      <c r="W421" s="139"/>
      <c r="X421" s="134"/>
      <c r="Y421" s="134"/>
      <c r="Z421" s="134"/>
      <c r="AA421" s="147">
        <v>143</v>
      </c>
      <c r="AB421" s="148" t="s">
        <v>429</v>
      </c>
      <c r="AC421" s="161" t="s">
        <v>430</v>
      </c>
      <c r="AD421" s="149" t="s">
        <v>151</v>
      </c>
      <c r="AE421" s="150">
        <v>10</v>
      </c>
      <c r="AF421" s="151"/>
      <c r="AG421" s="152">
        <f>ROUND(AE421*AF421,2)</f>
        <v>0</v>
      </c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</row>
    <row r="422" spans="1:60">
      <c r="A422" s="137"/>
      <c r="B422" s="138"/>
      <c r="C422" s="267" t="s">
        <v>425</v>
      </c>
      <c r="D422" s="268"/>
      <c r="E422" s="268"/>
      <c r="F422" s="268"/>
      <c r="G422" s="268"/>
      <c r="H422" s="139"/>
      <c r="I422" s="139"/>
      <c r="J422" s="139"/>
      <c r="K422" s="139"/>
      <c r="L422" s="139"/>
      <c r="M422" s="139"/>
      <c r="N422" s="139"/>
      <c r="O422" s="139"/>
      <c r="P422" s="139"/>
      <c r="Q422" s="139"/>
      <c r="R422" s="139"/>
      <c r="S422" s="139"/>
      <c r="T422" s="139"/>
      <c r="U422" s="139"/>
      <c r="V422" s="139"/>
      <c r="W422" s="139"/>
      <c r="X422" s="134"/>
      <c r="Y422" s="134"/>
      <c r="Z422" s="134"/>
      <c r="AA422" s="137"/>
      <c r="AB422" s="138"/>
      <c r="AC422" s="267" t="s">
        <v>425</v>
      </c>
      <c r="AD422" s="268"/>
      <c r="AE422" s="268"/>
      <c r="AF422" s="268"/>
      <c r="AG422" s="268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</row>
    <row r="423" spans="1:60" ht="41.9">
      <c r="A423" s="147">
        <v>144</v>
      </c>
      <c r="B423" s="148" t="s">
        <v>431</v>
      </c>
      <c r="C423" s="161" t="s">
        <v>392</v>
      </c>
      <c r="D423" s="149" t="s">
        <v>151</v>
      </c>
      <c r="E423" s="150">
        <v>1.5</v>
      </c>
      <c r="F423" s="151"/>
      <c r="G423" s="152">
        <f>ROUND(E423*F423,2)</f>
        <v>0</v>
      </c>
      <c r="H423" s="139">
        <v>0</v>
      </c>
      <c r="I423" s="139">
        <f>ROUND(E423*H423,2)</f>
        <v>0</v>
      </c>
      <c r="J423" s="139">
        <v>53.962264150943724</v>
      </c>
      <c r="K423" s="139">
        <f>ROUND(E423*J423,2)</f>
        <v>80.94</v>
      </c>
      <c r="L423" s="139">
        <v>21</v>
      </c>
      <c r="M423" s="139">
        <f>G423*(1+L423/100)</f>
        <v>0</v>
      </c>
      <c r="N423" s="139">
        <v>0</v>
      </c>
      <c r="O423" s="139">
        <f>ROUND(E423*N423,2)</f>
        <v>0</v>
      </c>
      <c r="P423" s="139">
        <v>0</v>
      </c>
      <c r="Q423" s="139">
        <f>ROUND(E423*P423,2)</f>
        <v>0</v>
      </c>
      <c r="R423" s="139"/>
      <c r="S423" s="139" t="s">
        <v>130</v>
      </c>
      <c r="T423" s="139" t="s">
        <v>131</v>
      </c>
      <c r="U423" s="139">
        <v>0</v>
      </c>
      <c r="V423" s="139">
        <f>ROUND(E423*U423,2)</f>
        <v>0</v>
      </c>
      <c r="W423" s="139"/>
      <c r="X423" s="134"/>
      <c r="Y423" s="134"/>
      <c r="Z423" s="134"/>
      <c r="AA423" s="147">
        <v>144</v>
      </c>
      <c r="AB423" s="148" t="s">
        <v>431</v>
      </c>
      <c r="AC423" s="161" t="s">
        <v>392</v>
      </c>
      <c r="AD423" s="149" t="s">
        <v>151</v>
      </c>
      <c r="AE423" s="150">
        <v>1.5</v>
      </c>
      <c r="AF423" s="151"/>
      <c r="AG423" s="152">
        <f>ROUND(AE423*AF423,2)</f>
        <v>0</v>
      </c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</row>
    <row r="424" spans="1:60">
      <c r="A424" s="137"/>
      <c r="B424" s="138"/>
      <c r="C424" s="267" t="s">
        <v>425</v>
      </c>
      <c r="D424" s="268"/>
      <c r="E424" s="268"/>
      <c r="F424" s="268"/>
      <c r="G424" s="268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  <c r="S424" s="139"/>
      <c r="T424" s="139"/>
      <c r="U424" s="139"/>
      <c r="V424" s="139"/>
      <c r="W424" s="139"/>
      <c r="X424" s="134"/>
      <c r="Y424" s="134"/>
      <c r="Z424" s="134"/>
      <c r="AA424" s="137"/>
      <c r="AB424" s="138"/>
      <c r="AC424" s="267" t="s">
        <v>425</v>
      </c>
      <c r="AD424" s="268"/>
      <c r="AE424" s="268"/>
      <c r="AF424" s="268"/>
      <c r="AG424" s="268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</row>
    <row r="425" spans="1:60" ht="20.95">
      <c r="A425" s="147">
        <v>145</v>
      </c>
      <c r="B425" s="148" t="s">
        <v>432</v>
      </c>
      <c r="C425" s="161" t="s">
        <v>413</v>
      </c>
      <c r="D425" s="149" t="s">
        <v>129</v>
      </c>
      <c r="E425" s="150">
        <v>2</v>
      </c>
      <c r="F425" s="151"/>
      <c r="G425" s="152">
        <f>ROUND(E425*F425,2)</f>
        <v>0</v>
      </c>
      <c r="H425" s="139">
        <v>0</v>
      </c>
      <c r="I425" s="139">
        <f>ROUND(E425*H425,2)</f>
        <v>0</v>
      </c>
      <c r="J425" s="139">
        <v>192.2075471698125</v>
      </c>
      <c r="K425" s="139">
        <f>ROUND(E425*J425,2)</f>
        <v>384.42</v>
      </c>
      <c r="L425" s="139">
        <v>21</v>
      </c>
      <c r="M425" s="139">
        <f>G425*(1+L425/100)</f>
        <v>0</v>
      </c>
      <c r="N425" s="139">
        <v>0</v>
      </c>
      <c r="O425" s="139">
        <f>ROUND(E425*N425,2)</f>
        <v>0</v>
      </c>
      <c r="P425" s="139">
        <v>0</v>
      </c>
      <c r="Q425" s="139">
        <f>ROUND(E425*P425,2)</f>
        <v>0</v>
      </c>
      <c r="R425" s="139"/>
      <c r="S425" s="139" t="s">
        <v>130</v>
      </c>
      <c r="T425" s="139" t="s">
        <v>131</v>
      </c>
      <c r="U425" s="139">
        <v>0</v>
      </c>
      <c r="V425" s="139">
        <f>ROUND(E425*U425,2)</f>
        <v>0</v>
      </c>
      <c r="W425" s="139"/>
      <c r="X425" s="134"/>
      <c r="Y425" s="134"/>
      <c r="Z425" s="134"/>
      <c r="AA425" s="147">
        <v>145</v>
      </c>
      <c r="AB425" s="148" t="s">
        <v>432</v>
      </c>
      <c r="AC425" s="161" t="s">
        <v>413</v>
      </c>
      <c r="AD425" s="149" t="s">
        <v>129</v>
      </c>
      <c r="AE425" s="150">
        <v>2</v>
      </c>
      <c r="AF425" s="151"/>
      <c r="AG425" s="152">
        <f>ROUND(AE425*AF425,2)</f>
        <v>0</v>
      </c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</row>
    <row r="426" spans="1:60">
      <c r="A426" s="137"/>
      <c r="B426" s="138"/>
      <c r="C426" s="267" t="s">
        <v>136</v>
      </c>
      <c r="D426" s="268"/>
      <c r="E426" s="268"/>
      <c r="F426" s="268"/>
      <c r="G426" s="268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4"/>
      <c r="Y426" s="134"/>
      <c r="Z426" s="134"/>
      <c r="AA426" s="137"/>
      <c r="AB426" s="138"/>
      <c r="AC426" s="267" t="s">
        <v>136</v>
      </c>
      <c r="AD426" s="268"/>
      <c r="AE426" s="268"/>
      <c r="AF426" s="268"/>
      <c r="AG426" s="268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</row>
    <row r="427" spans="1:60">
      <c r="A427" s="147">
        <v>146</v>
      </c>
      <c r="B427" s="148" t="s">
        <v>433</v>
      </c>
      <c r="C427" s="161" t="s">
        <v>415</v>
      </c>
      <c r="D427" s="149" t="s">
        <v>129</v>
      </c>
      <c r="E427" s="150">
        <v>1</v>
      </c>
      <c r="F427" s="151"/>
      <c r="G427" s="152">
        <f>ROUND(E427*F427,2)</f>
        <v>0</v>
      </c>
      <c r="H427" s="139">
        <v>0</v>
      </c>
      <c r="I427" s="139">
        <f>ROUND(E427*H427,2)</f>
        <v>0</v>
      </c>
      <c r="J427" s="139">
        <v>144.16339622641598</v>
      </c>
      <c r="K427" s="139">
        <f>ROUND(E427*J427,2)</f>
        <v>144.16</v>
      </c>
      <c r="L427" s="139">
        <v>21</v>
      </c>
      <c r="M427" s="139">
        <f>G427*(1+L427/100)</f>
        <v>0</v>
      </c>
      <c r="N427" s="139">
        <v>0</v>
      </c>
      <c r="O427" s="139">
        <f>ROUND(E427*N427,2)</f>
        <v>0</v>
      </c>
      <c r="P427" s="139">
        <v>0</v>
      </c>
      <c r="Q427" s="139">
        <f>ROUND(E427*P427,2)</f>
        <v>0</v>
      </c>
      <c r="R427" s="139"/>
      <c r="S427" s="139" t="s">
        <v>130</v>
      </c>
      <c r="T427" s="139" t="s">
        <v>131</v>
      </c>
      <c r="U427" s="139">
        <v>0</v>
      </c>
      <c r="V427" s="139">
        <f>ROUND(E427*U427,2)</f>
        <v>0</v>
      </c>
      <c r="W427" s="139"/>
      <c r="X427" s="134"/>
      <c r="Y427" s="134"/>
      <c r="Z427" s="134"/>
      <c r="AA427" s="147">
        <v>146</v>
      </c>
      <c r="AB427" s="148" t="s">
        <v>433</v>
      </c>
      <c r="AC427" s="161" t="s">
        <v>415</v>
      </c>
      <c r="AD427" s="149" t="s">
        <v>129</v>
      </c>
      <c r="AE427" s="150">
        <v>1</v>
      </c>
      <c r="AF427" s="151"/>
      <c r="AG427" s="152">
        <f>ROUND(AE427*AF427,2)</f>
        <v>0</v>
      </c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</row>
    <row r="428" spans="1:60">
      <c r="A428" s="137"/>
      <c r="B428" s="138"/>
      <c r="C428" s="267" t="s">
        <v>397</v>
      </c>
      <c r="D428" s="268"/>
      <c r="E428" s="268"/>
      <c r="F428" s="268"/>
      <c r="G428" s="268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4"/>
      <c r="Y428" s="134"/>
      <c r="Z428" s="134"/>
      <c r="AA428" s="137"/>
      <c r="AB428" s="138"/>
      <c r="AC428" s="267" t="s">
        <v>397</v>
      </c>
      <c r="AD428" s="268"/>
      <c r="AE428" s="268"/>
      <c r="AF428" s="268"/>
      <c r="AG428" s="268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</row>
    <row r="429" spans="1:60" ht="31.45">
      <c r="A429" s="147">
        <v>147</v>
      </c>
      <c r="B429" s="148" t="s">
        <v>434</v>
      </c>
      <c r="C429" s="161" t="s">
        <v>399</v>
      </c>
      <c r="D429" s="149" t="s">
        <v>129</v>
      </c>
      <c r="E429" s="150">
        <v>6</v>
      </c>
      <c r="F429" s="151"/>
      <c r="G429" s="152">
        <f>ROUND(E429*F429,2)</f>
        <v>0</v>
      </c>
      <c r="H429" s="139">
        <v>0</v>
      </c>
      <c r="I429" s="139">
        <f>ROUND(E429*H429,2)</f>
        <v>0</v>
      </c>
      <c r="J429" s="139">
        <v>22.405660377358625</v>
      </c>
      <c r="K429" s="139">
        <f>ROUND(E429*J429,2)</f>
        <v>134.43</v>
      </c>
      <c r="L429" s="139">
        <v>21</v>
      </c>
      <c r="M429" s="139">
        <f>G429*(1+L429/100)</f>
        <v>0</v>
      </c>
      <c r="N429" s="139">
        <v>0</v>
      </c>
      <c r="O429" s="139">
        <f>ROUND(E429*N429,2)</f>
        <v>0</v>
      </c>
      <c r="P429" s="139">
        <v>0</v>
      </c>
      <c r="Q429" s="139">
        <f>ROUND(E429*P429,2)</f>
        <v>0</v>
      </c>
      <c r="R429" s="139"/>
      <c r="S429" s="139" t="s">
        <v>130</v>
      </c>
      <c r="T429" s="139" t="s">
        <v>131</v>
      </c>
      <c r="U429" s="139">
        <v>0</v>
      </c>
      <c r="V429" s="139">
        <f>ROUND(E429*U429,2)</f>
        <v>0</v>
      </c>
      <c r="W429" s="139"/>
      <c r="X429" s="134"/>
      <c r="Y429" s="134"/>
      <c r="Z429" s="134"/>
      <c r="AA429" s="147">
        <v>147</v>
      </c>
      <c r="AB429" s="148" t="s">
        <v>434</v>
      </c>
      <c r="AC429" s="161" t="s">
        <v>399</v>
      </c>
      <c r="AD429" s="149" t="s">
        <v>129</v>
      </c>
      <c r="AE429" s="150">
        <v>6</v>
      </c>
      <c r="AF429" s="151"/>
      <c r="AG429" s="152">
        <f>ROUND(AE429*AF429,2)</f>
        <v>0</v>
      </c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</row>
    <row r="430" spans="1:60">
      <c r="A430" s="137"/>
      <c r="B430" s="138"/>
      <c r="C430" s="267" t="s">
        <v>351</v>
      </c>
      <c r="D430" s="268"/>
      <c r="E430" s="268"/>
      <c r="F430" s="268"/>
      <c r="G430" s="268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4"/>
      <c r="Y430" s="134"/>
      <c r="Z430" s="134"/>
      <c r="AA430" s="137"/>
      <c r="AB430" s="138"/>
      <c r="AC430" s="267" t="s">
        <v>351</v>
      </c>
      <c r="AD430" s="268"/>
      <c r="AE430" s="268"/>
      <c r="AF430" s="268"/>
      <c r="AG430" s="268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</row>
    <row r="431" spans="1:60" ht="52.4">
      <c r="A431" s="147">
        <v>148</v>
      </c>
      <c r="B431" s="148" t="s">
        <v>435</v>
      </c>
      <c r="C431" s="161" t="s">
        <v>436</v>
      </c>
      <c r="D431" s="149" t="s">
        <v>129</v>
      </c>
      <c r="E431" s="150">
        <v>1</v>
      </c>
      <c r="F431" s="151"/>
      <c r="G431" s="152">
        <f>ROUND(E431*F431,2)</f>
        <v>0</v>
      </c>
      <c r="H431" s="139">
        <v>0</v>
      </c>
      <c r="I431" s="139">
        <f>ROUND(E431*H431,2)</f>
        <v>0</v>
      </c>
      <c r="J431" s="139">
        <v>307.38113207547354</v>
      </c>
      <c r="K431" s="139">
        <f>ROUND(E431*J431,2)</f>
        <v>307.38</v>
      </c>
      <c r="L431" s="139">
        <v>21</v>
      </c>
      <c r="M431" s="139">
        <f>G431*(1+L431/100)</f>
        <v>0</v>
      </c>
      <c r="N431" s="139">
        <v>0</v>
      </c>
      <c r="O431" s="139">
        <f>ROUND(E431*N431,2)</f>
        <v>0</v>
      </c>
      <c r="P431" s="139">
        <v>0</v>
      </c>
      <c r="Q431" s="139">
        <f>ROUND(E431*P431,2)</f>
        <v>0</v>
      </c>
      <c r="R431" s="139"/>
      <c r="S431" s="139" t="s">
        <v>130</v>
      </c>
      <c r="T431" s="139" t="s">
        <v>131</v>
      </c>
      <c r="U431" s="139">
        <v>0</v>
      </c>
      <c r="V431" s="139">
        <f>ROUND(E431*U431,2)</f>
        <v>0</v>
      </c>
      <c r="W431" s="139"/>
      <c r="X431" s="134"/>
      <c r="Y431" s="134"/>
      <c r="Z431" s="134"/>
      <c r="AA431" s="147">
        <v>148</v>
      </c>
      <c r="AB431" s="148" t="s">
        <v>435</v>
      </c>
      <c r="AC431" s="161" t="s">
        <v>436</v>
      </c>
      <c r="AD431" s="149" t="s">
        <v>129</v>
      </c>
      <c r="AE431" s="150">
        <v>1</v>
      </c>
      <c r="AF431" s="151"/>
      <c r="AG431" s="152">
        <f>ROUND(AE431*AF431,2)</f>
        <v>0</v>
      </c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</row>
    <row r="432" spans="1:60">
      <c r="A432" s="137"/>
      <c r="B432" s="138"/>
      <c r="C432" s="267" t="s">
        <v>171</v>
      </c>
      <c r="D432" s="268"/>
      <c r="E432" s="268"/>
      <c r="F432" s="268"/>
      <c r="G432" s="268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4"/>
      <c r="Y432" s="134"/>
      <c r="Z432" s="134"/>
      <c r="AA432" s="137"/>
      <c r="AB432" s="138"/>
      <c r="AC432" s="267" t="s">
        <v>171</v>
      </c>
      <c r="AD432" s="268"/>
      <c r="AE432" s="268"/>
      <c r="AF432" s="268"/>
      <c r="AG432" s="268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</row>
    <row r="433" spans="1:60">
      <c r="A433" s="137"/>
      <c r="B433" s="138"/>
      <c r="C433" s="269" t="s">
        <v>321</v>
      </c>
      <c r="D433" s="270"/>
      <c r="E433" s="270"/>
      <c r="F433" s="270"/>
      <c r="G433" s="270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4"/>
      <c r="Y433" s="134"/>
      <c r="Z433" s="134"/>
      <c r="AA433" s="137"/>
      <c r="AB433" s="138"/>
      <c r="AC433" s="269" t="s">
        <v>321</v>
      </c>
      <c r="AD433" s="270"/>
      <c r="AE433" s="270"/>
      <c r="AF433" s="270"/>
      <c r="AG433" s="270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</row>
    <row r="434" spans="1:60">
      <c r="A434" s="137"/>
      <c r="B434" s="138"/>
      <c r="C434" s="269" t="s">
        <v>136</v>
      </c>
      <c r="D434" s="270"/>
      <c r="E434" s="270"/>
      <c r="F434" s="270"/>
      <c r="G434" s="270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4"/>
      <c r="Y434" s="134"/>
      <c r="Z434" s="134"/>
      <c r="AA434" s="137"/>
      <c r="AB434" s="138"/>
      <c r="AC434" s="269" t="s">
        <v>136</v>
      </c>
      <c r="AD434" s="270"/>
      <c r="AE434" s="270"/>
      <c r="AF434" s="270"/>
      <c r="AG434" s="270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</row>
    <row r="435" spans="1:60" ht="20.95">
      <c r="A435" s="147">
        <v>149</v>
      </c>
      <c r="B435" s="148" t="s">
        <v>437</v>
      </c>
      <c r="C435" s="161" t="s">
        <v>422</v>
      </c>
      <c r="D435" s="149" t="s">
        <v>129</v>
      </c>
      <c r="E435" s="150">
        <v>1</v>
      </c>
      <c r="F435" s="151"/>
      <c r="G435" s="152">
        <f>ROUND(E435*F435,2)</f>
        <v>0</v>
      </c>
      <c r="H435" s="139">
        <v>0</v>
      </c>
      <c r="I435" s="139">
        <f>ROUND(E435*H435,2)</f>
        <v>0</v>
      </c>
      <c r="J435" s="139">
        <v>59.366037735849417</v>
      </c>
      <c r="K435" s="139">
        <f>ROUND(E435*J435,2)</f>
        <v>59.37</v>
      </c>
      <c r="L435" s="139">
        <v>21</v>
      </c>
      <c r="M435" s="139">
        <f>G435*(1+L435/100)</f>
        <v>0</v>
      </c>
      <c r="N435" s="139">
        <v>0</v>
      </c>
      <c r="O435" s="139">
        <f>ROUND(E435*N435,2)</f>
        <v>0</v>
      </c>
      <c r="P435" s="139">
        <v>0</v>
      </c>
      <c r="Q435" s="139">
        <f>ROUND(E435*P435,2)</f>
        <v>0</v>
      </c>
      <c r="R435" s="139"/>
      <c r="S435" s="139" t="s">
        <v>130</v>
      </c>
      <c r="T435" s="139" t="s">
        <v>131</v>
      </c>
      <c r="U435" s="139">
        <v>0</v>
      </c>
      <c r="V435" s="139">
        <f>ROUND(E435*U435,2)</f>
        <v>0</v>
      </c>
      <c r="W435" s="139"/>
      <c r="X435" s="134"/>
      <c r="Y435" s="134"/>
      <c r="Z435" s="134"/>
      <c r="AA435" s="147">
        <v>149</v>
      </c>
      <c r="AB435" s="148" t="s">
        <v>437</v>
      </c>
      <c r="AC435" s="161" t="s">
        <v>422</v>
      </c>
      <c r="AD435" s="149" t="s">
        <v>129</v>
      </c>
      <c r="AE435" s="150">
        <v>1</v>
      </c>
      <c r="AF435" s="151"/>
      <c r="AG435" s="152">
        <f>ROUND(AE435*AF435,2)</f>
        <v>0</v>
      </c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</row>
    <row r="436" spans="1:60">
      <c r="A436" s="137"/>
      <c r="B436" s="138"/>
      <c r="C436" s="267" t="s">
        <v>136</v>
      </c>
      <c r="D436" s="268"/>
      <c r="E436" s="268"/>
      <c r="F436" s="268"/>
      <c r="G436" s="268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4"/>
      <c r="Y436" s="134"/>
      <c r="Z436" s="134"/>
      <c r="AA436" s="137"/>
      <c r="AB436" s="138"/>
      <c r="AC436" s="267" t="s">
        <v>136</v>
      </c>
      <c r="AD436" s="268"/>
      <c r="AE436" s="268"/>
      <c r="AF436" s="268"/>
      <c r="AG436" s="268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</row>
    <row r="437" spans="1:60" ht="31.45">
      <c r="A437" s="147">
        <v>150</v>
      </c>
      <c r="B437" s="148" t="s">
        <v>438</v>
      </c>
      <c r="C437" s="161" t="s">
        <v>406</v>
      </c>
      <c r="D437" s="149" t="s">
        <v>129</v>
      </c>
      <c r="E437" s="150">
        <v>2</v>
      </c>
      <c r="F437" s="151"/>
      <c r="G437" s="152">
        <f>ROUND(E437*F437,2)</f>
        <v>0</v>
      </c>
      <c r="H437" s="139">
        <v>0</v>
      </c>
      <c r="I437" s="139">
        <f>ROUND(E437*H437,2)</f>
        <v>0</v>
      </c>
      <c r="J437" s="139">
        <v>182.61509433962374</v>
      </c>
      <c r="K437" s="139">
        <f>ROUND(E437*J437,2)</f>
        <v>365.23</v>
      </c>
      <c r="L437" s="139">
        <v>21</v>
      </c>
      <c r="M437" s="139">
        <f>G437*(1+L437/100)</f>
        <v>0</v>
      </c>
      <c r="N437" s="139">
        <v>0</v>
      </c>
      <c r="O437" s="139">
        <f>ROUND(E437*N437,2)</f>
        <v>0</v>
      </c>
      <c r="P437" s="139">
        <v>0</v>
      </c>
      <c r="Q437" s="139">
        <f>ROUND(E437*P437,2)</f>
        <v>0</v>
      </c>
      <c r="R437" s="139"/>
      <c r="S437" s="139" t="s">
        <v>130</v>
      </c>
      <c r="T437" s="139" t="s">
        <v>131</v>
      </c>
      <c r="U437" s="139">
        <v>0</v>
      </c>
      <c r="V437" s="139">
        <f>ROUND(E437*U437,2)</f>
        <v>0</v>
      </c>
      <c r="W437" s="139"/>
      <c r="X437" s="134"/>
      <c r="Y437" s="134"/>
      <c r="Z437" s="134"/>
      <c r="AA437" s="147">
        <v>150</v>
      </c>
      <c r="AB437" s="148" t="s">
        <v>438</v>
      </c>
      <c r="AC437" s="161" t="s">
        <v>406</v>
      </c>
      <c r="AD437" s="149" t="s">
        <v>129</v>
      </c>
      <c r="AE437" s="150">
        <v>2</v>
      </c>
      <c r="AF437" s="151"/>
      <c r="AG437" s="152">
        <f>ROUND(AE437*AF437,2)</f>
        <v>0</v>
      </c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</row>
    <row r="438" spans="1:60">
      <c r="A438" s="137"/>
      <c r="B438" s="138"/>
      <c r="C438" s="267" t="s">
        <v>351</v>
      </c>
      <c r="D438" s="268"/>
      <c r="E438" s="268"/>
      <c r="F438" s="268"/>
      <c r="G438" s="268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4"/>
      <c r="Y438" s="134"/>
      <c r="Z438" s="134"/>
      <c r="AA438" s="137"/>
      <c r="AB438" s="138"/>
      <c r="AC438" s="267" t="s">
        <v>351</v>
      </c>
      <c r="AD438" s="268"/>
      <c r="AE438" s="268"/>
      <c r="AF438" s="268"/>
      <c r="AG438" s="268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</row>
    <row r="439" spans="1:60" ht="20.95">
      <c r="A439" s="147">
        <v>151</v>
      </c>
      <c r="B439" s="148" t="s">
        <v>439</v>
      </c>
      <c r="C439" s="161" t="s">
        <v>408</v>
      </c>
      <c r="D439" s="149" t="s">
        <v>348</v>
      </c>
      <c r="E439" s="207">
        <v>9</v>
      </c>
      <c r="F439" s="151"/>
      <c r="G439" s="152">
        <f>ROUND(E439*F439,2)</f>
        <v>0</v>
      </c>
      <c r="H439" s="139">
        <v>0</v>
      </c>
      <c r="I439" s="139">
        <f>ROUND(E439*H439,2)</f>
        <v>0</v>
      </c>
      <c r="J439" s="139">
        <v>0</v>
      </c>
      <c r="K439" s="139">
        <f>ROUND(E439*J439,2)</f>
        <v>0</v>
      </c>
      <c r="L439" s="139">
        <v>21</v>
      </c>
      <c r="M439" s="139">
        <f>G439*(1+L439/100)</f>
        <v>0</v>
      </c>
      <c r="N439" s="139">
        <v>0</v>
      </c>
      <c r="O439" s="139">
        <f>ROUND(E439*N439,2)</f>
        <v>0</v>
      </c>
      <c r="P439" s="139">
        <v>0</v>
      </c>
      <c r="Q439" s="139">
        <f>ROUND(E439*P439,2)</f>
        <v>0</v>
      </c>
      <c r="R439" s="139"/>
      <c r="S439" s="139" t="s">
        <v>130</v>
      </c>
      <c r="T439" s="139" t="s">
        <v>131</v>
      </c>
      <c r="U439" s="139">
        <v>0</v>
      </c>
      <c r="V439" s="139">
        <f>ROUND(E439*U439,2)</f>
        <v>0</v>
      </c>
      <c r="W439" s="139"/>
      <c r="X439" s="134"/>
      <c r="Y439" s="134"/>
      <c r="Z439" s="134"/>
      <c r="AA439" s="147">
        <v>151</v>
      </c>
      <c r="AB439" s="148" t="s">
        <v>439</v>
      </c>
      <c r="AC439" s="161" t="s">
        <v>408</v>
      </c>
      <c r="AD439" s="149" t="s">
        <v>348</v>
      </c>
      <c r="AE439" s="207">
        <v>0</v>
      </c>
      <c r="AF439" s="151"/>
      <c r="AG439" s="152">
        <f>ROUND(AE439*AF439,2)</f>
        <v>0</v>
      </c>
      <c r="AH439" s="134"/>
      <c r="AI439" s="284" t="s">
        <v>1221</v>
      </c>
      <c r="AJ439" s="285" t="s">
        <v>1217</v>
      </c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</row>
    <row r="440" spans="1:60">
      <c r="A440" s="137"/>
      <c r="B440" s="138"/>
      <c r="C440" s="267" t="s">
        <v>351</v>
      </c>
      <c r="D440" s="268"/>
      <c r="E440" s="268"/>
      <c r="F440" s="268"/>
      <c r="G440" s="268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4"/>
      <c r="Y440" s="134"/>
      <c r="Z440" s="134"/>
      <c r="AA440" s="137"/>
      <c r="AB440" s="138"/>
      <c r="AC440" s="267" t="s">
        <v>351</v>
      </c>
      <c r="AD440" s="268"/>
      <c r="AE440" s="268"/>
      <c r="AF440" s="268"/>
      <c r="AG440" s="268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</row>
    <row r="441" spans="1:60" ht="52.4">
      <c r="A441" s="147">
        <v>152</v>
      </c>
      <c r="B441" s="148" t="s">
        <v>440</v>
      </c>
      <c r="C441" s="161" t="s">
        <v>385</v>
      </c>
      <c r="D441" s="149" t="s">
        <v>151</v>
      </c>
      <c r="E441" s="150">
        <v>7</v>
      </c>
      <c r="F441" s="151"/>
      <c r="G441" s="152">
        <f>ROUND(E441*F441,2)</f>
        <v>0</v>
      </c>
      <c r="H441" s="139">
        <v>0</v>
      </c>
      <c r="I441" s="139">
        <f>ROUND(E441*H441,2)</f>
        <v>0</v>
      </c>
      <c r="J441" s="139">
        <v>37.160377358490791</v>
      </c>
      <c r="K441" s="139">
        <f>ROUND(E441*J441,2)</f>
        <v>260.12</v>
      </c>
      <c r="L441" s="139">
        <v>21</v>
      </c>
      <c r="M441" s="139">
        <f>G441*(1+L441/100)</f>
        <v>0</v>
      </c>
      <c r="N441" s="139">
        <v>0</v>
      </c>
      <c r="O441" s="139">
        <f>ROUND(E441*N441,2)</f>
        <v>0</v>
      </c>
      <c r="P441" s="139">
        <v>0</v>
      </c>
      <c r="Q441" s="139">
        <f>ROUND(E441*P441,2)</f>
        <v>0</v>
      </c>
      <c r="R441" s="139"/>
      <c r="S441" s="139" t="s">
        <v>130</v>
      </c>
      <c r="T441" s="139" t="s">
        <v>131</v>
      </c>
      <c r="U441" s="139">
        <v>0</v>
      </c>
      <c r="V441" s="139">
        <f>ROUND(E441*U441,2)</f>
        <v>0</v>
      </c>
      <c r="W441" s="139"/>
      <c r="X441" s="134"/>
      <c r="Y441" s="134"/>
      <c r="Z441" s="134"/>
      <c r="AA441" s="147">
        <v>152</v>
      </c>
      <c r="AB441" s="148" t="s">
        <v>440</v>
      </c>
      <c r="AC441" s="161" t="s">
        <v>385</v>
      </c>
      <c r="AD441" s="149" t="s">
        <v>151</v>
      </c>
      <c r="AE441" s="150">
        <v>7</v>
      </c>
      <c r="AF441" s="151"/>
      <c r="AG441" s="152">
        <f>ROUND(AE441*AF441,2)</f>
        <v>0</v>
      </c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</row>
    <row r="442" spans="1:60">
      <c r="A442" s="137"/>
      <c r="B442" s="138"/>
      <c r="C442" s="267" t="s">
        <v>425</v>
      </c>
      <c r="D442" s="268"/>
      <c r="E442" s="268"/>
      <c r="F442" s="268"/>
      <c r="G442" s="268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4"/>
      <c r="Y442" s="134"/>
      <c r="Z442" s="134"/>
      <c r="AA442" s="137"/>
      <c r="AB442" s="138"/>
      <c r="AC442" s="267" t="s">
        <v>425</v>
      </c>
      <c r="AD442" s="268"/>
      <c r="AE442" s="268"/>
      <c r="AF442" s="268"/>
      <c r="AG442" s="268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</row>
    <row r="443" spans="1:60" ht="13.1">
      <c r="A443" s="169" t="s">
        <v>971</v>
      </c>
      <c r="B443" s="142" t="s">
        <v>55</v>
      </c>
      <c r="C443" s="160" t="s">
        <v>56</v>
      </c>
      <c r="D443" s="143"/>
      <c r="E443" s="144"/>
      <c r="F443" s="145"/>
      <c r="G443" s="146">
        <f>SUMIF(AG444:AG473,"&lt;&gt;NOR",G444:G473)</f>
        <v>0</v>
      </c>
      <c r="H443" s="140"/>
      <c r="I443" s="140">
        <f>SUM(I444:I473)</f>
        <v>0</v>
      </c>
      <c r="J443" s="140"/>
      <c r="K443" s="140">
        <f>SUM(K444:K473)</f>
        <v>2878.54</v>
      </c>
      <c r="L443" s="140"/>
      <c r="M443" s="140">
        <f>SUM(M444:M473)</f>
        <v>0</v>
      </c>
      <c r="N443" s="140"/>
      <c r="O443" s="140">
        <f>SUM(O444:O473)</f>
        <v>0</v>
      </c>
      <c r="P443" s="140"/>
      <c r="Q443" s="140">
        <f>SUM(Q444:Q473)</f>
        <v>0</v>
      </c>
      <c r="R443" s="140"/>
      <c r="S443" s="140"/>
      <c r="T443" s="140"/>
      <c r="U443" s="140"/>
      <c r="V443" s="140">
        <f>SUM(V444:V473)</f>
        <v>0</v>
      </c>
      <c r="W443" s="140"/>
      <c r="AA443" s="169" t="s">
        <v>971</v>
      </c>
      <c r="AB443" s="142" t="s">
        <v>55</v>
      </c>
      <c r="AC443" s="160" t="s">
        <v>56</v>
      </c>
      <c r="AD443" s="143"/>
      <c r="AE443" s="144"/>
      <c r="AF443" s="145"/>
      <c r="AG443" s="146">
        <f>SUMIF(BG444:BG473,"&lt;&gt;NOR",AG444:AG473)</f>
        <v>0</v>
      </c>
    </row>
    <row r="444" spans="1:60" ht="41.9">
      <c r="A444" s="147">
        <v>153</v>
      </c>
      <c r="B444" s="148" t="s">
        <v>441</v>
      </c>
      <c r="C444" s="161" t="s">
        <v>442</v>
      </c>
      <c r="D444" s="149" t="s">
        <v>129</v>
      </c>
      <c r="E444" s="150">
        <v>1</v>
      </c>
      <c r="F444" s="151"/>
      <c r="G444" s="152">
        <f>ROUND(E444*F444,2)</f>
        <v>0</v>
      </c>
      <c r="H444" s="139">
        <v>0</v>
      </c>
      <c r="I444" s="139">
        <f>ROUND(E444*H444,2)</f>
        <v>0</v>
      </c>
      <c r="J444" s="139">
        <v>501.17962264151248</v>
      </c>
      <c r="K444" s="139">
        <f>ROUND(E444*J444,2)</f>
        <v>501.18</v>
      </c>
      <c r="L444" s="139">
        <v>21</v>
      </c>
      <c r="M444" s="139">
        <f>G444*(1+L444/100)</f>
        <v>0</v>
      </c>
      <c r="N444" s="139">
        <v>0</v>
      </c>
      <c r="O444" s="139">
        <f>ROUND(E444*N444,2)</f>
        <v>0</v>
      </c>
      <c r="P444" s="139">
        <v>0</v>
      </c>
      <c r="Q444" s="139">
        <f>ROUND(E444*P444,2)</f>
        <v>0</v>
      </c>
      <c r="R444" s="139"/>
      <c r="S444" s="139" t="s">
        <v>130</v>
      </c>
      <c r="T444" s="139" t="s">
        <v>131</v>
      </c>
      <c r="U444" s="139">
        <v>0</v>
      </c>
      <c r="V444" s="139">
        <f>ROUND(E444*U444,2)</f>
        <v>0</v>
      </c>
      <c r="W444" s="139"/>
      <c r="X444" s="134"/>
      <c r="Y444" s="134"/>
      <c r="Z444" s="134"/>
      <c r="AA444" s="147">
        <v>153</v>
      </c>
      <c r="AB444" s="148" t="s">
        <v>441</v>
      </c>
      <c r="AC444" s="161" t="s">
        <v>442</v>
      </c>
      <c r="AD444" s="149" t="s">
        <v>129</v>
      </c>
      <c r="AE444" s="150">
        <v>1</v>
      </c>
      <c r="AF444" s="151"/>
      <c r="AG444" s="152">
        <f>ROUND(AE444*AF444,2)</f>
        <v>0</v>
      </c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</row>
    <row r="445" spans="1:60">
      <c r="A445" s="137"/>
      <c r="B445" s="138"/>
      <c r="C445" s="267" t="s">
        <v>382</v>
      </c>
      <c r="D445" s="268"/>
      <c r="E445" s="268"/>
      <c r="F445" s="268"/>
      <c r="G445" s="268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4"/>
      <c r="Y445" s="134"/>
      <c r="Z445" s="134"/>
      <c r="AA445" s="137"/>
      <c r="AB445" s="138"/>
      <c r="AC445" s="267" t="s">
        <v>382</v>
      </c>
      <c r="AD445" s="268"/>
      <c r="AE445" s="268"/>
      <c r="AF445" s="268"/>
      <c r="AG445" s="268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</row>
    <row r="446" spans="1:60">
      <c r="A446" s="137"/>
      <c r="B446" s="138"/>
      <c r="C446" s="269" t="s">
        <v>136</v>
      </c>
      <c r="D446" s="270"/>
      <c r="E446" s="270"/>
      <c r="F446" s="270"/>
      <c r="G446" s="270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4"/>
      <c r="Y446" s="134"/>
      <c r="Z446" s="134"/>
      <c r="AA446" s="137"/>
      <c r="AB446" s="138"/>
      <c r="AC446" s="269" t="s">
        <v>136</v>
      </c>
      <c r="AD446" s="270"/>
      <c r="AE446" s="270"/>
      <c r="AF446" s="270"/>
      <c r="AG446" s="270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</row>
    <row r="447" spans="1:60" ht="52.4">
      <c r="A447" s="147">
        <v>154</v>
      </c>
      <c r="B447" s="148" t="s">
        <v>443</v>
      </c>
      <c r="C447" s="161" t="s">
        <v>444</v>
      </c>
      <c r="D447" s="149" t="s">
        <v>151</v>
      </c>
      <c r="E447" s="150">
        <v>6</v>
      </c>
      <c r="F447" s="151"/>
      <c r="G447" s="152">
        <f>ROUND(E447*F447,2)</f>
        <v>0</v>
      </c>
      <c r="H447" s="139">
        <v>0</v>
      </c>
      <c r="I447" s="139">
        <f>ROUND(E447*H447,2)</f>
        <v>0</v>
      </c>
      <c r="J447" s="139">
        <v>37.160377358490791</v>
      </c>
      <c r="K447" s="139">
        <f>ROUND(E447*J447,2)</f>
        <v>222.96</v>
      </c>
      <c r="L447" s="139">
        <v>21</v>
      </c>
      <c r="M447" s="139">
        <f>G447*(1+L447/100)</f>
        <v>0</v>
      </c>
      <c r="N447" s="139">
        <v>0</v>
      </c>
      <c r="O447" s="139">
        <f>ROUND(E447*N447,2)</f>
        <v>0</v>
      </c>
      <c r="P447" s="139">
        <v>0</v>
      </c>
      <c r="Q447" s="139">
        <f>ROUND(E447*P447,2)</f>
        <v>0</v>
      </c>
      <c r="R447" s="139"/>
      <c r="S447" s="139" t="s">
        <v>130</v>
      </c>
      <c r="T447" s="139" t="s">
        <v>131</v>
      </c>
      <c r="U447" s="139">
        <v>0</v>
      </c>
      <c r="V447" s="139">
        <f>ROUND(E447*U447,2)</f>
        <v>0</v>
      </c>
      <c r="W447" s="139"/>
      <c r="X447" s="134"/>
      <c r="Y447" s="134"/>
      <c r="Z447" s="134"/>
      <c r="AA447" s="147">
        <v>154</v>
      </c>
      <c r="AB447" s="148" t="s">
        <v>443</v>
      </c>
      <c r="AC447" s="161" t="s">
        <v>444</v>
      </c>
      <c r="AD447" s="149" t="s">
        <v>151</v>
      </c>
      <c r="AE447" s="150">
        <v>6</v>
      </c>
      <c r="AF447" s="151"/>
      <c r="AG447" s="152">
        <f>ROUND(AE447*AF447,2)</f>
        <v>0</v>
      </c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</row>
    <row r="448" spans="1:60">
      <c r="A448" s="137"/>
      <c r="B448" s="138"/>
      <c r="C448" s="267" t="s">
        <v>425</v>
      </c>
      <c r="D448" s="268"/>
      <c r="E448" s="268"/>
      <c r="F448" s="268"/>
      <c r="G448" s="268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  <c r="S448" s="139"/>
      <c r="T448" s="139"/>
      <c r="U448" s="139"/>
      <c r="V448" s="139"/>
      <c r="W448" s="139"/>
      <c r="X448" s="134"/>
      <c r="Y448" s="134"/>
      <c r="Z448" s="134"/>
      <c r="AA448" s="137"/>
      <c r="AB448" s="138"/>
      <c r="AC448" s="267" t="s">
        <v>425</v>
      </c>
      <c r="AD448" s="268"/>
      <c r="AE448" s="268"/>
      <c r="AF448" s="268"/>
      <c r="AG448" s="268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</row>
    <row r="449" spans="1:60" ht="52.4">
      <c r="A449" s="147">
        <v>155</v>
      </c>
      <c r="B449" s="148" t="s">
        <v>445</v>
      </c>
      <c r="C449" s="161" t="s">
        <v>446</v>
      </c>
      <c r="D449" s="149" t="s">
        <v>151</v>
      </c>
      <c r="E449" s="150">
        <v>3</v>
      </c>
      <c r="F449" s="151"/>
      <c r="G449" s="152">
        <f>ROUND(E449*F449,2)</f>
        <v>0</v>
      </c>
      <c r="H449" s="139">
        <v>0</v>
      </c>
      <c r="I449" s="139">
        <f>ROUND(E449*H449,2)</f>
        <v>0</v>
      </c>
      <c r="J449" s="139">
        <v>46.688679245283303</v>
      </c>
      <c r="K449" s="139">
        <f>ROUND(E449*J449,2)</f>
        <v>140.07</v>
      </c>
      <c r="L449" s="139">
        <v>21</v>
      </c>
      <c r="M449" s="139">
        <f>G449*(1+L449/100)</f>
        <v>0</v>
      </c>
      <c r="N449" s="139">
        <v>0</v>
      </c>
      <c r="O449" s="139">
        <f>ROUND(E449*N449,2)</f>
        <v>0</v>
      </c>
      <c r="P449" s="139">
        <v>0</v>
      </c>
      <c r="Q449" s="139">
        <f>ROUND(E449*P449,2)</f>
        <v>0</v>
      </c>
      <c r="R449" s="139"/>
      <c r="S449" s="139" t="s">
        <v>130</v>
      </c>
      <c r="T449" s="139" t="s">
        <v>131</v>
      </c>
      <c r="U449" s="139">
        <v>0</v>
      </c>
      <c r="V449" s="139">
        <f>ROUND(E449*U449,2)</f>
        <v>0</v>
      </c>
      <c r="W449" s="139"/>
      <c r="X449" s="134"/>
      <c r="Y449" s="134"/>
      <c r="Z449" s="134"/>
      <c r="AA449" s="147">
        <v>155</v>
      </c>
      <c r="AB449" s="148" t="s">
        <v>445</v>
      </c>
      <c r="AC449" s="161" t="s">
        <v>446</v>
      </c>
      <c r="AD449" s="149" t="s">
        <v>151</v>
      </c>
      <c r="AE449" s="150">
        <v>3</v>
      </c>
      <c r="AF449" s="151"/>
      <c r="AG449" s="152">
        <f>ROUND(AE449*AF449,2)</f>
        <v>0</v>
      </c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</row>
    <row r="450" spans="1:60">
      <c r="A450" s="137"/>
      <c r="B450" s="138"/>
      <c r="C450" s="267" t="s">
        <v>425</v>
      </c>
      <c r="D450" s="268"/>
      <c r="E450" s="268"/>
      <c r="F450" s="268"/>
      <c r="G450" s="268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4"/>
      <c r="Y450" s="134"/>
      <c r="Z450" s="134"/>
      <c r="AA450" s="137"/>
      <c r="AB450" s="138"/>
      <c r="AC450" s="267" t="s">
        <v>425</v>
      </c>
      <c r="AD450" s="268"/>
      <c r="AE450" s="268"/>
      <c r="AF450" s="268"/>
      <c r="AG450" s="268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</row>
    <row r="451" spans="1:60" ht="41.9">
      <c r="A451" s="147">
        <v>156</v>
      </c>
      <c r="B451" s="148" t="s">
        <v>447</v>
      </c>
      <c r="C451" s="161" t="s">
        <v>448</v>
      </c>
      <c r="D451" s="149" t="s">
        <v>151</v>
      </c>
      <c r="E451" s="150">
        <v>10</v>
      </c>
      <c r="F451" s="151"/>
      <c r="G451" s="152">
        <f>ROUND(E451*F451,2)</f>
        <v>0</v>
      </c>
      <c r="H451" s="139">
        <v>0</v>
      </c>
      <c r="I451" s="139">
        <f>ROUND(E451*H451,2)</f>
        <v>0</v>
      </c>
      <c r="J451" s="139">
        <v>44.150943396226687</v>
      </c>
      <c r="K451" s="139">
        <f>ROUND(E451*J451,2)</f>
        <v>441.51</v>
      </c>
      <c r="L451" s="139">
        <v>21</v>
      </c>
      <c r="M451" s="139">
        <f>G451*(1+L451/100)</f>
        <v>0</v>
      </c>
      <c r="N451" s="139">
        <v>0</v>
      </c>
      <c r="O451" s="139">
        <f>ROUND(E451*N451,2)</f>
        <v>0</v>
      </c>
      <c r="P451" s="139">
        <v>0</v>
      </c>
      <c r="Q451" s="139">
        <f>ROUND(E451*P451,2)</f>
        <v>0</v>
      </c>
      <c r="R451" s="139"/>
      <c r="S451" s="139" t="s">
        <v>130</v>
      </c>
      <c r="T451" s="139" t="s">
        <v>131</v>
      </c>
      <c r="U451" s="139">
        <v>0</v>
      </c>
      <c r="V451" s="139">
        <f>ROUND(E451*U451,2)</f>
        <v>0</v>
      </c>
      <c r="W451" s="139"/>
      <c r="X451" s="134"/>
      <c r="Y451" s="134"/>
      <c r="Z451" s="134"/>
      <c r="AA451" s="147">
        <v>156</v>
      </c>
      <c r="AB451" s="148" t="s">
        <v>447</v>
      </c>
      <c r="AC451" s="161" t="s">
        <v>448</v>
      </c>
      <c r="AD451" s="149" t="s">
        <v>151</v>
      </c>
      <c r="AE451" s="150">
        <v>10</v>
      </c>
      <c r="AF451" s="151"/>
      <c r="AG451" s="152">
        <f>ROUND(AE451*AF451,2)</f>
        <v>0</v>
      </c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</row>
    <row r="452" spans="1:60">
      <c r="A452" s="137"/>
      <c r="B452" s="138"/>
      <c r="C452" s="267" t="s">
        <v>425</v>
      </c>
      <c r="D452" s="268"/>
      <c r="E452" s="268"/>
      <c r="F452" s="268"/>
      <c r="G452" s="268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4"/>
      <c r="Y452" s="134"/>
      <c r="Z452" s="134"/>
      <c r="AA452" s="137"/>
      <c r="AB452" s="138"/>
      <c r="AC452" s="267" t="s">
        <v>425</v>
      </c>
      <c r="AD452" s="268"/>
      <c r="AE452" s="268"/>
      <c r="AF452" s="268"/>
      <c r="AG452" s="268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</row>
    <row r="453" spans="1:60" ht="41.9">
      <c r="A453" s="147">
        <v>157</v>
      </c>
      <c r="B453" s="148" t="s">
        <v>449</v>
      </c>
      <c r="C453" s="161" t="s">
        <v>450</v>
      </c>
      <c r="D453" s="149" t="s">
        <v>151</v>
      </c>
      <c r="E453" s="150">
        <v>2.5</v>
      </c>
      <c r="F453" s="151"/>
      <c r="G453" s="152">
        <f>ROUND(E453*F453,2)</f>
        <v>0</v>
      </c>
      <c r="H453" s="139">
        <v>0</v>
      </c>
      <c r="I453" s="139">
        <f>ROUND(E453*H453,2)</f>
        <v>0</v>
      </c>
      <c r="J453" s="139">
        <v>53.962264150943724</v>
      </c>
      <c r="K453" s="139">
        <f>ROUND(E453*J453,2)</f>
        <v>134.91</v>
      </c>
      <c r="L453" s="139">
        <v>21</v>
      </c>
      <c r="M453" s="139">
        <f>G453*(1+L453/100)</f>
        <v>0</v>
      </c>
      <c r="N453" s="139">
        <v>0</v>
      </c>
      <c r="O453" s="139">
        <f>ROUND(E453*N453,2)</f>
        <v>0</v>
      </c>
      <c r="P453" s="139">
        <v>0</v>
      </c>
      <c r="Q453" s="139">
        <f>ROUND(E453*P453,2)</f>
        <v>0</v>
      </c>
      <c r="R453" s="139"/>
      <c r="S453" s="139" t="s">
        <v>130</v>
      </c>
      <c r="T453" s="139" t="s">
        <v>131</v>
      </c>
      <c r="U453" s="139">
        <v>0</v>
      </c>
      <c r="V453" s="139">
        <f>ROUND(E453*U453,2)</f>
        <v>0</v>
      </c>
      <c r="W453" s="139"/>
      <c r="X453" s="134"/>
      <c r="Y453" s="134"/>
      <c r="Z453" s="134"/>
      <c r="AA453" s="147">
        <v>157</v>
      </c>
      <c r="AB453" s="148" t="s">
        <v>449</v>
      </c>
      <c r="AC453" s="161" t="s">
        <v>450</v>
      </c>
      <c r="AD453" s="149" t="s">
        <v>151</v>
      </c>
      <c r="AE453" s="150">
        <v>2.5</v>
      </c>
      <c r="AF453" s="151"/>
      <c r="AG453" s="152">
        <f>ROUND(AE453*AF453,2)</f>
        <v>0</v>
      </c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</row>
    <row r="454" spans="1:60">
      <c r="A454" s="137"/>
      <c r="B454" s="138"/>
      <c r="C454" s="267" t="s">
        <v>425</v>
      </c>
      <c r="D454" s="268"/>
      <c r="E454" s="268"/>
      <c r="F454" s="268"/>
      <c r="G454" s="268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4"/>
      <c r="Y454" s="134"/>
      <c r="Z454" s="134"/>
      <c r="AA454" s="137"/>
      <c r="AB454" s="138"/>
      <c r="AC454" s="267" t="s">
        <v>425</v>
      </c>
      <c r="AD454" s="268"/>
      <c r="AE454" s="268"/>
      <c r="AF454" s="268"/>
      <c r="AG454" s="268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</row>
    <row r="455" spans="1:60" ht="20.95">
      <c r="A455" s="147">
        <v>158</v>
      </c>
      <c r="B455" s="148" t="s">
        <v>451</v>
      </c>
      <c r="C455" s="161" t="s">
        <v>452</v>
      </c>
      <c r="D455" s="149" t="s">
        <v>129</v>
      </c>
      <c r="E455" s="150">
        <v>1</v>
      </c>
      <c r="F455" s="151"/>
      <c r="G455" s="152">
        <f>ROUND(E455*F455,2)</f>
        <v>0</v>
      </c>
      <c r="H455" s="139">
        <v>0</v>
      </c>
      <c r="I455" s="139">
        <f>ROUND(E455*H455,2)</f>
        <v>0</v>
      </c>
      <c r="J455" s="139">
        <v>223.85849056603908</v>
      </c>
      <c r="K455" s="139">
        <f>ROUND(E455*J455,2)</f>
        <v>223.86</v>
      </c>
      <c r="L455" s="139">
        <v>21</v>
      </c>
      <c r="M455" s="139">
        <f>G455*(1+L455/100)</f>
        <v>0</v>
      </c>
      <c r="N455" s="139">
        <v>0</v>
      </c>
      <c r="O455" s="139">
        <f>ROUND(E455*N455,2)</f>
        <v>0</v>
      </c>
      <c r="P455" s="139">
        <v>0</v>
      </c>
      <c r="Q455" s="139">
        <f>ROUND(E455*P455,2)</f>
        <v>0</v>
      </c>
      <c r="R455" s="139"/>
      <c r="S455" s="139" t="s">
        <v>130</v>
      </c>
      <c r="T455" s="139" t="s">
        <v>131</v>
      </c>
      <c r="U455" s="139">
        <v>0</v>
      </c>
      <c r="V455" s="139">
        <f>ROUND(E455*U455,2)</f>
        <v>0</v>
      </c>
      <c r="W455" s="139"/>
      <c r="X455" s="134"/>
      <c r="Y455" s="134"/>
      <c r="Z455" s="134"/>
      <c r="AA455" s="147">
        <v>158</v>
      </c>
      <c r="AB455" s="148" t="s">
        <v>451</v>
      </c>
      <c r="AC455" s="161" t="s">
        <v>452</v>
      </c>
      <c r="AD455" s="149" t="s">
        <v>129</v>
      </c>
      <c r="AE455" s="150">
        <v>1</v>
      </c>
      <c r="AF455" s="151"/>
      <c r="AG455" s="152">
        <f>ROUND(AE455*AF455,2)</f>
        <v>0</v>
      </c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</row>
    <row r="456" spans="1:60">
      <c r="A456" s="137"/>
      <c r="B456" s="138"/>
      <c r="C456" s="267" t="s">
        <v>136</v>
      </c>
      <c r="D456" s="268"/>
      <c r="E456" s="268"/>
      <c r="F456" s="268"/>
      <c r="G456" s="268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4"/>
      <c r="Y456" s="134"/>
      <c r="Z456" s="134"/>
      <c r="AA456" s="137"/>
      <c r="AB456" s="138"/>
      <c r="AC456" s="267" t="s">
        <v>136</v>
      </c>
      <c r="AD456" s="268"/>
      <c r="AE456" s="268"/>
      <c r="AF456" s="268"/>
      <c r="AG456" s="268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</row>
    <row r="457" spans="1:60" ht="20.95">
      <c r="A457" s="147">
        <v>159</v>
      </c>
      <c r="B457" s="148" t="s">
        <v>453</v>
      </c>
      <c r="C457" s="161" t="s">
        <v>394</v>
      </c>
      <c r="D457" s="149" t="s">
        <v>129</v>
      </c>
      <c r="E457" s="150">
        <v>1</v>
      </c>
      <c r="F457" s="151"/>
      <c r="G457" s="152">
        <f>ROUND(E457*F457,2)</f>
        <v>0</v>
      </c>
      <c r="H457" s="139">
        <v>0</v>
      </c>
      <c r="I457" s="139">
        <f>ROUND(E457*H457,2)</f>
        <v>0</v>
      </c>
      <c r="J457" s="139">
        <v>263.56603773585067</v>
      </c>
      <c r="K457" s="139">
        <f>ROUND(E457*J457,2)</f>
        <v>263.57</v>
      </c>
      <c r="L457" s="139">
        <v>21</v>
      </c>
      <c r="M457" s="139">
        <f>G457*(1+L457/100)</f>
        <v>0</v>
      </c>
      <c r="N457" s="139">
        <v>0</v>
      </c>
      <c r="O457" s="139">
        <f>ROUND(E457*N457,2)</f>
        <v>0</v>
      </c>
      <c r="P457" s="139">
        <v>0</v>
      </c>
      <c r="Q457" s="139">
        <f>ROUND(E457*P457,2)</f>
        <v>0</v>
      </c>
      <c r="R457" s="139"/>
      <c r="S457" s="139" t="s">
        <v>130</v>
      </c>
      <c r="T457" s="139" t="s">
        <v>131</v>
      </c>
      <c r="U457" s="139">
        <v>0</v>
      </c>
      <c r="V457" s="139">
        <f>ROUND(E457*U457,2)</f>
        <v>0</v>
      </c>
      <c r="W457" s="139"/>
      <c r="X457" s="134"/>
      <c r="Y457" s="134"/>
      <c r="Z457" s="134"/>
      <c r="AA457" s="147">
        <v>159</v>
      </c>
      <c r="AB457" s="148" t="s">
        <v>453</v>
      </c>
      <c r="AC457" s="161" t="s">
        <v>394</v>
      </c>
      <c r="AD457" s="149" t="s">
        <v>129</v>
      </c>
      <c r="AE457" s="150">
        <v>1</v>
      </c>
      <c r="AF457" s="151"/>
      <c r="AG457" s="152">
        <f>ROUND(AE457*AF457,2)</f>
        <v>0</v>
      </c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</row>
    <row r="458" spans="1:60">
      <c r="A458" s="137"/>
      <c r="B458" s="138"/>
      <c r="C458" s="267" t="s">
        <v>136</v>
      </c>
      <c r="D458" s="268"/>
      <c r="E458" s="268"/>
      <c r="F458" s="268"/>
      <c r="G458" s="268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4"/>
      <c r="Y458" s="134"/>
      <c r="Z458" s="134"/>
      <c r="AA458" s="137"/>
      <c r="AB458" s="138"/>
      <c r="AC458" s="267" t="s">
        <v>136</v>
      </c>
      <c r="AD458" s="268"/>
      <c r="AE458" s="268"/>
      <c r="AF458" s="268"/>
      <c r="AG458" s="268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</row>
    <row r="459" spans="1:60">
      <c r="A459" s="147">
        <v>160</v>
      </c>
      <c r="B459" s="148" t="s">
        <v>454</v>
      </c>
      <c r="C459" s="161" t="s">
        <v>396</v>
      </c>
      <c r="D459" s="149" t="s">
        <v>129</v>
      </c>
      <c r="E459" s="150">
        <v>1</v>
      </c>
      <c r="F459" s="151"/>
      <c r="G459" s="152">
        <f>ROUND(E459*F459,2)</f>
        <v>0</v>
      </c>
      <c r="H459" s="139">
        <v>0</v>
      </c>
      <c r="I459" s="139">
        <f>ROUND(E459*H459,2)</f>
        <v>0</v>
      </c>
      <c r="J459" s="139">
        <v>164.48188679245382</v>
      </c>
      <c r="K459" s="139">
        <f>ROUND(E459*J459,2)</f>
        <v>164.48</v>
      </c>
      <c r="L459" s="139">
        <v>21</v>
      </c>
      <c r="M459" s="139">
        <f>G459*(1+L459/100)</f>
        <v>0</v>
      </c>
      <c r="N459" s="139">
        <v>0</v>
      </c>
      <c r="O459" s="139">
        <f>ROUND(E459*N459,2)</f>
        <v>0</v>
      </c>
      <c r="P459" s="139">
        <v>0</v>
      </c>
      <c r="Q459" s="139">
        <f>ROUND(E459*P459,2)</f>
        <v>0</v>
      </c>
      <c r="R459" s="139"/>
      <c r="S459" s="139" t="s">
        <v>130</v>
      </c>
      <c r="T459" s="139" t="s">
        <v>131</v>
      </c>
      <c r="U459" s="139">
        <v>0</v>
      </c>
      <c r="V459" s="139">
        <f>ROUND(E459*U459,2)</f>
        <v>0</v>
      </c>
      <c r="W459" s="139"/>
      <c r="X459" s="134"/>
      <c r="Y459" s="134"/>
      <c r="Z459" s="134"/>
      <c r="AA459" s="147">
        <v>160</v>
      </c>
      <c r="AB459" s="148" t="s">
        <v>454</v>
      </c>
      <c r="AC459" s="161" t="s">
        <v>396</v>
      </c>
      <c r="AD459" s="149" t="s">
        <v>129</v>
      </c>
      <c r="AE459" s="150">
        <v>1</v>
      </c>
      <c r="AF459" s="151"/>
      <c r="AG459" s="152">
        <f>ROUND(AE459*AF459,2)</f>
        <v>0</v>
      </c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</row>
    <row r="460" spans="1:60">
      <c r="A460" s="137"/>
      <c r="B460" s="138"/>
      <c r="C460" s="267" t="s">
        <v>397</v>
      </c>
      <c r="D460" s="268"/>
      <c r="E460" s="268"/>
      <c r="F460" s="268"/>
      <c r="G460" s="268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4"/>
      <c r="Y460" s="134"/>
      <c r="Z460" s="134"/>
      <c r="AA460" s="137"/>
      <c r="AB460" s="138"/>
      <c r="AC460" s="267" t="s">
        <v>397</v>
      </c>
      <c r="AD460" s="268"/>
      <c r="AE460" s="268"/>
      <c r="AF460" s="268"/>
      <c r="AG460" s="268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</row>
    <row r="461" spans="1:60" ht="52.4">
      <c r="A461" s="147">
        <v>161</v>
      </c>
      <c r="B461" s="148" t="s">
        <v>455</v>
      </c>
      <c r="C461" s="161" t="s">
        <v>456</v>
      </c>
      <c r="D461" s="149" t="s">
        <v>129</v>
      </c>
      <c r="E461" s="150">
        <v>2</v>
      </c>
      <c r="F461" s="151"/>
      <c r="G461" s="152">
        <f>ROUND(E461*F461,2)</f>
        <v>0</v>
      </c>
      <c r="H461" s="139">
        <v>0</v>
      </c>
      <c r="I461" s="139">
        <f>ROUND(E461*H461,2)</f>
        <v>0</v>
      </c>
      <c r="J461" s="139">
        <v>148.82264150943487</v>
      </c>
      <c r="K461" s="139">
        <f>ROUND(E461*J461,2)</f>
        <v>297.64999999999998</v>
      </c>
      <c r="L461" s="139">
        <v>21</v>
      </c>
      <c r="M461" s="139">
        <f>G461*(1+L461/100)</f>
        <v>0</v>
      </c>
      <c r="N461" s="139">
        <v>0</v>
      </c>
      <c r="O461" s="139">
        <f>ROUND(E461*N461,2)</f>
        <v>0</v>
      </c>
      <c r="P461" s="139">
        <v>0</v>
      </c>
      <c r="Q461" s="139">
        <f>ROUND(E461*P461,2)</f>
        <v>0</v>
      </c>
      <c r="R461" s="139"/>
      <c r="S461" s="139" t="s">
        <v>130</v>
      </c>
      <c r="T461" s="139" t="s">
        <v>131</v>
      </c>
      <c r="U461" s="139">
        <v>0</v>
      </c>
      <c r="V461" s="139">
        <f>ROUND(E461*U461,2)</f>
        <v>0</v>
      </c>
      <c r="W461" s="139"/>
      <c r="X461" s="134"/>
      <c r="Y461" s="134"/>
      <c r="Z461" s="134"/>
      <c r="AA461" s="147">
        <v>161</v>
      </c>
      <c r="AB461" s="148" t="s">
        <v>455</v>
      </c>
      <c r="AC461" s="161" t="s">
        <v>456</v>
      </c>
      <c r="AD461" s="149" t="s">
        <v>129</v>
      </c>
      <c r="AE461" s="150">
        <v>2</v>
      </c>
      <c r="AF461" s="151"/>
      <c r="AG461" s="152">
        <f>ROUND(AE461*AF461,2)</f>
        <v>0</v>
      </c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</row>
    <row r="462" spans="1:60">
      <c r="A462" s="137"/>
      <c r="B462" s="138"/>
      <c r="C462" s="267" t="s">
        <v>305</v>
      </c>
      <c r="D462" s="268"/>
      <c r="E462" s="268"/>
      <c r="F462" s="268"/>
      <c r="G462" s="268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4"/>
      <c r="Y462" s="134"/>
      <c r="Z462" s="134"/>
      <c r="AA462" s="137"/>
      <c r="AB462" s="138"/>
      <c r="AC462" s="267" t="s">
        <v>305</v>
      </c>
      <c r="AD462" s="268"/>
      <c r="AE462" s="268"/>
      <c r="AF462" s="268"/>
      <c r="AG462" s="268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</row>
    <row r="463" spans="1:60">
      <c r="A463" s="137"/>
      <c r="B463" s="138"/>
      <c r="C463" s="269" t="s">
        <v>351</v>
      </c>
      <c r="D463" s="270"/>
      <c r="E463" s="270"/>
      <c r="F463" s="270"/>
      <c r="G463" s="270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4"/>
      <c r="Y463" s="134"/>
      <c r="Z463" s="134"/>
      <c r="AA463" s="137"/>
      <c r="AB463" s="138"/>
      <c r="AC463" s="269" t="s">
        <v>351</v>
      </c>
      <c r="AD463" s="270"/>
      <c r="AE463" s="270"/>
      <c r="AF463" s="270"/>
      <c r="AG463" s="270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</row>
    <row r="464" spans="1:60" ht="52.4">
      <c r="A464" s="147">
        <v>162</v>
      </c>
      <c r="B464" s="148" t="s">
        <v>457</v>
      </c>
      <c r="C464" s="161" t="s">
        <v>458</v>
      </c>
      <c r="D464" s="149" t="s">
        <v>129</v>
      </c>
      <c r="E464" s="150">
        <v>1</v>
      </c>
      <c r="F464" s="151"/>
      <c r="G464" s="152">
        <f>ROUND(E464*F464,2)</f>
        <v>0</v>
      </c>
      <c r="H464" s="139">
        <v>0</v>
      </c>
      <c r="I464" s="139">
        <f>ROUND(E464*H464,2)</f>
        <v>0</v>
      </c>
      <c r="J464" s="139">
        <v>307.56226415094528</v>
      </c>
      <c r="K464" s="139">
        <f>ROUND(E464*J464,2)</f>
        <v>307.56</v>
      </c>
      <c r="L464" s="139">
        <v>21</v>
      </c>
      <c r="M464" s="139">
        <f>G464*(1+L464/100)</f>
        <v>0</v>
      </c>
      <c r="N464" s="139">
        <v>0</v>
      </c>
      <c r="O464" s="139">
        <f>ROUND(E464*N464,2)</f>
        <v>0</v>
      </c>
      <c r="P464" s="139">
        <v>0</v>
      </c>
      <c r="Q464" s="139">
        <f>ROUND(E464*P464,2)</f>
        <v>0</v>
      </c>
      <c r="R464" s="139"/>
      <c r="S464" s="139" t="s">
        <v>130</v>
      </c>
      <c r="T464" s="139" t="s">
        <v>131</v>
      </c>
      <c r="U464" s="139">
        <v>0</v>
      </c>
      <c r="V464" s="139">
        <f>ROUND(E464*U464,2)</f>
        <v>0</v>
      </c>
      <c r="W464" s="139"/>
      <c r="X464" s="134"/>
      <c r="Y464" s="134"/>
      <c r="Z464" s="134"/>
      <c r="AA464" s="147">
        <v>162</v>
      </c>
      <c r="AB464" s="148" t="s">
        <v>457</v>
      </c>
      <c r="AC464" s="161" t="s">
        <v>458</v>
      </c>
      <c r="AD464" s="149" t="s">
        <v>129</v>
      </c>
      <c r="AE464" s="150">
        <v>1</v>
      </c>
      <c r="AF464" s="151"/>
      <c r="AG464" s="152">
        <f>ROUND(AE464*AF464,2)</f>
        <v>0</v>
      </c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</row>
    <row r="465" spans="1:60">
      <c r="A465" s="137"/>
      <c r="B465" s="138"/>
      <c r="C465" s="267" t="s">
        <v>171</v>
      </c>
      <c r="D465" s="268"/>
      <c r="E465" s="268"/>
      <c r="F465" s="268"/>
      <c r="G465" s="268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4"/>
      <c r="Y465" s="134"/>
      <c r="Z465" s="134"/>
      <c r="AA465" s="137"/>
      <c r="AB465" s="138"/>
      <c r="AC465" s="267" t="s">
        <v>171</v>
      </c>
      <c r="AD465" s="268"/>
      <c r="AE465" s="268"/>
      <c r="AF465" s="268"/>
      <c r="AG465" s="268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</row>
    <row r="466" spans="1:60">
      <c r="A466" s="137"/>
      <c r="B466" s="138"/>
      <c r="C466" s="269" t="s">
        <v>203</v>
      </c>
      <c r="D466" s="270"/>
      <c r="E466" s="270"/>
      <c r="F466" s="270"/>
      <c r="G466" s="270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4"/>
      <c r="Y466" s="134"/>
      <c r="Z466" s="134"/>
      <c r="AA466" s="137"/>
      <c r="AB466" s="138"/>
      <c r="AC466" s="269" t="s">
        <v>203</v>
      </c>
      <c r="AD466" s="270"/>
      <c r="AE466" s="270"/>
      <c r="AF466" s="270"/>
      <c r="AG466" s="270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</row>
    <row r="467" spans="1:60">
      <c r="A467" s="137"/>
      <c r="B467" s="138"/>
      <c r="C467" s="269" t="s">
        <v>136</v>
      </c>
      <c r="D467" s="270"/>
      <c r="E467" s="270"/>
      <c r="F467" s="270"/>
      <c r="G467" s="270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4"/>
      <c r="Y467" s="134"/>
      <c r="Z467" s="134"/>
      <c r="AA467" s="137"/>
      <c r="AB467" s="138"/>
      <c r="AC467" s="269" t="s">
        <v>136</v>
      </c>
      <c r="AD467" s="270"/>
      <c r="AE467" s="270"/>
      <c r="AF467" s="270"/>
      <c r="AG467" s="270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</row>
    <row r="468" spans="1:60" ht="20.95">
      <c r="A468" s="147">
        <v>163</v>
      </c>
      <c r="B468" s="148" t="s">
        <v>459</v>
      </c>
      <c r="C468" s="161" t="s">
        <v>460</v>
      </c>
      <c r="D468" s="149" t="s">
        <v>129</v>
      </c>
      <c r="E468" s="150">
        <v>1</v>
      </c>
      <c r="F468" s="151"/>
      <c r="G468" s="152">
        <f>ROUND(E468*F468,2)</f>
        <v>0</v>
      </c>
      <c r="H468" s="139">
        <v>0</v>
      </c>
      <c r="I468" s="139">
        <f>ROUND(E468*H468,2)</f>
        <v>0</v>
      </c>
      <c r="J468" s="139">
        <v>62.05660377358528</v>
      </c>
      <c r="K468" s="139">
        <f>ROUND(E468*J468,2)</f>
        <v>62.06</v>
      </c>
      <c r="L468" s="139">
        <v>21</v>
      </c>
      <c r="M468" s="139">
        <f>G468*(1+L468/100)</f>
        <v>0</v>
      </c>
      <c r="N468" s="139">
        <v>0</v>
      </c>
      <c r="O468" s="139">
        <f>ROUND(E468*N468,2)</f>
        <v>0</v>
      </c>
      <c r="P468" s="139">
        <v>0</v>
      </c>
      <c r="Q468" s="139">
        <f>ROUND(E468*P468,2)</f>
        <v>0</v>
      </c>
      <c r="R468" s="139"/>
      <c r="S468" s="139" t="s">
        <v>130</v>
      </c>
      <c r="T468" s="139" t="s">
        <v>131</v>
      </c>
      <c r="U468" s="139">
        <v>0</v>
      </c>
      <c r="V468" s="139">
        <f>ROUND(E468*U468,2)</f>
        <v>0</v>
      </c>
      <c r="W468" s="139"/>
      <c r="X468" s="134"/>
      <c r="Y468" s="134"/>
      <c r="Z468" s="134"/>
      <c r="AA468" s="147">
        <v>163</v>
      </c>
      <c r="AB468" s="148" t="s">
        <v>459</v>
      </c>
      <c r="AC468" s="161" t="s">
        <v>460</v>
      </c>
      <c r="AD468" s="149" t="s">
        <v>129</v>
      </c>
      <c r="AE468" s="150">
        <v>1</v>
      </c>
      <c r="AF468" s="151"/>
      <c r="AG468" s="152">
        <f>ROUND(AE468*AF468,2)</f>
        <v>0</v>
      </c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</row>
    <row r="469" spans="1:60">
      <c r="A469" s="137"/>
      <c r="B469" s="138"/>
      <c r="C469" s="267" t="s">
        <v>136</v>
      </c>
      <c r="D469" s="268"/>
      <c r="E469" s="268"/>
      <c r="F469" s="268"/>
      <c r="G469" s="268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4"/>
      <c r="Y469" s="134"/>
      <c r="Z469" s="134"/>
      <c r="AA469" s="137"/>
      <c r="AB469" s="138"/>
      <c r="AC469" s="267" t="s">
        <v>136</v>
      </c>
      <c r="AD469" s="268"/>
      <c r="AE469" s="268"/>
      <c r="AF469" s="268"/>
      <c r="AG469" s="268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</row>
    <row r="470" spans="1:60" ht="20.95">
      <c r="A470" s="147">
        <v>164</v>
      </c>
      <c r="B470" s="148" t="s">
        <v>461</v>
      </c>
      <c r="C470" s="161" t="s">
        <v>339</v>
      </c>
      <c r="D470" s="149" t="s">
        <v>129</v>
      </c>
      <c r="E470" s="150">
        <v>2</v>
      </c>
      <c r="F470" s="151"/>
      <c r="G470" s="152">
        <f>ROUND(E470*F470,2)</f>
        <v>0</v>
      </c>
      <c r="H470" s="139">
        <v>0</v>
      </c>
      <c r="I470" s="139">
        <f>ROUND(E470*H470,2)</f>
        <v>0</v>
      </c>
      <c r="J470" s="139">
        <v>59.366037735849417</v>
      </c>
      <c r="K470" s="139">
        <f>ROUND(E470*J470,2)</f>
        <v>118.73</v>
      </c>
      <c r="L470" s="139">
        <v>21</v>
      </c>
      <c r="M470" s="139">
        <f>G470*(1+L470/100)</f>
        <v>0</v>
      </c>
      <c r="N470" s="139">
        <v>0</v>
      </c>
      <c r="O470" s="139">
        <f>ROUND(E470*N470,2)</f>
        <v>0</v>
      </c>
      <c r="P470" s="139">
        <v>0</v>
      </c>
      <c r="Q470" s="139">
        <f>ROUND(E470*P470,2)</f>
        <v>0</v>
      </c>
      <c r="R470" s="139"/>
      <c r="S470" s="139" t="s">
        <v>130</v>
      </c>
      <c r="T470" s="139" t="s">
        <v>131</v>
      </c>
      <c r="U470" s="139">
        <v>0</v>
      </c>
      <c r="V470" s="139">
        <f>ROUND(E470*U470,2)</f>
        <v>0</v>
      </c>
      <c r="W470" s="139"/>
      <c r="X470" s="134"/>
      <c r="Y470" s="134"/>
      <c r="Z470" s="134"/>
      <c r="AA470" s="147">
        <v>164</v>
      </c>
      <c r="AB470" s="148" t="s">
        <v>461</v>
      </c>
      <c r="AC470" s="161" t="s">
        <v>339</v>
      </c>
      <c r="AD470" s="149" t="s">
        <v>129</v>
      </c>
      <c r="AE470" s="150">
        <v>2</v>
      </c>
      <c r="AF470" s="151"/>
      <c r="AG470" s="152">
        <f>ROUND(AE470*AF470,2)</f>
        <v>0</v>
      </c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</row>
    <row r="471" spans="1:60">
      <c r="A471" s="137"/>
      <c r="B471" s="138"/>
      <c r="C471" s="267" t="s">
        <v>351</v>
      </c>
      <c r="D471" s="268"/>
      <c r="E471" s="268"/>
      <c r="F471" s="268"/>
      <c r="G471" s="268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4"/>
      <c r="Y471" s="134"/>
      <c r="Z471" s="134"/>
      <c r="AA471" s="137"/>
      <c r="AB471" s="138"/>
      <c r="AC471" s="267" t="s">
        <v>351</v>
      </c>
      <c r="AD471" s="268"/>
      <c r="AE471" s="268"/>
      <c r="AF471" s="268"/>
      <c r="AG471" s="268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</row>
    <row r="472" spans="1:60" ht="20.95">
      <c r="A472" s="147">
        <v>165</v>
      </c>
      <c r="B472" s="148" t="s">
        <v>462</v>
      </c>
      <c r="C472" s="161" t="s">
        <v>347</v>
      </c>
      <c r="D472" s="149" t="s">
        <v>348</v>
      </c>
      <c r="E472" s="207">
        <v>3</v>
      </c>
      <c r="F472" s="151"/>
      <c r="G472" s="152">
        <f>ROUND(E472*F472,2)</f>
        <v>0</v>
      </c>
      <c r="H472" s="139">
        <v>0</v>
      </c>
      <c r="I472" s="139">
        <f>ROUND(E472*H472,2)</f>
        <v>0</v>
      </c>
      <c r="J472" s="139">
        <v>0</v>
      </c>
      <c r="K472" s="139">
        <f>ROUND(E472*J472,2)</f>
        <v>0</v>
      </c>
      <c r="L472" s="139">
        <v>21</v>
      </c>
      <c r="M472" s="139">
        <f>G472*(1+L472/100)</f>
        <v>0</v>
      </c>
      <c r="N472" s="139">
        <v>0</v>
      </c>
      <c r="O472" s="139">
        <f>ROUND(E472*N472,2)</f>
        <v>0</v>
      </c>
      <c r="P472" s="139">
        <v>0</v>
      </c>
      <c r="Q472" s="139">
        <f>ROUND(E472*P472,2)</f>
        <v>0</v>
      </c>
      <c r="R472" s="139"/>
      <c r="S472" s="139" t="s">
        <v>130</v>
      </c>
      <c r="T472" s="139" t="s">
        <v>131</v>
      </c>
      <c r="U472" s="139">
        <v>0</v>
      </c>
      <c r="V472" s="139">
        <f>ROUND(E472*U472,2)</f>
        <v>0</v>
      </c>
      <c r="W472" s="139"/>
      <c r="X472" s="134"/>
      <c r="Y472" s="134"/>
      <c r="Z472" s="134"/>
      <c r="AA472" s="147">
        <v>165</v>
      </c>
      <c r="AB472" s="148" t="s">
        <v>462</v>
      </c>
      <c r="AC472" s="161" t="s">
        <v>347</v>
      </c>
      <c r="AD472" s="149" t="s">
        <v>348</v>
      </c>
      <c r="AE472" s="207">
        <v>0</v>
      </c>
      <c r="AF472" s="151"/>
      <c r="AG472" s="152">
        <f>ROUND(AE472*AF472,2)</f>
        <v>0</v>
      </c>
      <c r="AH472" s="134"/>
      <c r="AI472" s="284" t="s">
        <v>1221</v>
      </c>
      <c r="AJ472" s="285" t="s">
        <v>1217</v>
      </c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</row>
    <row r="473" spans="1:60">
      <c r="A473" s="137"/>
      <c r="B473" s="138"/>
      <c r="C473" s="267" t="s">
        <v>351</v>
      </c>
      <c r="D473" s="268"/>
      <c r="E473" s="268"/>
      <c r="F473" s="268"/>
      <c r="G473" s="268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4"/>
      <c r="Y473" s="134"/>
      <c r="Z473" s="134"/>
      <c r="AA473" s="137"/>
      <c r="AB473" s="138"/>
      <c r="AC473" s="267" t="s">
        <v>351</v>
      </c>
      <c r="AD473" s="268"/>
      <c r="AE473" s="268"/>
      <c r="AF473" s="268"/>
      <c r="AG473" s="268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</row>
    <row r="474" spans="1:60" ht="26.2">
      <c r="A474" s="169" t="s">
        <v>971</v>
      </c>
      <c r="B474" s="142" t="s">
        <v>57</v>
      </c>
      <c r="C474" s="160" t="s">
        <v>58</v>
      </c>
      <c r="D474" s="143"/>
      <c r="E474" s="144"/>
      <c r="F474" s="145"/>
      <c r="G474" s="146">
        <f>SUMIF(AG475:AG483,"&lt;&gt;NOR",G475:G483)</f>
        <v>0</v>
      </c>
      <c r="H474" s="140"/>
      <c r="I474" s="140">
        <f>SUM(I475:I483)</f>
        <v>0</v>
      </c>
      <c r="J474" s="140"/>
      <c r="K474" s="140">
        <f>SUM(K475:K483)</f>
        <v>3978.51</v>
      </c>
      <c r="L474" s="140"/>
      <c r="M474" s="140">
        <f>SUM(M475:M483)</f>
        <v>0</v>
      </c>
      <c r="N474" s="140"/>
      <c r="O474" s="140">
        <f>SUM(O475:O483)</f>
        <v>0</v>
      </c>
      <c r="P474" s="140"/>
      <c r="Q474" s="140">
        <f>SUM(Q475:Q483)</f>
        <v>0</v>
      </c>
      <c r="R474" s="140"/>
      <c r="S474" s="140"/>
      <c r="T474" s="140"/>
      <c r="U474" s="140"/>
      <c r="V474" s="140">
        <f>SUM(V475:V483)</f>
        <v>0</v>
      </c>
      <c r="W474" s="140"/>
      <c r="AA474" s="169" t="s">
        <v>971</v>
      </c>
      <c r="AB474" s="142" t="s">
        <v>57</v>
      </c>
      <c r="AC474" s="160" t="s">
        <v>58</v>
      </c>
      <c r="AD474" s="143"/>
      <c r="AE474" s="144"/>
      <c r="AF474" s="145"/>
      <c r="AG474" s="146">
        <f>SUMIF(BG475:BG483,"&lt;&gt;NOR",AG475:AG483)</f>
        <v>0</v>
      </c>
    </row>
    <row r="475" spans="1:60" ht="31.45">
      <c r="A475" s="147">
        <v>166</v>
      </c>
      <c r="B475" s="148" t="s">
        <v>463</v>
      </c>
      <c r="C475" s="161" t="s">
        <v>464</v>
      </c>
      <c r="D475" s="149" t="s">
        <v>129</v>
      </c>
      <c r="E475" s="150">
        <v>1</v>
      </c>
      <c r="F475" s="151"/>
      <c r="G475" s="152">
        <f>ROUND(E475*F475,2)</f>
        <v>0</v>
      </c>
      <c r="H475" s="139">
        <v>0</v>
      </c>
      <c r="I475" s="139">
        <f>ROUND(E475*H475,2)</f>
        <v>0</v>
      </c>
      <c r="J475" s="139">
        <v>1935.8490566037854</v>
      </c>
      <c r="K475" s="139">
        <f>ROUND(E475*J475,2)</f>
        <v>1935.85</v>
      </c>
      <c r="L475" s="139">
        <v>21</v>
      </c>
      <c r="M475" s="139">
        <f>G475*(1+L475/100)</f>
        <v>0</v>
      </c>
      <c r="N475" s="139">
        <v>0</v>
      </c>
      <c r="O475" s="139">
        <f>ROUND(E475*N475,2)</f>
        <v>0</v>
      </c>
      <c r="P475" s="139">
        <v>0</v>
      </c>
      <c r="Q475" s="139">
        <f>ROUND(E475*P475,2)</f>
        <v>0</v>
      </c>
      <c r="R475" s="139"/>
      <c r="S475" s="139" t="s">
        <v>130</v>
      </c>
      <c r="T475" s="139" t="s">
        <v>131</v>
      </c>
      <c r="U475" s="139">
        <v>0</v>
      </c>
      <c r="V475" s="139">
        <f>ROUND(E475*U475,2)</f>
        <v>0</v>
      </c>
      <c r="W475" s="139"/>
      <c r="X475" s="134"/>
      <c r="Y475" s="134"/>
      <c r="Z475" s="134"/>
      <c r="AA475" s="147">
        <v>166</v>
      </c>
      <c r="AB475" s="148" t="s">
        <v>463</v>
      </c>
      <c r="AC475" s="161" t="s">
        <v>464</v>
      </c>
      <c r="AD475" s="149" t="s">
        <v>129</v>
      </c>
      <c r="AE475" s="150">
        <v>1</v>
      </c>
      <c r="AF475" s="151"/>
      <c r="AG475" s="152">
        <f>ROUND(AE475*AF475,2)</f>
        <v>0</v>
      </c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</row>
    <row r="476" spans="1:60">
      <c r="A476" s="137"/>
      <c r="B476" s="138"/>
      <c r="C476" s="267" t="s">
        <v>465</v>
      </c>
      <c r="D476" s="268"/>
      <c r="E476" s="268"/>
      <c r="F476" s="268"/>
      <c r="G476" s="268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4"/>
      <c r="Y476" s="134"/>
      <c r="Z476" s="134"/>
      <c r="AA476" s="137"/>
      <c r="AB476" s="138"/>
      <c r="AC476" s="267" t="s">
        <v>465</v>
      </c>
      <c r="AD476" s="268"/>
      <c r="AE476" s="268"/>
      <c r="AF476" s="268"/>
      <c r="AG476" s="268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</row>
    <row r="477" spans="1:60">
      <c r="A477" s="137"/>
      <c r="B477" s="138"/>
      <c r="C477" s="269" t="s">
        <v>136</v>
      </c>
      <c r="D477" s="270"/>
      <c r="E477" s="270"/>
      <c r="F477" s="270"/>
      <c r="G477" s="270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4"/>
      <c r="Y477" s="134"/>
      <c r="Z477" s="134"/>
      <c r="AA477" s="137"/>
      <c r="AB477" s="138"/>
      <c r="AC477" s="269" t="s">
        <v>136</v>
      </c>
      <c r="AD477" s="270"/>
      <c r="AE477" s="270"/>
      <c r="AF477" s="270"/>
      <c r="AG477" s="270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</row>
    <row r="478" spans="1:60">
      <c r="A478" s="147">
        <v>167</v>
      </c>
      <c r="B478" s="148" t="s">
        <v>466</v>
      </c>
      <c r="C478" s="161" t="s">
        <v>467</v>
      </c>
      <c r="D478" s="149" t="s">
        <v>129</v>
      </c>
      <c r="E478" s="150">
        <v>1</v>
      </c>
      <c r="F478" s="151"/>
      <c r="G478" s="152">
        <f>ROUND(E478*F478,2)</f>
        <v>0</v>
      </c>
      <c r="H478" s="139">
        <v>0</v>
      </c>
      <c r="I478" s="139">
        <f>ROUND(E478*H478,2)</f>
        <v>0</v>
      </c>
      <c r="J478" s="139">
        <v>1273.8566037735927</v>
      </c>
      <c r="K478" s="139">
        <f>ROUND(E478*J478,2)</f>
        <v>1273.8599999999999</v>
      </c>
      <c r="L478" s="139">
        <v>21</v>
      </c>
      <c r="M478" s="139">
        <f>G478*(1+L478/100)</f>
        <v>0</v>
      </c>
      <c r="N478" s="139">
        <v>0</v>
      </c>
      <c r="O478" s="139">
        <f>ROUND(E478*N478,2)</f>
        <v>0</v>
      </c>
      <c r="P478" s="139">
        <v>0</v>
      </c>
      <c r="Q478" s="139">
        <f>ROUND(E478*P478,2)</f>
        <v>0</v>
      </c>
      <c r="R478" s="139"/>
      <c r="S478" s="139" t="s">
        <v>130</v>
      </c>
      <c r="T478" s="139" t="s">
        <v>131</v>
      </c>
      <c r="U478" s="139">
        <v>0</v>
      </c>
      <c r="V478" s="139">
        <f>ROUND(E478*U478,2)</f>
        <v>0</v>
      </c>
      <c r="W478" s="139"/>
      <c r="X478" s="134"/>
      <c r="Y478" s="134"/>
      <c r="Z478" s="134"/>
      <c r="AA478" s="147">
        <v>167</v>
      </c>
      <c r="AB478" s="148" t="s">
        <v>466</v>
      </c>
      <c r="AC478" s="161" t="s">
        <v>467</v>
      </c>
      <c r="AD478" s="149" t="s">
        <v>129</v>
      </c>
      <c r="AE478" s="150">
        <v>1</v>
      </c>
      <c r="AF478" s="151"/>
      <c r="AG478" s="152">
        <f>ROUND(AE478*AF478,2)</f>
        <v>0</v>
      </c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</row>
    <row r="479" spans="1:60">
      <c r="A479" s="137"/>
      <c r="B479" s="138"/>
      <c r="C479" s="267" t="s">
        <v>351</v>
      </c>
      <c r="D479" s="268"/>
      <c r="E479" s="268"/>
      <c r="F479" s="268"/>
      <c r="G479" s="268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4"/>
      <c r="Y479" s="134"/>
      <c r="Z479" s="134"/>
      <c r="AA479" s="137"/>
      <c r="AB479" s="138"/>
      <c r="AC479" s="267" t="s">
        <v>351</v>
      </c>
      <c r="AD479" s="268"/>
      <c r="AE479" s="268"/>
      <c r="AF479" s="268"/>
      <c r="AG479" s="268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</row>
    <row r="480" spans="1:60" ht="20.95">
      <c r="A480" s="147">
        <v>168</v>
      </c>
      <c r="B480" s="148" t="s">
        <v>468</v>
      </c>
      <c r="C480" s="161" t="s">
        <v>469</v>
      </c>
      <c r="D480" s="149" t="s">
        <v>348</v>
      </c>
      <c r="E480" s="150">
        <v>15</v>
      </c>
      <c r="F480" s="151"/>
      <c r="G480" s="152">
        <f>ROUND(E480*F480,2)</f>
        <v>0</v>
      </c>
      <c r="H480" s="139">
        <v>0</v>
      </c>
      <c r="I480" s="139">
        <f>ROUND(E480*H480,2)</f>
        <v>0</v>
      </c>
      <c r="J480" s="139">
        <v>46.22264150943424</v>
      </c>
      <c r="K480" s="139">
        <f>ROUND(E480*J480,2)</f>
        <v>693.34</v>
      </c>
      <c r="L480" s="139">
        <v>21</v>
      </c>
      <c r="M480" s="139">
        <f>G480*(1+L480/100)</f>
        <v>0</v>
      </c>
      <c r="N480" s="139">
        <v>0</v>
      </c>
      <c r="O480" s="139">
        <f>ROUND(E480*N480,2)</f>
        <v>0</v>
      </c>
      <c r="P480" s="139">
        <v>0</v>
      </c>
      <c r="Q480" s="139">
        <f>ROUND(E480*P480,2)</f>
        <v>0</v>
      </c>
      <c r="R480" s="139"/>
      <c r="S480" s="139" t="s">
        <v>130</v>
      </c>
      <c r="T480" s="139" t="s">
        <v>131</v>
      </c>
      <c r="U480" s="139">
        <v>0</v>
      </c>
      <c r="V480" s="139">
        <f>ROUND(E480*U480,2)</f>
        <v>0</v>
      </c>
      <c r="W480" s="139"/>
      <c r="X480" s="134"/>
      <c r="Y480" s="134"/>
      <c r="Z480" s="134"/>
      <c r="AA480" s="147">
        <v>168</v>
      </c>
      <c r="AB480" s="148" t="s">
        <v>468</v>
      </c>
      <c r="AC480" s="161" t="s">
        <v>469</v>
      </c>
      <c r="AD480" s="149" t="s">
        <v>348</v>
      </c>
      <c r="AE480" s="150">
        <v>15</v>
      </c>
      <c r="AF480" s="151"/>
      <c r="AG480" s="152">
        <f>ROUND(AE480*AF480,2)</f>
        <v>0</v>
      </c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</row>
    <row r="481" spans="1:60">
      <c r="A481" s="137"/>
      <c r="B481" s="138"/>
      <c r="C481" s="267" t="s">
        <v>425</v>
      </c>
      <c r="D481" s="268"/>
      <c r="E481" s="268"/>
      <c r="F481" s="268"/>
      <c r="G481" s="268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4"/>
      <c r="Y481" s="134"/>
      <c r="Z481" s="134"/>
      <c r="AA481" s="137"/>
      <c r="AB481" s="138"/>
      <c r="AC481" s="267" t="s">
        <v>425</v>
      </c>
      <c r="AD481" s="268"/>
      <c r="AE481" s="268"/>
      <c r="AF481" s="268"/>
      <c r="AG481" s="268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</row>
    <row r="482" spans="1:60">
      <c r="A482" s="147">
        <v>169</v>
      </c>
      <c r="B482" s="148" t="s">
        <v>470</v>
      </c>
      <c r="C482" s="161" t="s">
        <v>471</v>
      </c>
      <c r="D482" s="149" t="s">
        <v>129</v>
      </c>
      <c r="E482" s="150">
        <v>2</v>
      </c>
      <c r="F482" s="151"/>
      <c r="G482" s="152">
        <f>ROUND(E482*F482,2)</f>
        <v>0</v>
      </c>
      <c r="H482" s="139">
        <v>0</v>
      </c>
      <c r="I482" s="139">
        <f>ROUND(E482*H482,2)</f>
        <v>0</v>
      </c>
      <c r="J482" s="139">
        <v>37.732075471698344</v>
      </c>
      <c r="K482" s="139">
        <f>ROUND(E482*J482,2)</f>
        <v>75.459999999999994</v>
      </c>
      <c r="L482" s="139">
        <v>21</v>
      </c>
      <c r="M482" s="139">
        <f>G482*(1+L482/100)</f>
        <v>0</v>
      </c>
      <c r="N482" s="139">
        <v>0</v>
      </c>
      <c r="O482" s="139">
        <f>ROUND(E482*N482,2)</f>
        <v>0</v>
      </c>
      <c r="P482" s="139">
        <v>0</v>
      </c>
      <c r="Q482" s="139">
        <f>ROUND(E482*P482,2)</f>
        <v>0</v>
      </c>
      <c r="R482" s="139"/>
      <c r="S482" s="139" t="s">
        <v>130</v>
      </c>
      <c r="T482" s="139" t="s">
        <v>131</v>
      </c>
      <c r="U482" s="139">
        <v>0</v>
      </c>
      <c r="V482" s="139">
        <f>ROUND(E482*U482,2)</f>
        <v>0</v>
      </c>
      <c r="W482" s="139"/>
      <c r="X482" s="134"/>
      <c r="Y482" s="134"/>
      <c r="Z482" s="134"/>
      <c r="AA482" s="147">
        <v>169</v>
      </c>
      <c r="AB482" s="148" t="s">
        <v>470</v>
      </c>
      <c r="AC482" s="161" t="s">
        <v>471</v>
      </c>
      <c r="AD482" s="149" t="s">
        <v>129</v>
      </c>
      <c r="AE482" s="150">
        <v>2</v>
      </c>
      <c r="AF482" s="151"/>
      <c r="AG482" s="152">
        <f>ROUND(AE482*AF482,2)</f>
        <v>0</v>
      </c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</row>
    <row r="483" spans="1:60">
      <c r="A483" s="137"/>
      <c r="B483" s="138"/>
      <c r="C483" s="267" t="s">
        <v>425</v>
      </c>
      <c r="D483" s="268"/>
      <c r="E483" s="268"/>
      <c r="F483" s="268"/>
      <c r="G483" s="268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4"/>
      <c r="Y483" s="134"/>
      <c r="Z483" s="134"/>
      <c r="AA483" s="137"/>
      <c r="AB483" s="138"/>
      <c r="AC483" s="267" t="s">
        <v>425</v>
      </c>
      <c r="AD483" s="268"/>
      <c r="AE483" s="268"/>
      <c r="AF483" s="268"/>
      <c r="AG483" s="268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</row>
    <row r="484" spans="1:60" ht="13.1">
      <c r="A484" s="169" t="s">
        <v>971</v>
      </c>
      <c r="B484" s="142" t="s">
        <v>59</v>
      </c>
      <c r="C484" s="160" t="s">
        <v>60</v>
      </c>
      <c r="D484" s="143"/>
      <c r="E484" s="144"/>
      <c r="F484" s="145"/>
      <c r="G484" s="146">
        <f>SUMIF(AG485:AG493,"&lt;&gt;NOR",G485:G493)</f>
        <v>0</v>
      </c>
      <c r="H484" s="140"/>
      <c r="I484" s="140">
        <f>SUM(I485:I493)</f>
        <v>0</v>
      </c>
      <c r="J484" s="140"/>
      <c r="K484" s="140">
        <f>SUM(K485:K493)</f>
        <v>3978.51</v>
      </c>
      <c r="L484" s="140"/>
      <c r="M484" s="140">
        <f>SUM(M485:M493)</f>
        <v>0</v>
      </c>
      <c r="N484" s="140"/>
      <c r="O484" s="140">
        <f>SUM(O485:O493)</f>
        <v>0</v>
      </c>
      <c r="P484" s="140"/>
      <c r="Q484" s="140">
        <f>SUM(Q485:Q493)</f>
        <v>0</v>
      </c>
      <c r="R484" s="140"/>
      <c r="S484" s="140"/>
      <c r="T484" s="140"/>
      <c r="U484" s="140"/>
      <c r="V484" s="140">
        <f>SUM(V485:V493)</f>
        <v>0</v>
      </c>
      <c r="W484" s="140"/>
      <c r="AA484" s="169" t="s">
        <v>971</v>
      </c>
      <c r="AB484" s="142" t="s">
        <v>59</v>
      </c>
      <c r="AC484" s="160" t="s">
        <v>60</v>
      </c>
      <c r="AD484" s="143"/>
      <c r="AE484" s="144"/>
      <c r="AF484" s="145"/>
      <c r="AG484" s="146">
        <f>SUMIF(BG485:BG493,"&lt;&gt;NOR",AG485:AG493)</f>
        <v>0</v>
      </c>
    </row>
    <row r="485" spans="1:60" ht="31.45">
      <c r="A485" s="147">
        <v>170</v>
      </c>
      <c r="B485" s="148" t="s">
        <v>472</v>
      </c>
      <c r="C485" s="161" t="s">
        <v>464</v>
      </c>
      <c r="D485" s="149" t="s">
        <v>129</v>
      </c>
      <c r="E485" s="150">
        <v>1</v>
      </c>
      <c r="F485" s="151"/>
      <c r="G485" s="152">
        <f>ROUND(E485*F485,2)</f>
        <v>0</v>
      </c>
      <c r="H485" s="139">
        <v>0</v>
      </c>
      <c r="I485" s="139">
        <f>ROUND(E485*H485,2)</f>
        <v>0</v>
      </c>
      <c r="J485" s="139">
        <v>1935.8490566037854</v>
      </c>
      <c r="K485" s="139">
        <f>ROUND(E485*J485,2)</f>
        <v>1935.85</v>
      </c>
      <c r="L485" s="139">
        <v>21</v>
      </c>
      <c r="M485" s="139">
        <f>G485*(1+L485/100)</f>
        <v>0</v>
      </c>
      <c r="N485" s="139">
        <v>0</v>
      </c>
      <c r="O485" s="139">
        <f>ROUND(E485*N485,2)</f>
        <v>0</v>
      </c>
      <c r="P485" s="139">
        <v>0</v>
      </c>
      <c r="Q485" s="139">
        <f>ROUND(E485*P485,2)</f>
        <v>0</v>
      </c>
      <c r="R485" s="139"/>
      <c r="S485" s="139" t="s">
        <v>130</v>
      </c>
      <c r="T485" s="139" t="s">
        <v>131</v>
      </c>
      <c r="U485" s="139">
        <v>0</v>
      </c>
      <c r="V485" s="139">
        <f>ROUND(E485*U485,2)</f>
        <v>0</v>
      </c>
      <c r="W485" s="139"/>
      <c r="X485" s="134"/>
      <c r="Y485" s="134"/>
      <c r="Z485" s="134"/>
      <c r="AA485" s="147">
        <v>170</v>
      </c>
      <c r="AB485" s="148" t="s">
        <v>472</v>
      </c>
      <c r="AC485" s="161" t="s">
        <v>464</v>
      </c>
      <c r="AD485" s="149" t="s">
        <v>129</v>
      </c>
      <c r="AE485" s="150">
        <v>1</v>
      </c>
      <c r="AF485" s="151"/>
      <c r="AG485" s="152">
        <f>ROUND(AE485*AF485,2)</f>
        <v>0</v>
      </c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</row>
    <row r="486" spans="1:60">
      <c r="A486" s="137"/>
      <c r="B486" s="138"/>
      <c r="C486" s="267" t="s">
        <v>465</v>
      </c>
      <c r="D486" s="268"/>
      <c r="E486" s="268"/>
      <c r="F486" s="268"/>
      <c r="G486" s="268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4"/>
      <c r="Y486" s="134"/>
      <c r="Z486" s="134"/>
      <c r="AA486" s="137"/>
      <c r="AB486" s="138"/>
      <c r="AC486" s="267" t="s">
        <v>465</v>
      </c>
      <c r="AD486" s="268"/>
      <c r="AE486" s="268"/>
      <c r="AF486" s="268"/>
      <c r="AG486" s="268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</row>
    <row r="487" spans="1:60">
      <c r="A487" s="137"/>
      <c r="B487" s="138"/>
      <c r="C487" s="269" t="s">
        <v>136</v>
      </c>
      <c r="D487" s="270"/>
      <c r="E487" s="270"/>
      <c r="F487" s="270"/>
      <c r="G487" s="270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  <c r="S487" s="139"/>
      <c r="T487" s="139"/>
      <c r="U487" s="139"/>
      <c r="V487" s="139"/>
      <c r="W487" s="139"/>
      <c r="X487" s="134"/>
      <c r="Y487" s="134"/>
      <c r="Z487" s="134"/>
      <c r="AA487" s="137"/>
      <c r="AB487" s="138"/>
      <c r="AC487" s="269" t="s">
        <v>136</v>
      </c>
      <c r="AD487" s="270"/>
      <c r="AE487" s="270"/>
      <c r="AF487" s="270"/>
      <c r="AG487" s="270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</row>
    <row r="488" spans="1:60">
      <c r="A488" s="147">
        <v>171</v>
      </c>
      <c r="B488" s="148" t="s">
        <v>473</v>
      </c>
      <c r="C488" s="161" t="s">
        <v>467</v>
      </c>
      <c r="D488" s="149" t="s">
        <v>129</v>
      </c>
      <c r="E488" s="150">
        <v>1</v>
      </c>
      <c r="F488" s="151"/>
      <c r="G488" s="152">
        <f>ROUND(E488*F488,2)</f>
        <v>0</v>
      </c>
      <c r="H488" s="139">
        <v>0</v>
      </c>
      <c r="I488" s="139">
        <f>ROUND(E488*H488,2)</f>
        <v>0</v>
      </c>
      <c r="J488" s="139">
        <v>1273.8566037735927</v>
      </c>
      <c r="K488" s="139">
        <f>ROUND(E488*J488,2)</f>
        <v>1273.8599999999999</v>
      </c>
      <c r="L488" s="139">
        <v>21</v>
      </c>
      <c r="M488" s="139">
        <f>G488*(1+L488/100)</f>
        <v>0</v>
      </c>
      <c r="N488" s="139">
        <v>0</v>
      </c>
      <c r="O488" s="139">
        <f>ROUND(E488*N488,2)</f>
        <v>0</v>
      </c>
      <c r="P488" s="139">
        <v>0</v>
      </c>
      <c r="Q488" s="139">
        <f>ROUND(E488*P488,2)</f>
        <v>0</v>
      </c>
      <c r="R488" s="139"/>
      <c r="S488" s="139" t="s">
        <v>130</v>
      </c>
      <c r="T488" s="139" t="s">
        <v>131</v>
      </c>
      <c r="U488" s="139">
        <v>0</v>
      </c>
      <c r="V488" s="139">
        <f>ROUND(E488*U488,2)</f>
        <v>0</v>
      </c>
      <c r="W488" s="139"/>
      <c r="X488" s="134"/>
      <c r="Y488" s="134"/>
      <c r="Z488" s="134"/>
      <c r="AA488" s="147">
        <v>171</v>
      </c>
      <c r="AB488" s="148" t="s">
        <v>473</v>
      </c>
      <c r="AC488" s="161" t="s">
        <v>467</v>
      </c>
      <c r="AD488" s="149" t="s">
        <v>129</v>
      </c>
      <c r="AE488" s="150">
        <v>1</v>
      </c>
      <c r="AF488" s="151"/>
      <c r="AG488" s="152">
        <f>ROUND(AE488*AF488,2)</f>
        <v>0</v>
      </c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</row>
    <row r="489" spans="1:60">
      <c r="A489" s="137"/>
      <c r="B489" s="138"/>
      <c r="C489" s="267" t="s">
        <v>351</v>
      </c>
      <c r="D489" s="268"/>
      <c r="E489" s="268"/>
      <c r="F489" s="268"/>
      <c r="G489" s="268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4"/>
      <c r="Y489" s="134"/>
      <c r="Z489" s="134"/>
      <c r="AA489" s="137"/>
      <c r="AB489" s="138"/>
      <c r="AC489" s="267" t="s">
        <v>351</v>
      </c>
      <c r="AD489" s="268"/>
      <c r="AE489" s="268"/>
      <c r="AF489" s="268"/>
      <c r="AG489" s="268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</row>
    <row r="490" spans="1:60" ht="20.95">
      <c r="A490" s="147">
        <v>172</v>
      </c>
      <c r="B490" s="148" t="s">
        <v>474</v>
      </c>
      <c r="C490" s="161" t="s">
        <v>469</v>
      </c>
      <c r="D490" s="149" t="s">
        <v>348</v>
      </c>
      <c r="E490" s="150">
        <v>15</v>
      </c>
      <c r="F490" s="151"/>
      <c r="G490" s="152">
        <f>ROUND(E490*F490,2)</f>
        <v>0</v>
      </c>
      <c r="H490" s="139">
        <v>0</v>
      </c>
      <c r="I490" s="139">
        <f>ROUND(E490*H490,2)</f>
        <v>0</v>
      </c>
      <c r="J490" s="139">
        <v>46.22264150943424</v>
      </c>
      <c r="K490" s="139">
        <f>ROUND(E490*J490,2)</f>
        <v>693.34</v>
      </c>
      <c r="L490" s="139">
        <v>21</v>
      </c>
      <c r="M490" s="139">
        <f>G490*(1+L490/100)</f>
        <v>0</v>
      </c>
      <c r="N490" s="139">
        <v>0</v>
      </c>
      <c r="O490" s="139">
        <f>ROUND(E490*N490,2)</f>
        <v>0</v>
      </c>
      <c r="P490" s="139">
        <v>0</v>
      </c>
      <c r="Q490" s="139">
        <f>ROUND(E490*P490,2)</f>
        <v>0</v>
      </c>
      <c r="R490" s="139"/>
      <c r="S490" s="139" t="s">
        <v>130</v>
      </c>
      <c r="T490" s="139" t="s">
        <v>131</v>
      </c>
      <c r="U490" s="139">
        <v>0</v>
      </c>
      <c r="V490" s="139">
        <f>ROUND(E490*U490,2)</f>
        <v>0</v>
      </c>
      <c r="W490" s="139"/>
      <c r="X490" s="134"/>
      <c r="Y490" s="134"/>
      <c r="Z490" s="134"/>
      <c r="AA490" s="147">
        <v>172</v>
      </c>
      <c r="AB490" s="148" t="s">
        <v>474</v>
      </c>
      <c r="AC490" s="161" t="s">
        <v>469</v>
      </c>
      <c r="AD490" s="149" t="s">
        <v>348</v>
      </c>
      <c r="AE490" s="150">
        <v>15</v>
      </c>
      <c r="AF490" s="151"/>
      <c r="AG490" s="152">
        <f>ROUND(AE490*AF490,2)</f>
        <v>0</v>
      </c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</row>
    <row r="491" spans="1:60">
      <c r="A491" s="137"/>
      <c r="B491" s="138"/>
      <c r="C491" s="267" t="s">
        <v>425</v>
      </c>
      <c r="D491" s="268"/>
      <c r="E491" s="268"/>
      <c r="F491" s="268"/>
      <c r="G491" s="268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4"/>
      <c r="Y491" s="134"/>
      <c r="Z491" s="134"/>
      <c r="AA491" s="137"/>
      <c r="AB491" s="138"/>
      <c r="AC491" s="267" t="s">
        <v>425</v>
      </c>
      <c r="AD491" s="268"/>
      <c r="AE491" s="268"/>
      <c r="AF491" s="268"/>
      <c r="AG491" s="268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</row>
    <row r="492" spans="1:60">
      <c r="A492" s="147">
        <v>173</v>
      </c>
      <c r="B492" s="148" t="s">
        <v>475</v>
      </c>
      <c r="C492" s="161" t="s">
        <v>471</v>
      </c>
      <c r="D492" s="149" t="s">
        <v>129</v>
      </c>
      <c r="E492" s="150">
        <v>2</v>
      </c>
      <c r="F492" s="151"/>
      <c r="G492" s="152">
        <f>ROUND(E492*F492,2)</f>
        <v>0</v>
      </c>
      <c r="H492" s="139">
        <v>0</v>
      </c>
      <c r="I492" s="139">
        <f>ROUND(E492*H492,2)</f>
        <v>0</v>
      </c>
      <c r="J492" s="139">
        <v>37.732075471698344</v>
      </c>
      <c r="K492" s="139">
        <f>ROUND(E492*J492,2)</f>
        <v>75.459999999999994</v>
      </c>
      <c r="L492" s="139">
        <v>21</v>
      </c>
      <c r="M492" s="139">
        <f>G492*(1+L492/100)</f>
        <v>0</v>
      </c>
      <c r="N492" s="139">
        <v>0</v>
      </c>
      <c r="O492" s="139">
        <f>ROUND(E492*N492,2)</f>
        <v>0</v>
      </c>
      <c r="P492" s="139">
        <v>0</v>
      </c>
      <c r="Q492" s="139">
        <f>ROUND(E492*P492,2)</f>
        <v>0</v>
      </c>
      <c r="R492" s="139"/>
      <c r="S492" s="139" t="s">
        <v>130</v>
      </c>
      <c r="T492" s="139" t="s">
        <v>131</v>
      </c>
      <c r="U492" s="139">
        <v>0</v>
      </c>
      <c r="V492" s="139">
        <f>ROUND(E492*U492,2)</f>
        <v>0</v>
      </c>
      <c r="W492" s="139"/>
      <c r="X492" s="134"/>
      <c r="Y492" s="134"/>
      <c r="Z492" s="134"/>
      <c r="AA492" s="147">
        <v>173</v>
      </c>
      <c r="AB492" s="148" t="s">
        <v>475</v>
      </c>
      <c r="AC492" s="161" t="s">
        <v>471</v>
      </c>
      <c r="AD492" s="149" t="s">
        <v>129</v>
      </c>
      <c r="AE492" s="150">
        <v>2</v>
      </c>
      <c r="AF492" s="151"/>
      <c r="AG492" s="152">
        <f>ROUND(AE492*AF492,2)</f>
        <v>0</v>
      </c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</row>
    <row r="493" spans="1:60">
      <c r="A493" s="137"/>
      <c r="B493" s="138"/>
      <c r="C493" s="267" t="s">
        <v>425</v>
      </c>
      <c r="D493" s="268"/>
      <c r="E493" s="268"/>
      <c r="F493" s="268"/>
      <c r="G493" s="268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4"/>
      <c r="Y493" s="134"/>
      <c r="Z493" s="134"/>
      <c r="AA493" s="137"/>
      <c r="AB493" s="138"/>
      <c r="AC493" s="267" t="s">
        <v>425</v>
      </c>
      <c r="AD493" s="268"/>
      <c r="AE493" s="268"/>
      <c r="AF493" s="268"/>
      <c r="AG493" s="268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</row>
    <row r="494" spans="1:60" ht="13.1">
      <c r="A494" s="169" t="s">
        <v>971</v>
      </c>
      <c r="B494" s="142" t="s">
        <v>61</v>
      </c>
      <c r="C494" s="160" t="s">
        <v>62</v>
      </c>
      <c r="D494" s="143"/>
      <c r="E494" s="144"/>
      <c r="F494" s="145"/>
      <c r="G494" s="146">
        <f>SUMIF(AG495:AG503,"&lt;&gt;NOR",G495:G503)</f>
        <v>0</v>
      </c>
      <c r="H494" s="140"/>
      <c r="I494" s="140">
        <f>SUM(I495:I503)</f>
        <v>0</v>
      </c>
      <c r="J494" s="140"/>
      <c r="K494" s="140">
        <f>SUM(K495:K503)</f>
        <v>3978.51</v>
      </c>
      <c r="L494" s="140"/>
      <c r="M494" s="140">
        <f>SUM(M495:M503)</f>
        <v>0</v>
      </c>
      <c r="N494" s="140"/>
      <c r="O494" s="140">
        <f>SUM(O495:O503)</f>
        <v>0</v>
      </c>
      <c r="P494" s="140"/>
      <c r="Q494" s="140">
        <f>SUM(Q495:Q503)</f>
        <v>0</v>
      </c>
      <c r="R494" s="140"/>
      <c r="S494" s="140"/>
      <c r="T494" s="140"/>
      <c r="U494" s="140"/>
      <c r="V494" s="140">
        <f>SUM(V495:V503)</f>
        <v>0</v>
      </c>
      <c r="W494" s="140"/>
      <c r="AA494" s="169" t="s">
        <v>971</v>
      </c>
      <c r="AB494" s="142" t="s">
        <v>61</v>
      </c>
      <c r="AC494" s="160" t="s">
        <v>62</v>
      </c>
      <c r="AD494" s="143"/>
      <c r="AE494" s="144"/>
      <c r="AF494" s="145"/>
      <c r="AG494" s="146">
        <f>SUMIF(BG495:BG503,"&lt;&gt;NOR",AG495:AG503)</f>
        <v>0</v>
      </c>
    </row>
    <row r="495" spans="1:60" ht="31.45">
      <c r="A495" s="147">
        <v>174</v>
      </c>
      <c r="B495" s="148" t="s">
        <v>476</v>
      </c>
      <c r="C495" s="161" t="s">
        <v>464</v>
      </c>
      <c r="D495" s="149" t="s">
        <v>129</v>
      </c>
      <c r="E495" s="150">
        <v>1</v>
      </c>
      <c r="F495" s="151"/>
      <c r="G495" s="152">
        <f>ROUND(E495*F495,2)</f>
        <v>0</v>
      </c>
      <c r="H495" s="139">
        <v>0</v>
      </c>
      <c r="I495" s="139">
        <f>ROUND(E495*H495,2)</f>
        <v>0</v>
      </c>
      <c r="J495" s="139">
        <v>1935.8490566037854</v>
      </c>
      <c r="K495" s="139">
        <f>ROUND(E495*J495,2)</f>
        <v>1935.85</v>
      </c>
      <c r="L495" s="139">
        <v>21</v>
      </c>
      <c r="M495" s="139">
        <f>G495*(1+L495/100)</f>
        <v>0</v>
      </c>
      <c r="N495" s="139">
        <v>0</v>
      </c>
      <c r="O495" s="139">
        <f>ROUND(E495*N495,2)</f>
        <v>0</v>
      </c>
      <c r="P495" s="139">
        <v>0</v>
      </c>
      <c r="Q495" s="139">
        <f>ROUND(E495*P495,2)</f>
        <v>0</v>
      </c>
      <c r="R495" s="139"/>
      <c r="S495" s="139" t="s">
        <v>130</v>
      </c>
      <c r="T495" s="139" t="s">
        <v>131</v>
      </c>
      <c r="U495" s="139">
        <v>0</v>
      </c>
      <c r="V495" s="139">
        <f>ROUND(E495*U495,2)</f>
        <v>0</v>
      </c>
      <c r="W495" s="139"/>
      <c r="X495" s="134"/>
      <c r="Y495" s="134"/>
      <c r="Z495" s="134"/>
      <c r="AA495" s="147">
        <v>174</v>
      </c>
      <c r="AB495" s="148" t="s">
        <v>476</v>
      </c>
      <c r="AC495" s="161" t="s">
        <v>464</v>
      </c>
      <c r="AD495" s="149" t="s">
        <v>129</v>
      </c>
      <c r="AE495" s="150">
        <v>1</v>
      </c>
      <c r="AF495" s="151"/>
      <c r="AG495" s="152">
        <f>ROUND(AE495*AF495,2)</f>
        <v>0</v>
      </c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</row>
    <row r="496" spans="1:60">
      <c r="A496" s="137"/>
      <c r="B496" s="138"/>
      <c r="C496" s="267" t="s">
        <v>465</v>
      </c>
      <c r="D496" s="268"/>
      <c r="E496" s="268"/>
      <c r="F496" s="268"/>
      <c r="G496" s="268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4"/>
      <c r="Y496" s="134"/>
      <c r="Z496" s="134"/>
      <c r="AA496" s="137"/>
      <c r="AB496" s="138"/>
      <c r="AC496" s="267" t="s">
        <v>465</v>
      </c>
      <c r="AD496" s="268"/>
      <c r="AE496" s="268"/>
      <c r="AF496" s="268"/>
      <c r="AG496" s="268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</row>
    <row r="497" spans="1:60">
      <c r="A497" s="137"/>
      <c r="B497" s="138"/>
      <c r="C497" s="269" t="s">
        <v>136</v>
      </c>
      <c r="D497" s="270"/>
      <c r="E497" s="270"/>
      <c r="F497" s="270"/>
      <c r="G497" s="270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4"/>
      <c r="Y497" s="134"/>
      <c r="Z497" s="134"/>
      <c r="AA497" s="137"/>
      <c r="AB497" s="138"/>
      <c r="AC497" s="269" t="s">
        <v>136</v>
      </c>
      <c r="AD497" s="270"/>
      <c r="AE497" s="270"/>
      <c r="AF497" s="270"/>
      <c r="AG497" s="270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</row>
    <row r="498" spans="1:60">
      <c r="A498" s="147">
        <v>175</v>
      </c>
      <c r="B498" s="148" t="s">
        <v>477</v>
      </c>
      <c r="C498" s="161" t="s">
        <v>467</v>
      </c>
      <c r="D498" s="149" t="s">
        <v>129</v>
      </c>
      <c r="E498" s="150">
        <v>1</v>
      </c>
      <c r="F498" s="151"/>
      <c r="G498" s="152">
        <f>ROUND(E498*F498,2)</f>
        <v>0</v>
      </c>
      <c r="H498" s="139">
        <v>0</v>
      </c>
      <c r="I498" s="139">
        <f>ROUND(E498*H498,2)</f>
        <v>0</v>
      </c>
      <c r="J498" s="139">
        <v>1273.8566037735927</v>
      </c>
      <c r="K498" s="139">
        <f>ROUND(E498*J498,2)</f>
        <v>1273.8599999999999</v>
      </c>
      <c r="L498" s="139">
        <v>21</v>
      </c>
      <c r="M498" s="139">
        <f>G498*(1+L498/100)</f>
        <v>0</v>
      </c>
      <c r="N498" s="139">
        <v>0</v>
      </c>
      <c r="O498" s="139">
        <f>ROUND(E498*N498,2)</f>
        <v>0</v>
      </c>
      <c r="P498" s="139">
        <v>0</v>
      </c>
      <c r="Q498" s="139">
        <f>ROUND(E498*P498,2)</f>
        <v>0</v>
      </c>
      <c r="R498" s="139"/>
      <c r="S498" s="139" t="s">
        <v>130</v>
      </c>
      <c r="T498" s="139" t="s">
        <v>131</v>
      </c>
      <c r="U498" s="139">
        <v>0</v>
      </c>
      <c r="V498" s="139">
        <f>ROUND(E498*U498,2)</f>
        <v>0</v>
      </c>
      <c r="W498" s="139"/>
      <c r="X498" s="134"/>
      <c r="Y498" s="134"/>
      <c r="Z498" s="134"/>
      <c r="AA498" s="147">
        <v>175</v>
      </c>
      <c r="AB498" s="148" t="s">
        <v>477</v>
      </c>
      <c r="AC498" s="161" t="s">
        <v>467</v>
      </c>
      <c r="AD498" s="149" t="s">
        <v>129</v>
      </c>
      <c r="AE498" s="150">
        <v>1</v>
      </c>
      <c r="AF498" s="151"/>
      <c r="AG498" s="152">
        <f>ROUND(AE498*AF498,2)</f>
        <v>0</v>
      </c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</row>
    <row r="499" spans="1:60">
      <c r="A499" s="137"/>
      <c r="B499" s="138"/>
      <c r="C499" s="267" t="s">
        <v>351</v>
      </c>
      <c r="D499" s="268"/>
      <c r="E499" s="268"/>
      <c r="F499" s="268"/>
      <c r="G499" s="268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4"/>
      <c r="Y499" s="134"/>
      <c r="Z499" s="134"/>
      <c r="AA499" s="137"/>
      <c r="AB499" s="138"/>
      <c r="AC499" s="267" t="s">
        <v>351</v>
      </c>
      <c r="AD499" s="268"/>
      <c r="AE499" s="268"/>
      <c r="AF499" s="268"/>
      <c r="AG499" s="268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</row>
    <row r="500" spans="1:60" ht="20.95">
      <c r="A500" s="147">
        <v>176</v>
      </c>
      <c r="B500" s="148" t="s">
        <v>478</v>
      </c>
      <c r="C500" s="161" t="s">
        <v>469</v>
      </c>
      <c r="D500" s="149" t="s">
        <v>348</v>
      </c>
      <c r="E500" s="150">
        <v>15</v>
      </c>
      <c r="F500" s="151"/>
      <c r="G500" s="152">
        <f>ROUND(E500*F500,2)</f>
        <v>0</v>
      </c>
      <c r="H500" s="139">
        <v>0</v>
      </c>
      <c r="I500" s="139">
        <f>ROUND(E500*H500,2)</f>
        <v>0</v>
      </c>
      <c r="J500" s="139">
        <v>46.22264150943424</v>
      </c>
      <c r="K500" s="139">
        <f>ROUND(E500*J500,2)</f>
        <v>693.34</v>
      </c>
      <c r="L500" s="139">
        <v>21</v>
      </c>
      <c r="M500" s="139">
        <f>G500*(1+L500/100)</f>
        <v>0</v>
      </c>
      <c r="N500" s="139">
        <v>0</v>
      </c>
      <c r="O500" s="139">
        <f>ROUND(E500*N500,2)</f>
        <v>0</v>
      </c>
      <c r="P500" s="139">
        <v>0</v>
      </c>
      <c r="Q500" s="139">
        <f>ROUND(E500*P500,2)</f>
        <v>0</v>
      </c>
      <c r="R500" s="139"/>
      <c r="S500" s="139" t="s">
        <v>130</v>
      </c>
      <c r="T500" s="139" t="s">
        <v>131</v>
      </c>
      <c r="U500" s="139">
        <v>0</v>
      </c>
      <c r="V500" s="139">
        <f>ROUND(E500*U500,2)</f>
        <v>0</v>
      </c>
      <c r="W500" s="139"/>
      <c r="X500" s="134"/>
      <c r="Y500" s="134"/>
      <c r="Z500" s="134"/>
      <c r="AA500" s="147">
        <v>176</v>
      </c>
      <c r="AB500" s="148" t="s">
        <v>478</v>
      </c>
      <c r="AC500" s="161" t="s">
        <v>469</v>
      </c>
      <c r="AD500" s="149" t="s">
        <v>348</v>
      </c>
      <c r="AE500" s="150">
        <v>15</v>
      </c>
      <c r="AF500" s="151"/>
      <c r="AG500" s="152">
        <f>ROUND(AE500*AF500,2)</f>
        <v>0</v>
      </c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</row>
    <row r="501" spans="1:60">
      <c r="A501" s="137"/>
      <c r="B501" s="138"/>
      <c r="C501" s="267" t="s">
        <v>425</v>
      </c>
      <c r="D501" s="268"/>
      <c r="E501" s="268"/>
      <c r="F501" s="268"/>
      <c r="G501" s="268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4"/>
      <c r="Y501" s="134"/>
      <c r="Z501" s="134"/>
      <c r="AA501" s="137"/>
      <c r="AB501" s="138"/>
      <c r="AC501" s="267" t="s">
        <v>425</v>
      </c>
      <c r="AD501" s="268"/>
      <c r="AE501" s="268"/>
      <c r="AF501" s="268"/>
      <c r="AG501" s="268"/>
      <c r="AH501" s="134"/>
      <c r="AI501" s="134"/>
      <c r="AJ501" s="134"/>
      <c r="AK501" s="134"/>
      <c r="AL501" s="134"/>
      <c r="AM501" s="134"/>
      <c r="AN501" s="134"/>
      <c r="AO501" s="134"/>
      <c r="AP501" s="134"/>
      <c r="AQ501" s="134"/>
      <c r="AR501" s="134"/>
      <c r="AS501" s="134"/>
      <c r="AT501" s="134"/>
      <c r="AU501" s="134"/>
      <c r="AV501" s="134"/>
      <c r="AW501" s="134"/>
      <c r="AX501" s="134"/>
      <c r="AY501" s="134"/>
      <c r="AZ501" s="134"/>
      <c r="BA501" s="134"/>
      <c r="BB501" s="134"/>
      <c r="BC501" s="134"/>
      <c r="BD501" s="134"/>
      <c r="BE501" s="134"/>
      <c r="BF501" s="134"/>
      <c r="BG501" s="134"/>
      <c r="BH501" s="134"/>
    </row>
    <row r="502" spans="1:60">
      <c r="A502" s="147">
        <v>177</v>
      </c>
      <c r="B502" s="148" t="s">
        <v>479</v>
      </c>
      <c r="C502" s="161" t="s">
        <v>471</v>
      </c>
      <c r="D502" s="149" t="s">
        <v>129</v>
      </c>
      <c r="E502" s="150">
        <v>2</v>
      </c>
      <c r="F502" s="151"/>
      <c r="G502" s="152">
        <f>ROUND(E502*F502,2)</f>
        <v>0</v>
      </c>
      <c r="H502" s="139">
        <v>0</v>
      </c>
      <c r="I502" s="139">
        <f>ROUND(E502*H502,2)</f>
        <v>0</v>
      </c>
      <c r="J502" s="139">
        <v>37.732075471698344</v>
      </c>
      <c r="K502" s="139">
        <f>ROUND(E502*J502,2)</f>
        <v>75.459999999999994</v>
      </c>
      <c r="L502" s="139">
        <v>21</v>
      </c>
      <c r="M502" s="139">
        <f>G502*(1+L502/100)</f>
        <v>0</v>
      </c>
      <c r="N502" s="139">
        <v>0</v>
      </c>
      <c r="O502" s="139">
        <f>ROUND(E502*N502,2)</f>
        <v>0</v>
      </c>
      <c r="P502" s="139">
        <v>0</v>
      </c>
      <c r="Q502" s="139">
        <f>ROUND(E502*P502,2)</f>
        <v>0</v>
      </c>
      <c r="R502" s="139"/>
      <c r="S502" s="139" t="s">
        <v>130</v>
      </c>
      <c r="T502" s="139" t="s">
        <v>131</v>
      </c>
      <c r="U502" s="139">
        <v>0</v>
      </c>
      <c r="V502" s="139">
        <f>ROUND(E502*U502,2)</f>
        <v>0</v>
      </c>
      <c r="W502" s="139"/>
      <c r="X502" s="134"/>
      <c r="Y502" s="134"/>
      <c r="Z502" s="134"/>
      <c r="AA502" s="147">
        <v>177</v>
      </c>
      <c r="AB502" s="148" t="s">
        <v>479</v>
      </c>
      <c r="AC502" s="161" t="s">
        <v>471</v>
      </c>
      <c r="AD502" s="149" t="s">
        <v>129</v>
      </c>
      <c r="AE502" s="150">
        <v>2</v>
      </c>
      <c r="AF502" s="151"/>
      <c r="AG502" s="152">
        <f>ROUND(AE502*AF502,2)</f>
        <v>0</v>
      </c>
      <c r="AH502" s="134"/>
      <c r="AI502" s="134"/>
      <c r="AJ502" s="134"/>
      <c r="AK502" s="134"/>
      <c r="AL502" s="134"/>
      <c r="AM502" s="134"/>
      <c r="AN502" s="134"/>
      <c r="AO502" s="134"/>
      <c r="AP502" s="134"/>
      <c r="AQ502" s="134"/>
      <c r="AR502" s="134"/>
      <c r="AS502" s="134"/>
      <c r="AT502" s="134"/>
      <c r="AU502" s="134"/>
      <c r="AV502" s="134"/>
      <c r="AW502" s="134"/>
      <c r="AX502" s="134"/>
      <c r="AY502" s="134"/>
      <c r="AZ502" s="134"/>
      <c r="BA502" s="134"/>
      <c r="BB502" s="134"/>
      <c r="BC502" s="134"/>
      <c r="BD502" s="134"/>
      <c r="BE502" s="134"/>
      <c r="BF502" s="134"/>
      <c r="BG502" s="134"/>
      <c r="BH502" s="134"/>
    </row>
    <row r="503" spans="1:60">
      <c r="A503" s="137"/>
      <c r="B503" s="138"/>
      <c r="C503" s="267" t="s">
        <v>425</v>
      </c>
      <c r="D503" s="268"/>
      <c r="E503" s="268"/>
      <c r="F503" s="268"/>
      <c r="G503" s="268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4"/>
      <c r="Y503" s="134"/>
      <c r="Z503" s="134"/>
      <c r="AA503" s="137"/>
      <c r="AB503" s="138"/>
      <c r="AC503" s="267" t="s">
        <v>425</v>
      </c>
      <c r="AD503" s="268"/>
      <c r="AE503" s="268"/>
      <c r="AF503" s="268"/>
      <c r="AG503" s="268"/>
      <c r="AH503" s="134"/>
      <c r="AI503" s="134"/>
      <c r="AJ503" s="134"/>
      <c r="AK503" s="134"/>
      <c r="AL503" s="134"/>
      <c r="AM503" s="134"/>
      <c r="AN503" s="134"/>
      <c r="AO503" s="134"/>
      <c r="AP503" s="134"/>
      <c r="AQ503" s="134"/>
      <c r="AR503" s="134"/>
      <c r="AS503" s="134"/>
      <c r="AT503" s="134"/>
      <c r="AU503" s="134"/>
      <c r="AV503" s="134"/>
      <c r="AW503" s="134"/>
      <c r="AX503" s="134"/>
      <c r="AY503" s="134"/>
      <c r="AZ503" s="134"/>
      <c r="BA503" s="134"/>
      <c r="BB503" s="134"/>
      <c r="BC503" s="134"/>
      <c r="BD503" s="134"/>
      <c r="BE503" s="134"/>
      <c r="BF503" s="134"/>
      <c r="BG503" s="134"/>
      <c r="BH503" s="134"/>
    </row>
    <row r="504" spans="1:60" ht="26.2">
      <c r="A504" s="169" t="s">
        <v>971</v>
      </c>
      <c r="B504" s="142" t="s">
        <v>63</v>
      </c>
      <c r="C504" s="160" t="s">
        <v>64</v>
      </c>
      <c r="D504" s="143"/>
      <c r="E504" s="144"/>
      <c r="F504" s="145"/>
      <c r="G504" s="146">
        <f>SUMIF(AG505:AG583,"&lt;&gt;NOR",G505:G583)</f>
        <v>0</v>
      </c>
      <c r="H504" s="140"/>
      <c r="I504" s="140">
        <f>SUM(I505:I583)</f>
        <v>0</v>
      </c>
      <c r="J504" s="140"/>
      <c r="K504" s="140">
        <f>SUM(K505:K583)</f>
        <v>73229.03</v>
      </c>
      <c r="L504" s="140"/>
      <c r="M504" s="140">
        <f>SUM(M505:M583)</f>
        <v>0</v>
      </c>
      <c r="N504" s="140"/>
      <c r="O504" s="140">
        <f>SUM(O505:O583)</f>
        <v>0</v>
      </c>
      <c r="P504" s="140"/>
      <c r="Q504" s="140">
        <f>SUM(Q505:Q583)</f>
        <v>0</v>
      </c>
      <c r="R504" s="140"/>
      <c r="S504" s="140"/>
      <c r="T504" s="140"/>
      <c r="U504" s="140"/>
      <c r="V504" s="140">
        <f>SUM(V505:V583)</f>
        <v>0</v>
      </c>
      <c r="W504" s="140"/>
      <c r="AA504" s="169" t="s">
        <v>971</v>
      </c>
      <c r="AB504" s="142" t="s">
        <v>63</v>
      </c>
      <c r="AC504" s="160" t="s">
        <v>64</v>
      </c>
      <c r="AD504" s="143"/>
      <c r="AE504" s="144"/>
      <c r="AF504" s="145"/>
      <c r="AG504" s="146">
        <f>SUMIF(BG505:BG583,"&lt;&gt;NOR",AG505:AG583)</f>
        <v>0</v>
      </c>
    </row>
    <row r="505" spans="1:60" ht="31.45">
      <c r="A505" s="147">
        <v>178</v>
      </c>
      <c r="B505" s="148" t="s">
        <v>480</v>
      </c>
      <c r="C505" s="161" t="s">
        <v>481</v>
      </c>
      <c r="D505" s="149" t="s">
        <v>129</v>
      </c>
      <c r="E505" s="150">
        <v>1</v>
      </c>
      <c r="F505" s="151"/>
      <c r="G505" s="152">
        <f>ROUND(E505*F505,2)</f>
        <v>0</v>
      </c>
      <c r="H505" s="139">
        <v>0</v>
      </c>
      <c r="I505" s="139">
        <f>ROUND(E505*H505,2)</f>
        <v>0</v>
      </c>
      <c r="J505" s="139">
        <v>27500.264150943563</v>
      </c>
      <c r="K505" s="139">
        <f>ROUND(E505*J505,2)</f>
        <v>27500.26</v>
      </c>
      <c r="L505" s="139">
        <v>21</v>
      </c>
      <c r="M505" s="139">
        <f>G505*(1+L505/100)</f>
        <v>0</v>
      </c>
      <c r="N505" s="139">
        <v>0</v>
      </c>
      <c r="O505" s="139">
        <f>ROUND(E505*N505,2)</f>
        <v>0</v>
      </c>
      <c r="P505" s="139">
        <v>0</v>
      </c>
      <c r="Q505" s="139">
        <f>ROUND(E505*P505,2)</f>
        <v>0</v>
      </c>
      <c r="R505" s="139"/>
      <c r="S505" s="139" t="s">
        <v>130</v>
      </c>
      <c r="T505" s="139" t="s">
        <v>131</v>
      </c>
      <c r="U505" s="139">
        <v>0</v>
      </c>
      <c r="V505" s="139">
        <f>ROUND(E505*U505,2)</f>
        <v>0</v>
      </c>
      <c r="W505" s="139"/>
      <c r="X505" s="134"/>
      <c r="Y505" s="134"/>
      <c r="Z505" s="134"/>
      <c r="AA505" s="147">
        <v>178</v>
      </c>
      <c r="AB505" s="148" t="s">
        <v>480</v>
      </c>
      <c r="AC505" s="161" t="s">
        <v>481</v>
      </c>
      <c r="AD505" s="149" t="s">
        <v>129</v>
      </c>
      <c r="AE505" s="150">
        <v>1</v>
      </c>
      <c r="AF505" s="151"/>
      <c r="AG505" s="152">
        <f>ROUND(AE505*AF505,2)</f>
        <v>0</v>
      </c>
      <c r="AH505" s="134"/>
      <c r="AI505" s="134"/>
      <c r="AJ505" s="134"/>
      <c r="AK505" s="134"/>
      <c r="AL505" s="134"/>
      <c r="AM505" s="134"/>
      <c r="AN505" s="134"/>
      <c r="AO505" s="134"/>
      <c r="AP505" s="134"/>
      <c r="AQ505" s="134"/>
      <c r="AR505" s="134"/>
      <c r="AS505" s="134"/>
      <c r="AT505" s="134"/>
      <c r="AU505" s="134"/>
      <c r="AV505" s="134"/>
      <c r="AW505" s="134"/>
      <c r="AX505" s="134"/>
      <c r="AY505" s="134"/>
      <c r="AZ505" s="134"/>
      <c r="BA505" s="134"/>
      <c r="BB505" s="134"/>
      <c r="BC505" s="134"/>
      <c r="BD505" s="134"/>
      <c r="BE505" s="134"/>
      <c r="BF505" s="134"/>
      <c r="BG505" s="134"/>
      <c r="BH505" s="134"/>
    </row>
    <row r="506" spans="1:60" ht="20.95">
      <c r="A506" s="137"/>
      <c r="B506" s="138"/>
      <c r="C506" s="267" t="s">
        <v>132</v>
      </c>
      <c r="D506" s="268"/>
      <c r="E506" s="268"/>
      <c r="F506" s="268"/>
      <c r="G506" s="268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4"/>
      <c r="Y506" s="134"/>
      <c r="Z506" s="134"/>
      <c r="AA506" s="137"/>
      <c r="AB506" s="138"/>
      <c r="AC506" s="267" t="s">
        <v>132</v>
      </c>
      <c r="AD506" s="268"/>
      <c r="AE506" s="268"/>
      <c r="AF506" s="268"/>
      <c r="AG506" s="268"/>
      <c r="AH506" s="134"/>
      <c r="AI506" s="134"/>
      <c r="AJ506" s="134"/>
      <c r="AK506" s="134"/>
      <c r="AL506" s="134"/>
      <c r="AM506" s="134"/>
      <c r="AN506" s="134"/>
      <c r="AO506" s="134"/>
      <c r="AP506" s="134"/>
      <c r="AQ506" s="134"/>
      <c r="AR506" s="134"/>
      <c r="AS506" s="134"/>
      <c r="AT506" s="134"/>
      <c r="AU506" s="134"/>
      <c r="AV506" s="134"/>
      <c r="AW506" s="134"/>
      <c r="AX506" s="134"/>
      <c r="AY506" s="134"/>
      <c r="AZ506" s="134"/>
      <c r="BA506" s="153" t="str">
        <f>C506</f>
        <v>Jednotka musí spĺňať Nariadenie komisie EÚ č. 1253/2014 na EcoDesign vetracích jednotiek (ErP) pre rok 2018.</v>
      </c>
      <c r="BB506" s="134"/>
      <c r="BC506" s="134"/>
      <c r="BD506" s="134"/>
      <c r="BE506" s="134"/>
      <c r="BF506" s="134"/>
      <c r="BG506" s="134"/>
      <c r="BH506" s="134"/>
    </row>
    <row r="507" spans="1:60">
      <c r="A507" s="137"/>
      <c r="B507" s="138"/>
      <c r="C507" s="269" t="s">
        <v>133</v>
      </c>
      <c r="D507" s="270"/>
      <c r="E507" s="270"/>
      <c r="F507" s="270"/>
      <c r="G507" s="270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4"/>
      <c r="Y507" s="134"/>
      <c r="Z507" s="134"/>
      <c r="AA507" s="137"/>
      <c r="AB507" s="138"/>
      <c r="AC507" s="269" t="s">
        <v>133</v>
      </c>
      <c r="AD507" s="270"/>
      <c r="AE507" s="270"/>
      <c r="AF507" s="270"/>
      <c r="AG507" s="270"/>
      <c r="AH507" s="134"/>
      <c r="AI507" s="134"/>
      <c r="AJ507" s="134"/>
      <c r="AK507" s="134"/>
      <c r="AL507" s="134"/>
      <c r="AM507" s="134"/>
      <c r="AN507" s="134"/>
      <c r="AO507" s="134"/>
      <c r="AP507" s="134"/>
      <c r="AQ507" s="134"/>
      <c r="AR507" s="134"/>
      <c r="AS507" s="134"/>
      <c r="AT507" s="134"/>
      <c r="AU507" s="134"/>
      <c r="AV507" s="134"/>
      <c r="AW507" s="134"/>
      <c r="AX507" s="134"/>
      <c r="AY507" s="134"/>
      <c r="AZ507" s="134"/>
      <c r="BA507" s="134"/>
      <c r="BB507" s="134"/>
      <c r="BC507" s="134"/>
      <c r="BD507" s="134"/>
      <c r="BE507" s="134"/>
      <c r="BF507" s="134"/>
      <c r="BG507" s="134"/>
      <c r="BH507" s="134"/>
    </row>
    <row r="508" spans="1:60">
      <c r="A508" s="137"/>
      <c r="B508" s="138"/>
      <c r="C508" s="269" t="s">
        <v>134</v>
      </c>
      <c r="D508" s="270"/>
      <c r="E508" s="270"/>
      <c r="F508" s="270"/>
      <c r="G508" s="270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4"/>
      <c r="Y508" s="134"/>
      <c r="Z508" s="134"/>
      <c r="AA508" s="137"/>
      <c r="AB508" s="138"/>
      <c r="AC508" s="269" t="s">
        <v>134</v>
      </c>
      <c r="AD508" s="270"/>
      <c r="AE508" s="270"/>
      <c r="AF508" s="270"/>
      <c r="AG508" s="270"/>
      <c r="AH508" s="134"/>
      <c r="AI508" s="134"/>
      <c r="AJ508" s="134"/>
      <c r="AK508" s="134"/>
      <c r="AL508" s="134"/>
      <c r="AM508" s="134"/>
      <c r="AN508" s="134"/>
      <c r="AO508" s="134"/>
      <c r="AP508" s="134"/>
      <c r="AQ508" s="134"/>
      <c r="AR508" s="134"/>
      <c r="AS508" s="134"/>
      <c r="AT508" s="134"/>
      <c r="AU508" s="134"/>
      <c r="AV508" s="134"/>
      <c r="AW508" s="134"/>
      <c r="AX508" s="134"/>
      <c r="AY508" s="134"/>
      <c r="AZ508" s="134"/>
      <c r="BA508" s="134"/>
      <c r="BB508" s="134"/>
      <c r="BC508" s="134"/>
      <c r="BD508" s="134"/>
      <c r="BE508" s="134"/>
      <c r="BF508" s="134"/>
      <c r="BG508" s="134"/>
      <c r="BH508" s="134"/>
    </row>
    <row r="509" spans="1:60">
      <c r="A509" s="137"/>
      <c r="B509" s="138"/>
      <c r="C509" s="269" t="s">
        <v>135</v>
      </c>
      <c r="D509" s="270"/>
      <c r="E509" s="270"/>
      <c r="F509" s="270"/>
      <c r="G509" s="270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4"/>
      <c r="Y509" s="134"/>
      <c r="Z509" s="134"/>
      <c r="AA509" s="137"/>
      <c r="AB509" s="138"/>
      <c r="AC509" s="269" t="s">
        <v>135</v>
      </c>
      <c r="AD509" s="270"/>
      <c r="AE509" s="270"/>
      <c r="AF509" s="270"/>
      <c r="AG509" s="270"/>
      <c r="AH509" s="134"/>
      <c r="AI509" s="134"/>
      <c r="AJ509" s="134"/>
      <c r="AK509" s="134"/>
      <c r="AL509" s="134"/>
      <c r="AM509" s="134"/>
      <c r="AN509" s="134"/>
      <c r="AO509" s="134"/>
      <c r="AP509" s="134"/>
      <c r="AQ509" s="134"/>
      <c r="AR509" s="134"/>
      <c r="AS509" s="134"/>
      <c r="AT509" s="134"/>
      <c r="AU509" s="134"/>
      <c r="AV509" s="134"/>
      <c r="AW509" s="134"/>
      <c r="AX509" s="134"/>
      <c r="AY509" s="134"/>
      <c r="AZ509" s="134"/>
      <c r="BA509" s="134"/>
      <c r="BB509" s="134"/>
      <c r="BC509" s="134"/>
      <c r="BD509" s="134"/>
      <c r="BE509" s="134"/>
      <c r="BF509" s="134"/>
      <c r="BG509" s="134"/>
      <c r="BH509" s="134"/>
    </row>
    <row r="510" spans="1:60">
      <c r="A510" s="137"/>
      <c r="B510" s="138"/>
      <c r="C510" s="269" t="s">
        <v>136</v>
      </c>
      <c r="D510" s="270"/>
      <c r="E510" s="270"/>
      <c r="F510" s="270"/>
      <c r="G510" s="270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4"/>
      <c r="Y510" s="134"/>
      <c r="Z510" s="134"/>
      <c r="AA510" s="137"/>
      <c r="AB510" s="138"/>
      <c r="AC510" s="269" t="s">
        <v>136</v>
      </c>
      <c r="AD510" s="270"/>
      <c r="AE510" s="270"/>
      <c r="AF510" s="270"/>
      <c r="AG510" s="270"/>
      <c r="AH510" s="134"/>
      <c r="AI510" s="134"/>
      <c r="AJ510" s="134"/>
      <c r="AK510" s="134"/>
      <c r="AL510" s="134"/>
      <c r="AM510" s="134"/>
      <c r="AN510" s="134"/>
      <c r="AO510" s="134"/>
      <c r="AP510" s="134"/>
      <c r="AQ510" s="134"/>
      <c r="AR510" s="134"/>
      <c r="AS510" s="134"/>
      <c r="AT510" s="134"/>
      <c r="AU510" s="134"/>
      <c r="AV510" s="134"/>
      <c r="AW510" s="134"/>
      <c r="AX510" s="134"/>
      <c r="AY510" s="134"/>
      <c r="AZ510" s="134"/>
      <c r="BA510" s="134"/>
      <c r="BB510" s="134"/>
      <c r="BC510" s="134"/>
      <c r="BD510" s="134"/>
      <c r="BE510" s="134"/>
      <c r="BF510" s="134"/>
      <c r="BG510" s="134"/>
      <c r="BH510" s="134"/>
    </row>
    <row r="511" spans="1:60" ht="31.45">
      <c r="A511" s="147">
        <v>179</v>
      </c>
      <c r="B511" s="148" t="s">
        <v>482</v>
      </c>
      <c r="C511" s="161" t="s">
        <v>483</v>
      </c>
      <c r="D511" s="149" t="s">
        <v>129</v>
      </c>
      <c r="E511" s="150">
        <v>11</v>
      </c>
      <c r="F511" s="151"/>
      <c r="G511" s="152">
        <f>ROUND(E511*F511,2)</f>
        <v>0</v>
      </c>
      <c r="H511" s="139">
        <v>0</v>
      </c>
      <c r="I511" s="139">
        <f>ROUND(E511*H511,2)</f>
        <v>0</v>
      </c>
      <c r="J511" s="139">
        <v>113.80754716981201</v>
      </c>
      <c r="K511" s="139">
        <f>ROUND(E511*J511,2)</f>
        <v>1251.8800000000001</v>
      </c>
      <c r="L511" s="139">
        <v>21</v>
      </c>
      <c r="M511" s="139">
        <f>G511*(1+L511/100)</f>
        <v>0</v>
      </c>
      <c r="N511" s="139">
        <v>0</v>
      </c>
      <c r="O511" s="139">
        <f>ROUND(E511*N511,2)</f>
        <v>0</v>
      </c>
      <c r="P511" s="139">
        <v>0</v>
      </c>
      <c r="Q511" s="139">
        <f>ROUND(E511*P511,2)</f>
        <v>0</v>
      </c>
      <c r="R511" s="139"/>
      <c r="S511" s="139" t="s">
        <v>130</v>
      </c>
      <c r="T511" s="139" t="s">
        <v>131</v>
      </c>
      <c r="U511" s="139">
        <v>0</v>
      </c>
      <c r="V511" s="139">
        <f>ROUND(E511*U511,2)</f>
        <v>0</v>
      </c>
      <c r="W511" s="139"/>
      <c r="X511" s="134"/>
      <c r="Y511" s="134"/>
      <c r="Z511" s="134"/>
      <c r="AA511" s="147">
        <v>179</v>
      </c>
      <c r="AB511" s="148" t="s">
        <v>482</v>
      </c>
      <c r="AC511" s="161" t="s">
        <v>483</v>
      </c>
      <c r="AD511" s="149" t="s">
        <v>129</v>
      </c>
      <c r="AE511" s="150">
        <v>11</v>
      </c>
      <c r="AF511" s="151"/>
      <c r="AG511" s="152">
        <f>ROUND(AE511*AF511,2)</f>
        <v>0</v>
      </c>
      <c r="AH511" s="134"/>
      <c r="AI511" s="134"/>
      <c r="AJ511" s="134"/>
      <c r="AK511" s="134"/>
      <c r="AL511" s="134"/>
      <c r="AM511" s="134"/>
      <c r="AN511" s="134"/>
      <c r="AO511" s="134"/>
      <c r="AP511" s="134"/>
      <c r="AQ511" s="134"/>
      <c r="AR511" s="134"/>
      <c r="AS511" s="134"/>
      <c r="AT511" s="134"/>
      <c r="AU511" s="134"/>
      <c r="AV511" s="134"/>
      <c r="AW511" s="134"/>
      <c r="AX511" s="134"/>
      <c r="AY511" s="134"/>
      <c r="AZ511" s="134"/>
      <c r="BA511" s="134"/>
      <c r="BB511" s="134"/>
      <c r="BC511" s="134"/>
      <c r="BD511" s="134"/>
      <c r="BE511" s="134"/>
      <c r="BF511" s="134"/>
      <c r="BG511" s="134"/>
      <c r="BH511" s="134"/>
    </row>
    <row r="512" spans="1:60" ht="20.95">
      <c r="A512" s="137"/>
      <c r="B512" s="138"/>
      <c r="C512" s="267" t="s">
        <v>484</v>
      </c>
      <c r="D512" s="268"/>
      <c r="E512" s="268"/>
      <c r="F512" s="268"/>
      <c r="G512" s="268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4"/>
      <c r="Y512" s="134"/>
      <c r="Z512" s="134"/>
      <c r="AA512" s="137"/>
      <c r="AB512" s="138"/>
      <c r="AC512" s="267" t="s">
        <v>484</v>
      </c>
      <c r="AD512" s="268"/>
      <c r="AE512" s="268"/>
      <c r="AF512" s="268"/>
      <c r="AG512" s="268"/>
      <c r="AH512" s="134"/>
      <c r="AI512" s="134"/>
      <c r="AJ512" s="134"/>
      <c r="AK512" s="134"/>
      <c r="AL512" s="134"/>
      <c r="AM512" s="134"/>
      <c r="AN512" s="134"/>
      <c r="AO512" s="134"/>
      <c r="AP512" s="134"/>
      <c r="AQ512" s="134"/>
      <c r="AR512" s="134"/>
      <c r="AS512" s="134"/>
      <c r="AT512" s="134"/>
      <c r="AU512" s="134"/>
      <c r="AV512" s="134"/>
      <c r="AW512" s="134"/>
      <c r="AX512" s="134"/>
      <c r="AY512" s="134"/>
      <c r="AZ512" s="134"/>
      <c r="BA512" s="153" t="str">
        <f>C512</f>
        <v>počiatočné tlakovej strate do 150 Pa, rozmer filtra 457x457x78 mm, materiál rámu filtračné vložky - Al rám (m.č.A2-2.01,02)</v>
      </c>
      <c r="BB512" s="134"/>
      <c r="BC512" s="134"/>
      <c r="BD512" s="134"/>
      <c r="BE512" s="134"/>
      <c r="BF512" s="134"/>
      <c r="BG512" s="134"/>
      <c r="BH512" s="134"/>
    </row>
    <row r="513" spans="1:60">
      <c r="A513" s="137"/>
      <c r="B513" s="138"/>
      <c r="C513" s="269" t="s">
        <v>375</v>
      </c>
      <c r="D513" s="270"/>
      <c r="E513" s="270"/>
      <c r="F513" s="270"/>
      <c r="G513" s="270"/>
      <c r="H513" s="139"/>
      <c r="I513" s="139"/>
      <c r="J513" s="139"/>
      <c r="K513" s="139"/>
      <c r="L513" s="139"/>
      <c r="M513" s="139"/>
      <c r="N513" s="139"/>
      <c r="O513" s="139"/>
      <c r="P513" s="139"/>
      <c r="Q513" s="139"/>
      <c r="R513" s="139"/>
      <c r="S513" s="139"/>
      <c r="T513" s="139"/>
      <c r="U513" s="139"/>
      <c r="V513" s="139"/>
      <c r="W513" s="139"/>
      <c r="X513" s="134"/>
      <c r="Y513" s="134"/>
      <c r="Z513" s="134"/>
      <c r="AA513" s="137"/>
      <c r="AB513" s="138"/>
      <c r="AC513" s="269" t="s">
        <v>375</v>
      </c>
      <c r="AD513" s="270"/>
      <c r="AE513" s="270"/>
      <c r="AF513" s="270"/>
      <c r="AG513" s="270"/>
      <c r="AH513" s="134"/>
      <c r="AI513" s="134"/>
      <c r="AJ513" s="134"/>
      <c r="AK513" s="134"/>
      <c r="AL513" s="134"/>
      <c r="AM513" s="134"/>
      <c r="AN513" s="134"/>
      <c r="AO513" s="134"/>
      <c r="AP513" s="134"/>
      <c r="AQ513" s="134"/>
      <c r="AR513" s="134"/>
      <c r="AS513" s="134"/>
      <c r="AT513" s="134"/>
      <c r="AU513" s="134"/>
      <c r="AV513" s="134"/>
      <c r="AW513" s="134"/>
      <c r="AX513" s="134"/>
      <c r="AY513" s="134"/>
      <c r="AZ513" s="134"/>
      <c r="BA513" s="134"/>
      <c r="BB513" s="134"/>
      <c r="BC513" s="134"/>
      <c r="BD513" s="134"/>
      <c r="BE513" s="134"/>
      <c r="BF513" s="134"/>
      <c r="BG513" s="134"/>
      <c r="BH513" s="134"/>
    </row>
    <row r="514" spans="1:60" ht="31.45">
      <c r="A514" s="147">
        <v>180</v>
      </c>
      <c r="B514" s="148" t="s">
        <v>485</v>
      </c>
      <c r="C514" s="161" t="s">
        <v>486</v>
      </c>
      <c r="D514" s="149" t="s">
        <v>129</v>
      </c>
      <c r="E514" s="150">
        <v>2</v>
      </c>
      <c r="F514" s="151"/>
      <c r="G514" s="152">
        <f>ROUND(E514*F514,2)</f>
        <v>0</v>
      </c>
      <c r="H514" s="139">
        <v>0</v>
      </c>
      <c r="I514" s="139">
        <f>ROUND(E514*H514,2)</f>
        <v>0</v>
      </c>
      <c r="J514" s="139">
        <v>133.70943396226497</v>
      </c>
      <c r="K514" s="139">
        <f>ROUND(E514*J514,2)</f>
        <v>267.42</v>
      </c>
      <c r="L514" s="139">
        <v>21</v>
      </c>
      <c r="M514" s="139">
        <f>G514*(1+L514/100)</f>
        <v>0</v>
      </c>
      <c r="N514" s="139">
        <v>0</v>
      </c>
      <c r="O514" s="139">
        <f>ROUND(E514*N514,2)</f>
        <v>0</v>
      </c>
      <c r="P514" s="139">
        <v>0</v>
      </c>
      <c r="Q514" s="139">
        <f>ROUND(E514*P514,2)</f>
        <v>0</v>
      </c>
      <c r="R514" s="139"/>
      <c r="S514" s="139" t="s">
        <v>130</v>
      </c>
      <c r="T514" s="139" t="s">
        <v>131</v>
      </c>
      <c r="U514" s="139">
        <v>0</v>
      </c>
      <c r="V514" s="139">
        <f>ROUND(E514*U514,2)</f>
        <v>0</v>
      </c>
      <c r="W514" s="139"/>
      <c r="X514" s="134"/>
      <c r="Y514" s="134"/>
      <c r="Z514" s="134"/>
      <c r="AA514" s="147">
        <v>180</v>
      </c>
      <c r="AB514" s="148" t="s">
        <v>485</v>
      </c>
      <c r="AC514" s="161" t="s">
        <v>486</v>
      </c>
      <c r="AD514" s="149" t="s">
        <v>129</v>
      </c>
      <c r="AE514" s="150">
        <v>2</v>
      </c>
      <c r="AF514" s="151"/>
      <c r="AG514" s="152">
        <f>ROUND(AE514*AF514,2)</f>
        <v>0</v>
      </c>
      <c r="AH514" s="134"/>
      <c r="AI514" s="134"/>
      <c r="AJ514" s="134"/>
      <c r="AK514" s="134"/>
      <c r="AL514" s="134"/>
      <c r="AM514" s="134"/>
      <c r="AN514" s="134"/>
      <c r="AO514" s="134"/>
      <c r="AP514" s="134"/>
      <c r="AQ514" s="134"/>
      <c r="AR514" s="134"/>
      <c r="AS514" s="134"/>
      <c r="AT514" s="134"/>
      <c r="AU514" s="134"/>
      <c r="AV514" s="134"/>
      <c r="AW514" s="134"/>
      <c r="AX514" s="134"/>
      <c r="AY514" s="134"/>
      <c r="AZ514" s="134"/>
      <c r="BA514" s="134"/>
      <c r="BB514" s="134"/>
      <c r="BC514" s="134"/>
      <c r="BD514" s="134"/>
      <c r="BE514" s="134"/>
      <c r="BF514" s="134"/>
      <c r="BG514" s="134"/>
      <c r="BH514" s="134"/>
    </row>
    <row r="515" spans="1:60" ht="20.95">
      <c r="A515" s="137"/>
      <c r="B515" s="138"/>
      <c r="C515" s="267" t="s">
        <v>487</v>
      </c>
      <c r="D515" s="268"/>
      <c r="E515" s="268"/>
      <c r="F515" s="268"/>
      <c r="G515" s="268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  <c r="S515" s="139"/>
      <c r="T515" s="139"/>
      <c r="U515" s="139"/>
      <c r="V515" s="139"/>
      <c r="W515" s="139"/>
      <c r="X515" s="134"/>
      <c r="Y515" s="134"/>
      <c r="Z515" s="134"/>
      <c r="AA515" s="137"/>
      <c r="AB515" s="138"/>
      <c r="AC515" s="267" t="s">
        <v>487</v>
      </c>
      <c r="AD515" s="268"/>
      <c r="AE515" s="268"/>
      <c r="AF515" s="268"/>
      <c r="AG515" s="268"/>
      <c r="AH515" s="134"/>
      <c r="AI515" s="134"/>
      <c r="AJ515" s="134"/>
      <c r="AK515" s="134"/>
      <c r="AL515" s="134"/>
      <c r="AM515" s="134"/>
      <c r="AN515" s="134"/>
      <c r="AO515" s="134"/>
      <c r="AP515" s="134"/>
      <c r="AQ515" s="134"/>
      <c r="AR515" s="134"/>
      <c r="AS515" s="134"/>
      <c r="AT515" s="134"/>
      <c r="AU515" s="134"/>
      <c r="AV515" s="134"/>
      <c r="AW515" s="134"/>
      <c r="AX515" s="134"/>
      <c r="AY515" s="134"/>
      <c r="AZ515" s="134"/>
      <c r="BA515" s="153" t="str">
        <f>C515</f>
        <v>počiatočné tlakovej strate do 150 Pa, rozmer filtra 575x575x78 mm, materiál rámu filtračné vložky - Al rám (m.č.A2-2.03)</v>
      </c>
      <c r="BB515" s="134"/>
      <c r="BC515" s="134"/>
      <c r="BD515" s="134"/>
      <c r="BE515" s="134"/>
      <c r="BF515" s="134"/>
      <c r="BG515" s="134"/>
      <c r="BH515" s="134"/>
    </row>
    <row r="516" spans="1:60">
      <c r="A516" s="137"/>
      <c r="B516" s="138"/>
      <c r="C516" s="269" t="s">
        <v>375</v>
      </c>
      <c r="D516" s="270"/>
      <c r="E516" s="270"/>
      <c r="F516" s="270"/>
      <c r="G516" s="270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9"/>
      <c r="V516" s="139"/>
      <c r="W516" s="139"/>
      <c r="X516" s="134"/>
      <c r="Y516" s="134"/>
      <c r="Z516" s="134"/>
      <c r="AA516" s="137"/>
      <c r="AB516" s="138"/>
      <c r="AC516" s="269" t="s">
        <v>375</v>
      </c>
      <c r="AD516" s="270"/>
      <c r="AE516" s="270"/>
      <c r="AF516" s="270"/>
      <c r="AG516" s="270"/>
      <c r="AH516" s="134"/>
      <c r="AI516" s="134"/>
      <c r="AJ516" s="134"/>
      <c r="AK516" s="134"/>
      <c r="AL516" s="134"/>
      <c r="AM516" s="134"/>
      <c r="AN516" s="134"/>
      <c r="AO516" s="134"/>
      <c r="AP516" s="134"/>
      <c r="AQ516" s="134"/>
      <c r="AR516" s="134"/>
      <c r="AS516" s="134"/>
      <c r="AT516" s="134"/>
      <c r="AU516" s="134"/>
      <c r="AV516" s="134"/>
      <c r="AW516" s="134"/>
      <c r="AX516" s="134"/>
      <c r="AY516" s="134"/>
      <c r="AZ516" s="134"/>
      <c r="BA516" s="134"/>
      <c r="BB516" s="134"/>
      <c r="BC516" s="134"/>
      <c r="BD516" s="134"/>
      <c r="BE516" s="134"/>
      <c r="BF516" s="134"/>
      <c r="BG516" s="134"/>
      <c r="BH516" s="134"/>
    </row>
    <row r="517" spans="1:60" ht="31.45">
      <c r="A517" s="147">
        <v>181</v>
      </c>
      <c r="B517" s="148" t="s">
        <v>488</v>
      </c>
      <c r="C517" s="161" t="s">
        <v>489</v>
      </c>
      <c r="D517" s="149" t="s">
        <v>129</v>
      </c>
      <c r="E517" s="150">
        <v>1</v>
      </c>
      <c r="F517" s="151"/>
      <c r="G517" s="152">
        <f>ROUND(E517*F517,2)</f>
        <v>0</v>
      </c>
      <c r="H517" s="139">
        <v>0</v>
      </c>
      <c r="I517" s="139">
        <f>ROUND(E517*H517,2)</f>
        <v>0</v>
      </c>
      <c r="J517" s="139">
        <v>203.77358490566161</v>
      </c>
      <c r="K517" s="139">
        <f>ROUND(E517*J517,2)</f>
        <v>203.77</v>
      </c>
      <c r="L517" s="139">
        <v>21</v>
      </c>
      <c r="M517" s="139">
        <f>G517*(1+L517/100)</f>
        <v>0</v>
      </c>
      <c r="N517" s="139">
        <v>0</v>
      </c>
      <c r="O517" s="139">
        <f>ROUND(E517*N517,2)</f>
        <v>0</v>
      </c>
      <c r="P517" s="139">
        <v>0</v>
      </c>
      <c r="Q517" s="139">
        <f>ROUND(E517*P517,2)</f>
        <v>0</v>
      </c>
      <c r="R517" s="139"/>
      <c r="S517" s="139" t="s">
        <v>130</v>
      </c>
      <c r="T517" s="139" t="s">
        <v>131</v>
      </c>
      <c r="U517" s="139">
        <v>0</v>
      </c>
      <c r="V517" s="139">
        <f>ROUND(E517*U517,2)</f>
        <v>0</v>
      </c>
      <c r="W517" s="139"/>
      <c r="X517" s="134"/>
      <c r="Y517" s="134"/>
      <c r="Z517" s="134"/>
      <c r="AA517" s="147">
        <v>181</v>
      </c>
      <c r="AB517" s="148" t="s">
        <v>488</v>
      </c>
      <c r="AC517" s="161" t="s">
        <v>489</v>
      </c>
      <c r="AD517" s="149" t="s">
        <v>129</v>
      </c>
      <c r="AE517" s="150">
        <v>1</v>
      </c>
      <c r="AF517" s="151"/>
      <c r="AG517" s="152">
        <f>ROUND(AE517*AF517,2)</f>
        <v>0</v>
      </c>
      <c r="AH517" s="134"/>
      <c r="AI517" s="134"/>
      <c r="AJ517" s="134"/>
      <c r="AK517" s="134"/>
      <c r="AL517" s="134"/>
      <c r="AM517" s="134"/>
      <c r="AN517" s="134"/>
      <c r="AO517" s="134"/>
      <c r="AP517" s="134"/>
      <c r="AQ517" s="134"/>
      <c r="AR517" s="134"/>
      <c r="AS517" s="134"/>
      <c r="AT517" s="134"/>
      <c r="AU517" s="134"/>
      <c r="AV517" s="134"/>
      <c r="AW517" s="134"/>
      <c r="AX517" s="134"/>
      <c r="AY517" s="134"/>
      <c r="AZ517" s="134"/>
      <c r="BA517" s="134"/>
      <c r="BB517" s="134"/>
      <c r="BC517" s="134"/>
      <c r="BD517" s="134"/>
      <c r="BE517" s="134"/>
      <c r="BF517" s="134"/>
      <c r="BG517" s="134"/>
      <c r="BH517" s="134"/>
    </row>
    <row r="518" spans="1:60">
      <c r="A518" s="137"/>
      <c r="B518" s="138"/>
      <c r="C518" s="267" t="s">
        <v>308</v>
      </c>
      <c r="D518" s="268"/>
      <c r="E518" s="268"/>
      <c r="F518" s="268"/>
      <c r="G518" s="268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4"/>
      <c r="Y518" s="134"/>
      <c r="Z518" s="134"/>
      <c r="AA518" s="137"/>
      <c r="AB518" s="138"/>
      <c r="AC518" s="267" t="s">
        <v>308</v>
      </c>
      <c r="AD518" s="268"/>
      <c r="AE518" s="268"/>
      <c r="AF518" s="268"/>
      <c r="AG518" s="268"/>
      <c r="AH518" s="134"/>
      <c r="AI518" s="134"/>
      <c r="AJ518" s="134"/>
      <c r="AK518" s="134"/>
      <c r="AL518" s="134"/>
      <c r="AM518" s="134"/>
      <c r="AN518" s="134"/>
      <c r="AO518" s="134"/>
      <c r="AP518" s="134"/>
      <c r="AQ518" s="134"/>
      <c r="AR518" s="134"/>
      <c r="AS518" s="134"/>
      <c r="AT518" s="134"/>
      <c r="AU518" s="134"/>
      <c r="AV518" s="134"/>
      <c r="AW518" s="134"/>
      <c r="AX518" s="134"/>
      <c r="AY518" s="134"/>
      <c r="AZ518" s="134"/>
      <c r="BA518" s="134"/>
      <c r="BB518" s="134"/>
      <c r="BC518" s="134"/>
      <c r="BD518" s="134"/>
      <c r="BE518" s="134"/>
      <c r="BF518" s="134"/>
      <c r="BG518" s="134"/>
      <c r="BH518" s="134"/>
    </row>
    <row r="519" spans="1:60" ht="20.95">
      <c r="A519" s="137"/>
      <c r="B519" s="138"/>
      <c r="C519" s="269" t="s">
        <v>490</v>
      </c>
      <c r="D519" s="270"/>
      <c r="E519" s="270"/>
      <c r="F519" s="270"/>
      <c r="G519" s="270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4"/>
      <c r="Y519" s="134"/>
      <c r="Z519" s="134"/>
      <c r="AA519" s="137"/>
      <c r="AB519" s="138"/>
      <c r="AC519" s="269" t="s">
        <v>490</v>
      </c>
      <c r="AD519" s="270"/>
      <c r="AE519" s="270"/>
      <c r="AF519" s="270"/>
      <c r="AG519" s="270"/>
      <c r="AH519" s="134"/>
      <c r="AI519" s="134"/>
      <c r="AJ519" s="134"/>
      <c r="AK519" s="134"/>
      <c r="AL519" s="134"/>
      <c r="AM519" s="134"/>
      <c r="AN519" s="134"/>
      <c r="AO519" s="134"/>
      <c r="AP519" s="134"/>
      <c r="AQ519" s="134"/>
      <c r="AR519" s="134"/>
      <c r="AS519" s="134"/>
      <c r="AT519" s="134"/>
      <c r="AU519" s="134"/>
      <c r="AV519" s="134"/>
      <c r="AW519" s="134"/>
      <c r="AX519" s="134"/>
      <c r="AY519" s="134"/>
      <c r="AZ519" s="134"/>
      <c r="BA519" s="153" t="str">
        <f>C519</f>
        <v>Ovládanie klapky zvnútra nástavca po sňatí čelnej dosky; tlaková strata vyústia do 20 Pa; prevedenie nadstavce musia umožňovať osadenie do minerálneho podhľadu o rastra 600x600 mm. (m.č.A2-2.09)</v>
      </c>
      <c r="BB519" s="134"/>
      <c r="BC519" s="134"/>
      <c r="BD519" s="134"/>
      <c r="BE519" s="134"/>
      <c r="BF519" s="134"/>
      <c r="BG519" s="134"/>
      <c r="BH519" s="134"/>
    </row>
    <row r="520" spans="1:60">
      <c r="A520" s="137"/>
      <c r="B520" s="138"/>
      <c r="C520" s="269" t="s">
        <v>375</v>
      </c>
      <c r="D520" s="270"/>
      <c r="E520" s="270"/>
      <c r="F520" s="270"/>
      <c r="G520" s="270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4"/>
      <c r="Y520" s="134"/>
      <c r="Z520" s="134"/>
      <c r="AA520" s="137"/>
      <c r="AB520" s="138"/>
      <c r="AC520" s="269" t="s">
        <v>375</v>
      </c>
      <c r="AD520" s="270"/>
      <c r="AE520" s="270"/>
      <c r="AF520" s="270"/>
      <c r="AG520" s="270"/>
      <c r="AH520" s="134"/>
      <c r="AI520" s="134"/>
      <c r="AJ520" s="134"/>
      <c r="AK520" s="134"/>
      <c r="AL520" s="134"/>
      <c r="AM520" s="134"/>
      <c r="AN520" s="134"/>
      <c r="AO520" s="134"/>
      <c r="AP520" s="134"/>
      <c r="AQ520" s="134"/>
      <c r="AR520" s="134"/>
      <c r="AS520" s="134"/>
      <c r="AT520" s="134"/>
      <c r="AU520" s="134"/>
      <c r="AV520" s="134"/>
      <c r="AW520" s="134"/>
      <c r="AX520" s="134"/>
      <c r="AY520" s="134"/>
      <c r="AZ520" s="134"/>
      <c r="BA520" s="134"/>
      <c r="BB520" s="134"/>
      <c r="BC520" s="134"/>
      <c r="BD520" s="134"/>
      <c r="BE520" s="134"/>
      <c r="BF520" s="134"/>
      <c r="BG520" s="134"/>
      <c r="BH520" s="134"/>
    </row>
    <row r="521" spans="1:60" ht="31.45">
      <c r="A521" s="147">
        <v>182</v>
      </c>
      <c r="B521" s="148" t="s">
        <v>491</v>
      </c>
      <c r="C521" s="161" t="s">
        <v>492</v>
      </c>
      <c r="D521" s="149" t="s">
        <v>129</v>
      </c>
      <c r="E521" s="150">
        <v>18</v>
      </c>
      <c r="F521" s="151"/>
      <c r="G521" s="152">
        <f>ROUND(E521*F521,2)</f>
        <v>0</v>
      </c>
      <c r="H521" s="139">
        <v>0</v>
      </c>
      <c r="I521" s="139">
        <f>ROUND(E521*H521,2)</f>
        <v>0</v>
      </c>
      <c r="J521" s="139">
        <v>203.77358490566161</v>
      </c>
      <c r="K521" s="139">
        <f>ROUND(E521*J521,2)</f>
        <v>3667.92</v>
      </c>
      <c r="L521" s="139">
        <v>21</v>
      </c>
      <c r="M521" s="139">
        <f>G521*(1+L521/100)</f>
        <v>0</v>
      </c>
      <c r="N521" s="139">
        <v>0</v>
      </c>
      <c r="O521" s="139">
        <f>ROUND(E521*N521,2)</f>
        <v>0</v>
      </c>
      <c r="P521" s="139">
        <v>0</v>
      </c>
      <c r="Q521" s="139">
        <f>ROUND(E521*P521,2)</f>
        <v>0</v>
      </c>
      <c r="R521" s="139"/>
      <c r="S521" s="139" t="s">
        <v>130</v>
      </c>
      <c r="T521" s="139" t="s">
        <v>131</v>
      </c>
      <c r="U521" s="139">
        <v>0</v>
      </c>
      <c r="V521" s="139">
        <f>ROUND(E521*U521,2)</f>
        <v>0</v>
      </c>
      <c r="W521" s="139"/>
      <c r="X521" s="134"/>
      <c r="Y521" s="134"/>
      <c r="Z521" s="134"/>
      <c r="AA521" s="147">
        <v>182</v>
      </c>
      <c r="AB521" s="148" t="s">
        <v>491</v>
      </c>
      <c r="AC521" s="161" t="s">
        <v>492</v>
      </c>
      <c r="AD521" s="149" t="s">
        <v>129</v>
      </c>
      <c r="AE521" s="150">
        <v>18</v>
      </c>
      <c r="AF521" s="151"/>
      <c r="AG521" s="152">
        <f>ROUND(AE521*AF521,2)</f>
        <v>0</v>
      </c>
      <c r="AH521" s="134"/>
      <c r="AI521" s="134"/>
      <c r="AJ521" s="134"/>
      <c r="AK521" s="134"/>
      <c r="AL521" s="134"/>
      <c r="AM521" s="134"/>
      <c r="AN521" s="134"/>
      <c r="AO521" s="134"/>
      <c r="AP521" s="134"/>
      <c r="AQ521" s="134"/>
      <c r="AR521" s="134"/>
      <c r="AS521" s="134"/>
      <c r="AT521" s="134"/>
      <c r="AU521" s="134"/>
      <c r="AV521" s="134"/>
      <c r="AW521" s="134"/>
      <c r="AX521" s="134"/>
      <c r="AY521" s="134"/>
      <c r="AZ521" s="134"/>
      <c r="BA521" s="134"/>
      <c r="BB521" s="134"/>
      <c r="BC521" s="134"/>
      <c r="BD521" s="134"/>
      <c r="BE521" s="134"/>
      <c r="BF521" s="134"/>
      <c r="BG521" s="134"/>
      <c r="BH521" s="134"/>
    </row>
    <row r="522" spans="1:60">
      <c r="A522" s="137"/>
      <c r="B522" s="138"/>
      <c r="C522" s="267" t="s">
        <v>308</v>
      </c>
      <c r="D522" s="268"/>
      <c r="E522" s="268"/>
      <c r="F522" s="268"/>
      <c r="G522" s="268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4"/>
      <c r="Y522" s="134"/>
      <c r="Z522" s="134"/>
      <c r="AA522" s="137"/>
      <c r="AB522" s="138"/>
      <c r="AC522" s="267" t="s">
        <v>308</v>
      </c>
      <c r="AD522" s="268"/>
      <c r="AE522" s="268"/>
      <c r="AF522" s="268"/>
      <c r="AG522" s="268"/>
      <c r="AH522" s="134"/>
      <c r="AI522" s="134"/>
      <c r="AJ522" s="134"/>
      <c r="AK522" s="134"/>
      <c r="AL522" s="134"/>
      <c r="AM522" s="134"/>
      <c r="AN522" s="134"/>
      <c r="AO522" s="134"/>
      <c r="AP522" s="134"/>
      <c r="AQ522" s="134"/>
      <c r="AR522" s="134"/>
      <c r="AS522" s="134"/>
      <c r="AT522" s="134"/>
      <c r="AU522" s="134"/>
      <c r="AV522" s="134"/>
      <c r="AW522" s="134"/>
      <c r="AX522" s="134"/>
      <c r="AY522" s="134"/>
      <c r="AZ522" s="134"/>
      <c r="BA522" s="134"/>
      <c r="BB522" s="134"/>
      <c r="BC522" s="134"/>
      <c r="BD522" s="134"/>
      <c r="BE522" s="134"/>
      <c r="BF522" s="134"/>
      <c r="BG522" s="134"/>
      <c r="BH522" s="134"/>
    </row>
    <row r="523" spans="1:60" ht="31.45">
      <c r="A523" s="137"/>
      <c r="B523" s="138"/>
      <c r="C523" s="269" t="s">
        <v>493</v>
      </c>
      <c r="D523" s="270"/>
      <c r="E523" s="270"/>
      <c r="F523" s="270"/>
      <c r="G523" s="270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4"/>
      <c r="Y523" s="134"/>
      <c r="Z523" s="134"/>
      <c r="AA523" s="137"/>
      <c r="AB523" s="138"/>
      <c r="AC523" s="269" t="s">
        <v>493</v>
      </c>
      <c r="AD523" s="270"/>
      <c r="AE523" s="270"/>
      <c r="AF523" s="270"/>
      <c r="AG523" s="270"/>
      <c r="AH523" s="134"/>
      <c r="AI523" s="134"/>
      <c r="AJ523" s="134"/>
      <c r="AK523" s="134"/>
      <c r="AL523" s="134"/>
      <c r="AM523" s="134"/>
      <c r="AN523" s="134"/>
      <c r="AO523" s="134"/>
      <c r="AP523" s="134"/>
      <c r="AQ523" s="134"/>
      <c r="AR523" s="134"/>
      <c r="AS523" s="134"/>
      <c r="AT523" s="134"/>
      <c r="AU523" s="134"/>
      <c r="AV523" s="134"/>
      <c r="AW523" s="134"/>
      <c r="AX523" s="134"/>
      <c r="AY523" s="134"/>
      <c r="AZ523" s="134"/>
      <c r="BA523" s="153" t="str">
        <f>C523</f>
        <v>Ovládanie klapky zvnútra nástavca po sňatí čelnej dosky; tlaková strata vyústia do 20 Pa; prevedenie nadstavce musia umožňovať osadenie do minerálneho podhľadu o rastra 600x600 mm.(m.č.A2-2.01,02,04,05,11,16,18)</v>
      </c>
      <c r="BB523" s="134"/>
      <c r="BC523" s="134"/>
      <c r="BD523" s="134"/>
      <c r="BE523" s="134"/>
      <c r="BF523" s="134"/>
      <c r="BG523" s="134"/>
      <c r="BH523" s="134"/>
    </row>
    <row r="524" spans="1:60">
      <c r="A524" s="137"/>
      <c r="B524" s="138"/>
      <c r="C524" s="269" t="s">
        <v>375</v>
      </c>
      <c r="D524" s="270"/>
      <c r="E524" s="270"/>
      <c r="F524" s="270"/>
      <c r="G524" s="270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4"/>
      <c r="Y524" s="134"/>
      <c r="Z524" s="134"/>
      <c r="AA524" s="137"/>
      <c r="AB524" s="138"/>
      <c r="AC524" s="269" t="s">
        <v>375</v>
      </c>
      <c r="AD524" s="270"/>
      <c r="AE524" s="270"/>
      <c r="AF524" s="270"/>
      <c r="AG524" s="270"/>
      <c r="AH524" s="134"/>
      <c r="AI524" s="134"/>
      <c r="AJ524" s="134"/>
      <c r="AK524" s="134"/>
      <c r="AL524" s="134"/>
      <c r="AM524" s="134"/>
      <c r="AN524" s="134"/>
      <c r="AO524" s="134"/>
      <c r="AP524" s="134"/>
      <c r="AQ524" s="134"/>
      <c r="AR524" s="134"/>
      <c r="AS524" s="134"/>
      <c r="AT524" s="134"/>
      <c r="AU524" s="134"/>
      <c r="AV524" s="134"/>
      <c r="AW524" s="134"/>
      <c r="AX524" s="134"/>
      <c r="AY524" s="134"/>
      <c r="AZ524" s="134"/>
      <c r="BA524" s="134"/>
      <c r="BB524" s="134"/>
      <c r="BC524" s="134"/>
      <c r="BD524" s="134"/>
      <c r="BE524" s="134"/>
      <c r="BF524" s="134"/>
      <c r="BG524" s="134"/>
      <c r="BH524" s="134"/>
    </row>
    <row r="525" spans="1:60" ht="31.45">
      <c r="A525" s="147">
        <v>183</v>
      </c>
      <c r="B525" s="148" t="s">
        <v>494</v>
      </c>
      <c r="C525" s="161" t="s">
        <v>495</v>
      </c>
      <c r="D525" s="149" t="s">
        <v>129</v>
      </c>
      <c r="E525" s="150">
        <v>3</v>
      </c>
      <c r="F525" s="151"/>
      <c r="G525" s="152">
        <f>ROUND(E525*F525,2)</f>
        <v>0</v>
      </c>
      <c r="H525" s="139">
        <v>0</v>
      </c>
      <c r="I525" s="139">
        <f>ROUND(E525*H525,2)</f>
        <v>0</v>
      </c>
      <c r="J525" s="139">
        <v>34.952830188679457</v>
      </c>
      <c r="K525" s="139">
        <f>ROUND(E525*J525,2)</f>
        <v>104.86</v>
      </c>
      <c r="L525" s="139">
        <v>21</v>
      </c>
      <c r="M525" s="139">
        <f>G525*(1+L525/100)</f>
        <v>0</v>
      </c>
      <c r="N525" s="139">
        <v>0</v>
      </c>
      <c r="O525" s="139">
        <f>ROUND(E525*N525,2)</f>
        <v>0</v>
      </c>
      <c r="P525" s="139">
        <v>0</v>
      </c>
      <c r="Q525" s="139">
        <f>ROUND(E525*P525,2)</f>
        <v>0</v>
      </c>
      <c r="R525" s="139"/>
      <c r="S525" s="139" t="s">
        <v>130</v>
      </c>
      <c r="T525" s="139" t="s">
        <v>131</v>
      </c>
      <c r="U525" s="139">
        <v>0</v>
      </c>
      <c r="V525" s="139">
        <f>ROUND(E525*U525,2)</f>
        <v>0</v>
      </c>
      <c r="W525" s="139"/>
      <c r="X525" s="134"/>
      <c r="Y525" s="134"/>
      <c r="Z525" s="134"/>
      <c r="AA525" s="147">
        <v>183</v>
      </c>
      <c r="AB525" s="148" t="s">
        <v>494</v>
      </c>
      <c r="AC525" s="161" t="s">
        <v>495</v>
      </c>
      <c r="AD525" s="149" t="s">
        <v>129</v>
      </c>
      <c r="AE525" s="150">
        <v>3</v>
      </c>
      <c r="AF525" s="151"/>
      <c r="AG525" s="152">
        <f>ROUND(AE525*AF525,2)</f>
        <v>0</v>
      </c>
      <c r="AH525" s="134"/>
      <c r="AI525" s="134"/>
      <c r="AJ525" s="134"/>
      <c r="AK525" s="134"/>
      <c r="AL525" s="134"/>
      <c r="AM525" s="134"/>
      <c r="AN525" s="134"/>
      <c r="AO525" s="134"/>
      <c r="AP525" s="134"/>
      <c r="AQ525" s="134"/>
      <c r="AR525" s="134"/>
      <c r="AS525" s="134"/>
      <c r="AT525" s="134"/>
      <c r="AU525" s="134"/>
      <c r="AV525" s="134"/>
      <c r="AW525" s="134"/>
      <c r="AX525" s="134"/>
      <c r="AY525" s="134"/>
      <c r="AZ525" s="134"/>
      <c r="BA525" s="134"/>
      <c r="BB525" s="134"/>
      <c r="BC525" s="134"/>
      <c r="BD525" s="134"/>
      <c r="BE525" s="134"/>
      <c r="BF525" s="134"/>
      <c r="BG525" s="134"/>
      <c r="BH525" s="134"/>
    </row>
    <row r="526" spans="1:60">
      <c r="A526" s="137"/>
      <c r="B526" s="138"/>
      <c r="C526" s="267" t="s">
        <v>375</v>
      </c>
      <c r="D526" s="268"/>
      <c r="E526" s="268"/>
      <c r="F526" s="268"/>
      <c r="G526" s="268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  <c r="S526" s="139"/>
      <c r="T526" s="139"/>
      <c r="U526" s="139"/>
      <c r="V526" s="139"/>
      <c r="W526" s="139"/>
      <c r="X526" s="134"/>
      <c r="Y526" s="134"/>
      <c r="Z526" s="134"/>
      <c r="AA526" s="137"/>
      <c r="AB526" s="138"/>
      <c r="AC526" s="267" t="s">
        <v>375</v>
      </c>
      <c r="AD526" s="268"/>
      <c r="AE526" s="268"/>
      <c r="AF526" s="268"/>
      <c r="AG526" s="268"/>
      <c r="AH526" s="134"/>
      <c r="AI526" s="134"/>
      <c r="AJ526" s="134"/>
      <c r="AK526" s="134"/>
      <c r="AL526" s="134"/>
      <c r="AM526" s="134"/>
      <c r="AN526" s="134"/>
      <c r="AO526" s="134"/>
      <c r="AP526" s="134"/>
      <c r="AQ526" s="134"/>
      <c r="AR526" s="134"/>
      <c r="AS526" s="134"/>
      <c r="AT526" s="134"/>
      <c r="AU526" s="134"/>
      <c r="AV526" s="134"/>
      <c r="AW526" s="134"/>
      <c r="AX526" s="134"/>
      <c r="AY526" s="134"/>
      <c r="AZ526" s="134"/>
      <c r="BA526" s="134"/>
      <c r="BB526" s="134"/>
      <c r="BC526" s="134"/>
      <c r="BD526" s="134"/>
      <c r="BE526" s="134"/>
      <c r="BF526" s="134"/>
      <c r="BG526" s="134"/>
      <c r="BH526" s="134"/>
    </row>
    <row r="527" spans="1:60" ht="31.45">
      <c r="A527" s="147">
        <v>184</v>
      </c>
      <c r="B527" s="148" t="s">
        <v>496</v>
      </c>
      <c r="C527" s="161" t="s">
        <v>497</v>
      </c>
      <c r="D527" s="149" t="s">
        <v>129</v>
      </c>
      <c r="E527" s="150">
        <v>1</v>
      </c>
      <c r="F527" s="151"/>
      <c r="G527" s="152">
        <f>ROUND(E527*F527,2)</f>
        <v>0</v>
      </c>
      <c r="H527" s="139">
        <v>0</v>
      </c>
      <c r="I527" s="139">
        <f>ROUND(E527*H527,2)</f>
        <v>0</v>
      </c>
      <c r="J527" s="139">
        <v>492.37735849056901</v>
      </c>
      <c r="K527" s="139">
        <f>ROUND(E527*J527,2)</f>
        <v>492.38</v>
      </c>
      <c r="L527" s="139">
        <v>21</v>
      </c>
      <c r="M527" s="139">
        <f>G527*(1+L527/100)</f>
        <v>0</v>
      </c>
      <c r="N527" s="139">
        <v>0</v>
      </c>
      <c r="O527" s="139">
        <f>ROUND(E527*N527,2)</f>
        <v>0</v>
      </c>
      <c r="P527" s="139">
        <v>0</v>
      </c>
      <c r="Q527" s="139">
        <f>ROUND(E527*P527,2)</f>
        <v>0</v>
      </c>
      <c r="R527" s="139"/>
      <c r="S527" s="139" t="s">
        <v>130</v>
      </c>
      <c r="T527" s="139" t="s">
        <v>131</v>
      </c>
      <c r="U527" s="139">
        <v>0</v>
      </c>
      <c r="V527" s="139">
        <f>ROUND(E527*U527,2)</f>
        <v>0</v>
      </c>
      <c r="W527" s="139"/>
      <c r="X527" s="134"/>
      <c r="Y527" s="134"/>
      <c r="Z527" s="134"/>
      <c r="AA527" s="147">
        <v>184</v>
      </c>
      <c r="AB527" s="148" t="s">
        <v>496</v>
      </c>
      <c r="AC527" s="161" t="s">
        <v>497</v>
      </c>
      <c r="AD527" s="149" t="s">
        <v>129</v>
      </c>
      <c r="AE527" s="150">
        <v>1</v>
      </c>
      <c r="AF527" s="151"/>
      <c r="AG527" s="152">
        <f>ROUND(AE527*AF527,2)</f>
        <v>0</v>
      </c>
      <c r="AH527" s="134"/>
      <c r="AI527" s="134"/>
      <c r="AJ527" s="134"/>
      <c r="AK527" s="134"/>
      <c r="AL527" s="134"/>
      <c r="AM527" s="134"/>
      <c r="AN527" s="134"/>
      <c r="AO527" s="134"/>
      <c r="AP527" s="134"/>
      <c r="AQ527" s="134"/>
      <c r="AR527" s="134"/>
      <c r="AS527" s="134"/>
      <c r="AT527" s="134"/>
      <c r="AU527" s="134"/>
      <c r="AV527" s="134"/>
      <c r="AW527" s="134"/>
      <c r="AX527" s="134"/>
      <c r="AY527" s="134"/>
      <c r="AZ527" s="134"/>
      <c r="BA527" s="134"/>
      <c r="BB527" s="134"/>
      <c r="BC527" s="134"/>
      <c r="BD527" s="134"/>
      <c r="BE527" s="134"/>
      <c r="BF527" s="134"/>
      <c r="BG527" s="134"/>
      <c r="BH527" s="134"/>
    </row>
    <row r="528" spans="1:60" ht="20.95">
      <c r="A528" s="137"/>
      <c r="B528" s="138"/>
      <c r="C528" s="267" t="s">
        <v>498</v>
      </c>
      <c r="D528" s="268"/>
      <c r="E528" s="268"/>
      <c r="F528" s="268"/>
      <c r="G528" s="268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4"/>
      <c r="Y528" s="134"/>
      <c r="Z528" s="134"/>
      <c r="AA528" s="137"/>
      <c r="AB528" s="138"/>
      <c r="AC528" s="267" t="s">
        <v>498</v>
      </c>
      <c r="AD528" s="268"/>
      <c r="AE528" s="268"/>
      <c r="AF528" s="268"/>
      <c r="AG528" s="268"/>
      <c r="AH528" s="134"/>
      <c r="AI528" s="134"/>
      <c r="AJ528" s="134"/>
      <c r="AK528" s="134"/>
      <c r="AL528" s="134"/>
      <c r="AM528" s="134"/>
      <c r="AN528" s="134"/>
      <c r="AO528" s="134"/>
      <c r="AP528" s="134"/>
      <c r="AQ528" s="134"/>
      <c r="AR528" s="134"/>
      <c r="AS528" s="134"/>
      <c r="AT528" s="134"/>
      <c r="AU528" s="134"/>
      <c r="AV528" s="134"/>
      <c r="AW528" s="134"/>
      <c r="AX528" s="134"/>
      <c r="AY528" s="134"/>
      <c r="AZ528" s="134"/>
      <c r="BA528" s="153" t="str">
        <f>C528</f>
        <v>(AC / DC) s pružinou, ďalej vybavená termoelektrickým spúšťacím čidlom, súčasťou servopohonu sú aj pomocné spínača so signalizáciou polohy listu klapky.</v>
      </c>
      <c r="BB528" s="134"/>
      <c r="BC528" s="134"/>
      <c r="BD528" s="134"/>
      <c r="BE528" s="134"/>
      <c r="BF528" s="134"/>
      <c r="BG528" s="134"/>
      <c r="BH528" s="134"/>
    </row>
    <row r="529" spans="1:60">
      <c r="A529" s="137"/>
      <c r="B529" s="138"/>
      <c r="C529" s="269" t="s">
        <v>321</v>
      </c>
      <c r="D529" s="270"/>
      <c r="E529" s="270"/>
      <c r="F529" s="270"/>
      <c r="G529" s="270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4"/>
      <c r="Y529" s="134"/>
      <c r="Z529" s="134"/>
      <c r="AA529" s="137"/>
      <c r="AB529" s="138"/>
      <c r="AC529" s="269" t="s">
        <v>321</v>
      </c>
      <c r="AD529" s="270"/>
      <c r="AE529" s="270"/>
      <c r="AF529" s="270"/>
      <c r="AG529" s="270"/>
      <c r="AH529" s="134"/>
      <c r="AI529" s="134"/>
      <c r="AJ529" s="134"/>
      <c r="AK529" s="134"/>
      <c r="AL529" s="134"/>
      <c r="AM529" s="134"/>
      <c r="AN529" s="134"/>
      <c r="AO529" s="134"/>
      <c r="AP529" s="134"/>
      <c r="AQ529" s="134"/>
      <c r="AR529" s="134"/>
      <c r="AS529" s="134"/>
      <c r="AT529" s="134"/>
      <c r="AU529" s="134"/>
      <c r="AV529" s="134"/>
      <c r="AW529" s="134"/>
      <c r="AX529" s="134"/>
      <c r="AY529" s="134"/>
      <c r="AZ529" s="134"/>
      <c r="BA529" s="134"/>
      <c r="BB529" s="134"/>
      <c r="BC529" s="134"/>
      <c r="BD529" s="134"/>
      <c r="BE529" s="134"/>
      <c r="BF529" s="134"/>
      <c r="BG529" s="134"/>
      <c r="BH529" s="134"/>
    </row>
    <row r="530" spans="1:60">
      <c r="A530" s="137"/>
      <c r="B530" s="138"/>
      <c r="C530" s="269" t="s">
        <v>136</v>
      </c>
      <c r="D530" s="270"/>
      <c r="E530" s="270"/>
      <c r="F530" s="270"/>
      <c r="G530" s="270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4"/>
      <c r="Y530" s="134"/>
      <c r="Z530" s="134"/>
      <c r="AA530" s="137"/>
      <c r="AB530" s="138"/>
      <c r="AC530" s="269" t="s">
        <v>136</v>
      </c>
      <c r="AD530" s="270"/>
      <c r="AE530" s="270"/>
      <c r="AF530" s="270"/>
      <c r="AG530" s="270"/>
      <c r="AH530" s="134"/>
      <c r="AI530" s="134"/>
      <c r="AJ530" s="134"/>
      <c r="AK530" s="134"/>
      <c r="AL530" s="134"/>
      <c r="AM530" s="134"/>
      <c r="AN530" s="134"/>
      <c r="AO530" s="134"/>
      <c r="AP530" s="134"/>
      <c r="AQ530" s="134"/>
      <c r="AR530" s="134"/>
      <c r="AS530" s="134"/>
      <c r="AT530" s="134"/>
      <c r="AU530" s="134"/>
      <c r="AV530" s="134"/>
      <c r="AW530" s="134"/>
      <c r="AX530" s="134"/>
      <c r="AY530" s="134"/>
      <c r="AZ530" s="134"/>
      <c r="BA530" s="134"/>
      <c r="BB530" s="134"/>
      <c r="BC530" s="134"/>
      <c r="BD530" s="134"/>
      <c r="BE530" s="134"/>
      <c r="BF530" s="134"/>
      <c r="BG530" s="134"/>
      <c r="BH530" s="134"/>
    </row>
    <row r="531" spans="1:60" ht="20.95">
      <c r="A531" s="147">
        <v>185</v>
      </c>
      <c r="B531" s="148" t="s">
        <v>499</v>
      </c>
      <c r="C531" s="161" t="s">
        <v>500</v>
      </c>
      <c r="D531" s="149" t="s">
        <v>129</v>
      </c>
      <c r="E531" s="150">
        <v>1</v>
      </c>
      <c r="F531" s="151"/>
      <c r="G531" s="152">
        <f>ROUND(E531*F531,2)</f>
        <v>0</v>
      </c>
      <c r="H531" s="139">
        <v>0</v>
      </c>
      <c r="I531" s="139">
        <f>ROUND(E531*H531,2)</f>
        <v>0</v>
      </c>
      <c r="J531" s="139">
        <v>535.12452830189011</v>
      </c>
      <c r="K531" s="139">
        <f>ROUND(E531*J531,2)</f>
        <v>535.12</v>
      </c>
      <c r="L531" s="139">
        <v>21</v>
      </c>
      <c r="M531" s="139">
        <f>G531*(1+L531/100)</f>
        <v>0</v>
      </c>
      <c r="N531" s="139">
        <v>0</v>
      </c>
      <c r="O531" s="139">
        <f>ROUND(E531*N531,2)</f>
        <v>0</v>
      </c>
      <c r="P531" s="139">
        <v>0</v>
      </c>
      <c r="Q531" s="139">
        <f>ROUND(E531*P531,2)</f>
        <v>0</v>
      </c>
      <c r="R531" s="139"/>
      <c r="S531" s="139" t="s">
        <v>130</v>
      </c>
      <c r="T531" s="139" t="s">
        <v>131</v>
      </c>
      <c r="U531" s="139">
        <v>0</v>
      </c>
      <c r="V531" s="139">
        <f>ROUND(E531*U531,2)</f>
        <v>0</v>
      </c>
      <c r="W531" s="139"/>
      <c r="X531" s="134"/>
      <c r="Y531" s="134"/>
      <c r="Z531" s="134"/>
      <c r="AA531" s="147">
        <v>185</v>
      </c>
      <c r="AB531" s="148" t="s">
        <v>499</v>
      </c>
      <c r="AC531" s="161" t="s">
        <v>500</v>
      </c>
      <c r="AD531" s="149" t="s">
        <v>129</v>
      </c>
      <c r="AE531" s="150">
        <v>1</v>
      </c>
      <c r="AF531" s="151"/>
      <c r="AG531" s="152">
        <f>ROUND(AE531*AF531,2)</f>
        <v>0</v>
      </c>
      <c r="AH531" s="134"/>
      <c r="AI531" s="134"/>
      <c r="AJ531" s="134"/>
      <c r="AK531" s="134"/>
      <c r="AL531" s="134"/>
      <c r="AM531" s="134"/>
      <c r="AN531" s="134"/>
      <c r="AO531" s="134"/>
      <c r="AP531" s="134"/>
      <c r="AQ531" s="134"/>
      <c r="AR531" s="134"/>
      <c r="AS531" s="134"/>
      <c r="AT531" s="134"/>
      <c r="AU531" s="134"/>
      <c r="AV531" s="134"/>
      <c r="AW531" s="134"/>
      <c r="AX531" s="134"/>
      <c r="AY531" s="134"/>
      <c r="AZ531" s="134"/>
      <c r="BA531" s="134"/>
      <c r="BB531" s="134"/>
      <c r="BC531" s="134"/>
      <c r="BD531" s="134"/>
      <c r="BE531" s="134"/>
      <c r="BF531" s="134"/>
      <c r="BG531" s="134"/>
      <c r="BH531" s="134"/>
    </row>
    <row r="532" spans="1:60" ht="20.95">
      <c r="A532" s="137"/>
      <c r="B532" s="138"/>
      <c r="C532" s="267" t="s">
        <v>501</v>
      </c>
      <c r="D532" s="268"/>
      <c r="E532" s="268"/>
      <c r="F532" s="268"/>
      <c r="G532" s="268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4"/>
      <c r="Y532" s="134"/>
      <c r="Z532" s="134"/>
      <c r="AA532" s="137"/>
      <c r="AB532" s="138"/>
      <c r="AC532" s="267" t="s">
        <v>501</v>
      </c>
      <c r="AD532" s="268"/>
      <c r="AE532" s="268"/>
      <c r="AF532" s="268"/>
      <c r="AG532" s="268"/>
      <c r="AH532" s="134"/>
      <c r="AI532" s="134"/>
      <c r="AJ532" s="134"/>
      <c r="AK532" s="134"/>
      <c r="AL532" s="134"/>
      <c r="AM532" s="134"/>
      <c r="AN532" s="134"/>
      <c r="AO532" s="134"/>
      <c r="AP532" s="134"/>
      <c r="AQ532" s="134"/>
      <c r="AR532" s="134"/>
      <c r="AS532" s="134"/>
      <c r="AT532" s="134"/>
      <c r="AU532" s="134"/>
      <c r="AV532" s="134"/>
      <c r="AW532" s="134"/>
      <c r="AX532" s="134"/>
      <c r="AY532" s="134"/>
      <c r="AZ532" s="134"/>
      <c r="BA532" s="153" t="str">
        <f>C532</f>
        <v xml:space="preserve"> prevedenie so servopohonom 14V (AC / DC) s pružinou, ďalej vybavená termoelektrickým spúšťacím čidlom, súčasťou servopohonu sú aj pomocné spínača so signalizáciou polohy listu klapky.</v>
      </c>
      <c r="BB532" s="134"/>
      <c r="BC532" s="134"/>
      <c r="BD532" s="134"/>
      <c r="BE532" s="134"/>
      <c r="BF532" s="134"/>
      <c r="BG532" s="134"/>
      <c r="BH532" s="134"/>
    </row>
    <row r="533" spans="1:60">
      <c r="A533" s="137"/>
      <c r="B533" s="138"/>
      <c r="C533" s="269" t="s">
        <v>172</v>
      </c>
      <c r="D533" s="270"/>
      <c r="E533" s="270"/>
      <c r="F533" s="270"/>
      <c r="G533" s="270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4"/>
      <c r="Y533" s="134"/>
      <c r="Z533" s="134"/>
      <c r="AA533" s="137"/>
      <c r="AB533" s="138"/>
      <c r="AC533" s="269" t="s">
        <v>172</v>
      </c>
      <c r="AD533" s="270"/>
      <c r="AE533" s="270"/>
      <c r="AF533" s="270"/>
      <c r="AG533" s="270"/>
      <c r="AH533" s="134"/>
      <c r="AI533" s="134"/>
      <c r="AJ533" s="134"/>
      <c r="AK533" s="134"/>
      <c r="AL533" s="134"/>
      <c r="AM533" s="134"/>
      <c r="AN533" s="134"/>
      <c r="AO533" s="134"/>
      <c r="AP533" s="134"/>
      <c r="AQ533" s="134"/>
      <c r="AR533" s="134"/>
      <c r="AS533" s="134"/>
      <c r="AT533" s="134"/>
      <c r="AU533" s="134"/>
      <c r="AV533" s="134"/>
      <c r="AW533" s="134"/>
      <c r="AX533" s="134"/>
      <c r="AY533" s="134"/>
      <c r="AZ533" s="134"/>
      <c r="BA533" s="134"/>
      <c r="BB533" s="134"/>
      <c r="BC533" s="134"/>
      <c r="BD533" s="134"/>
      <c r="BE533" s="134"/>
      <c r="BF533" s="134"/>
      <c r="BG533" s="134"/>
      <c r="BH533" s="134"/>
    </row>
    <row r="534" spans="1:60">
      <c r="A534" s="137"/>
      <c r="B534" s="138"/>
      <c r="C534" s="269" t="s">
        <v>136</v>
      </c>
      <c r="D534" s="270"/>
      <c r="E534" s="270"/>
      <c r="F534" s="270"/>
      <c r="G534" s="270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4"/>
      <c r="Y534" s="134"/>
      <c r="Z534" s="134"/>
      <c r="AA534" s="137"/>
      <c r="AB534" s="138"/>
      <c r="AC534" s="269" t="s">
        <v>136</v>
      </c>
      <c r="AD534" s="270"/>
      <c r="AE534" s="270"/>
      <c r="AF534" s="270"/>
      <c r="AG534" s="270"/>
      <c r="AH534" s="134"/>
      <c r="AI534" s="134"/>
      <c r="AJ534" s="134"/>
      <c r="AK534" s="134"/>
      <c r="AL534" s="134"/>
      <c r="AM534" s="134"/>
      <c r="AN534" s="134"/>
      <c r="AO534" s="134"/>
      <c r="AP534" s="134"/>
      <c r="AQ534" s="134"/>
      <c r="AR534" s="134"/>
      <c r="AS534" s="134"/>
      <c r="AT534" s="134"/>
      <c r="AU534" s="134"/>
      <c r="AV534" s="134"/>
      <c r="AW534" s="134"/>
      <c r="AX534" s="134"/>
      <c r="AY534" s="134"/>
      <c r="AZ534" s="134"/>
      <c r="BA534" s="134"/>
      <c r="BB534" s="134"/>
      <c r="BC534" s="134"/>
      <c r="BD534" s="134"/>
      <c r="BE534" s="134"/>
      <c r="BF534" s="134"/>
      <c r="BG534" s="134"/>
      <c r="BH534" s="134"/>
    </row>
    <row r="535" spans="1:60" ht="20.95">
      <c r="A535" s="147">
        <v>186</v>
      </c>
      <c r="B535" s="148" t="s">
        <v>502</v>
      </c>
      <c r="C535" s="161" t="s">
        <v>503</v>
      </c>
      <c r="D535" s="149" t="s">
        <v>129</v>
      </c>
      <c r="E535" s="150">
        <v>1</v>
      </c>
      <c r="F535" s="151"/>
      <c r="G535" s="152">
        <f>ROUND(E535*F535,2)</f>
        <v>0</v>
      </c>
      <c r="H535" s="139">
        <v>0</v>
      </c>
      <c r="I535" s="139">
        <f>ROUND(E535*H535,2)</f>
        <v>0</v>
      </c>
      <c r="J535" s="139">
        <v>83.16981132075523</v>
      </c>
      <c r="K535" s="139">
        <f>ROUND(E535*J535,2)</f>
        <v>83.17</v>
      </c>
      <c r="L535" s="139">
        <v>21</v>
      </c>
      <c r="M535" s="139">
        <f>G535*(1+L535/100)</f>
        <v>0</v>
      </c>
      <c r="N535" s="139">
        <v>0</v>
      </c>
      <c r="O535" s="139">
        <f>ROUND(E535*N535,2)</f>
        <v>0</v>
      </c>
      <c r="P535" s="139">
        <v>0</v>
      </c>
      <c r="Q535" s="139">
        <f>ROUND(E535*P535,2)</f>
        <v>0</v>
      </c>
      <c r="R535" s="139"/>
      <c r="S535" s="139" t="s">
        <v>130</v>
      </c>
      <c r="T535" s="139" t="s">
        <v>131</v>
      </c>
      <c r="U535" s="139">
        <v>0</v>
      </c>
      <c r="V535" s="139">
        <f>ROUND(E535*U535,2)</f>
        <v>0</v>
      </c>
      <c r="W535" s="139"/>
      <c r="X535" s="134"/>
      <c r="Y535" s="134"/>
      <c r="Z535" s="134"/>
      <c r="AA535" s="147">
        <v>186</v>
      </c>
      <c r="AB535" s="148" t="s">
        <v>502</v>
      </c>
      <c r="AC535" s="161" t="s">
        <v>503</v>
      </c>
      <c r="AD535" s="149" t="s">
        <v>129</v>
      </c>
      <c r="AE535" s="150">
        <v>1</v>
      </c>
      <c r="AF535" s="151"/>
      <c r="AG535" s="152">
        <f>ROUND(AE535*AF535,2)</f>
        <v>0</v>
      </c>
      <c r="AH535" s="134"/>
      <c r="AI535" s="134"/>
      <c r="AJ535" s="134"/>
      <c r="AK535" s="134"/>
      <c r="AL535" s="134"/>
      <c r="AM535" s="134"/>
      <c r="AN535" s="134"/>
      <c r="AO535" s="134"/>
      <c r="AP535" s="134"/>
      <c r="AQ535" s="134"/>
      <c r="AR535" s="134"/>
      <c r="AS535" s="134"/>
      <c r="AT535" s="134"/>
      <c r="AU535" s="134"/>
      <c r="AV535" s="134"/>
      <c r="AW535" s="134"/>
      <c r="AX535" s="134"/>
      <c r="AY535" s="134"/>
      <c r="AZ535" s="134"/>
      <c r="BA535" s="134"/>
      <c r="BB535" s="134"/>
      <c r="BC535" s="134"/>
      <c r="BD535" s="134"/>
      <c r="BE535" s="134"/>
      <c r="BF535" s="134"/>
      <c r="BG535" s="134"/>
      <c r="BH535" s="134"/>
    </row>
    <row r="536" spans="1:60">
      <c r="A536" s="137"/>
      <c r="B536" s="138"/>
      <c r="C536" s="267" t="s">
        <v>375</v>
      </c>
      <c r="D536" s="268"/>
      <c r="E536" s="268"/>
      <c r="F536" s="268"/>
      <c r="G536" s="268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4"/>
      <c r="Y536" s="134"/>
      <c r="Z536" s="134"/>
      <c r="AA536" s="137"/>
      <c r="AB536" s="138"/>
      <c r="AC536" s="267" t="s">
        <v>375</v>
      </c>
      <c r="AD536" s="268"/>
      <c r="AE536" s="268"/>
      <c r="AF536" s="268"/>
      <c r="AG536" s="268"/>
      <c r="AH536" s="134"/>
      <c r="AI536" s="134"/>
      <c r="AJ536" s="134"/>
      <c r="AK536" s="134"/>
      <c r="AL536" s="134"/>
      <c r="AM536" s="134"/>
      <c r="AN536" s="134"/>
      <c r="AO536" s="134"/>
      <c r="AP536" s="134"/>
      <c r="AQ536" s="134"/>
      <c r="AR536" s="134"/>
      <c r="AS536" s="134"/>
      <c r="AT536" s="134"/>
      <c r="AU536" s="134"/>
      <c r="AV536" s="134"/>
      <c r="AW536" s="134"/>
      <c r="AX536" s="134"/>
      <c r="AY536" s="134"/>
      <c r="AZ536" s="134"/>
      <c r="BA536" s="134"/>
      <c r="BB536" s="134"/>
      <c r="BC536" s="134"/>
      <c r="BD536" s="134"/>
      <c r="BE536" s="134"/>
      <c r="BF536" s="134"/>
      <c r="BG536" s="134"/>
      <c r="BH536" s="134"/>
    </row>
    <row r="537" spans="1:60" ht="20.95">
      <c r="A537" s="147">
        <v>187</v>
      </c>
      <c r="B537" s="148" t="s">
        <v>504</v>
      </c>
      <c r="C537" s="161" t="s">
        <v>505</v>
      </c>
      <c r="D537" s="149" t="s">
        <v>129</v>
      </c>
      <c r="E537" s="150">
        <v>1</v>
      </c>
      <c r="F537" s="151"/>
      <c r="G537" s="152">
        <f>ROUND(E537*F537,2)</f>
        <v>0</v>
      </c>
      <c r="H537" s="139">
        <v>0</v>
      </c>
      <c r="I537" s="139">
        <f>ROUND(E537*H537,2)</f>
        <v>0</v>
      </c>
      <c r="J537" s="139">
        <v>98.226415094340226</v>
      </c>
      <c r="K537" s="139">
        <f>ROUND(E537*J537,2)</f>
        <v>98.23</v>
      </c>
      <c r="L537" s="139">
        <v>21</v>
      </c>
      <c r="M537" s="139">
        <f>G537*(1+L537/100)</f>
        <v>0</v>
      </c>
      <c r="N537" s="139">
        <v>0</v>
      </c>
      <c r="O537" s="139">
        <f>ROUND(E537*N537,2)</f>
        <v>0</v>
      </c>
      <c r="P537" s="139">
        <v>0</v>
      </c>
      <c r="Q537" s="139">
        <f>ROUND(E537*P537,2)</f>
        <v>0</v>
      </c>
      <c r="R537" s="139"/>
      <c r="S537" s="139" t="s">
        <v>130</v>
      </c>
      <c r="T537" s="139" t="s">
        <v>131</v>
      </c>
      <c r="U537" s="139">
        <v>0</v>
      </c>
      <c r="V537" s="139">
        <f>ROUND(E537*U537,2)</f>
        <v>0</v>
      </c>
      <c r="W537" s="139"/>
      <c r="X537" s="134"/>
      <c r="Y537" s="134"/>
      <c r="Z537" s="134"/>
      <c r="AA537" s="147">
        <v>187</v>
      </c>
      <c r="AB537" s="148" t="s">
        <v>504</v>
      </c>
      <c r="AC537" s="161" t="s">
        <v>505</v>
      </c>
      <c r="AD537" s="149" t="s">
        <v>129</v>
      </c>
      <c r="AE537" s="150">
        <v>1</v>
      </c>
      <c r="AF537" s="151"/>
      <c r="AG537" s="152">
        <f>ROUND(AE537*AF537,2)</f>
        <v>0</v>
      </c>
      <c r="AH537" s="134"/>
      <c r="AI537" s="134"/>
      <c r="AJ537" s="134"/>
      <c r="AK537" s="134"/>
      <c r="AL537" s="134"/>
      <c r="AM537" s="134"/>
      <c r="AN537" s="134"/>
      <c r="AO537" s="134"/>
      <c r="AP537" s="134"/>
      <c r="AQ537" s="134"/>
      <c r="AR537" s="134"/>
      <c r="AS537" s="134"/>
      <c r="AT537" s="134"/>
      <c r="AU537" s="134"/>
      <c r="AV537" s="134"/>
      <c r="AW537" s="134"/>
      <c r="AX537" s="134"/>
      <c r="AY537" s="134"/>
      <c r="AZ537" s="134"/>
      <c r="BA537" s="134"/>
      <c r="BB537" s="134"/>
      <c r="BC537" s="134"/>
      <c r="BD537" s="134"/>
      <c r="BE537" s="134"/>
      <c r="BF537" s="134"/>
      <c r="BG537" s="134"/>
      <c r="BH537" s="134"/>
    </row>
    <row r="538" spans="1:60">
      <c r="A538" s="137"/>
      <c r="B538" s="138"/>
      <c r="C538" s="267" t="s">
        <v>375</v>
      </c>
      <c r="D538" s="268"/>
      <c r="E538" s="268"/>
      <c r="F538" s="268"/>
      <c r="G538" s="268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4"/>
      <c r="Y538" s="134"/>
      <c r="Z538" s="134"/>
      <c r="AA538" s="137"/>
      <c r="AB538" s="138"/>
      <c r="AC538" s="267" t="s">
        <v>375</v>
      </c>
      <c r="AD538" s="268"/>
      <c r="AE538" s="268"/>
      <c r="AF538" s="268"/>
      <c r="AG538" s="268"/>
      <c r="AH538" s="134"/>
      <c r="AI538" s="134"/>
      <c r="AJ538" s="134"/>
      <c r="AK538" s="134"/>
      <c r="AL538" s="134"/>
      <c r="AM538" s="134"/>
      <c r="AN538" s="134"/>
      <c r="AO538" s="134"/>
      <c r="AP538" s="134"/>
      <c r="AQ538" s="134"/>
      <c r="AR538" s="134"/>
      <c r="AS538" s="134"/>
      <c r="AT538" s="134"/>
      <c r="AU538" s="134"/>
      <c r="AV538" s="134"/>
      <c r="AW538" s="134"/>
      <c r="AX538" s="134"/>
      <c r="AY538" s="134"/>
      <c r="AZ538" s="134"/>
      <c r="BA538" s="134"/>
      <c r="BB538" s="134"/>
      <c r="BC538" s="134"/>
      <c r="BD538" s="134"/>
      <c r="BE538" s="134"/>
      <c r="BF538" s="134"/>
      <c r="BG538" s="134"/>
      <c r="BH538" s="134"/>
    </row>
    <row r="539" spans="1:60" ht="31.45">
      <c r="A539" s="147">
        <v>188</v>
      </c>
      <c r="B539" s="148" t="s">
        <v>506</v>
      </c>
      <c r="C539" s="161" t="s">
        <v>507</v>
      </c>
      <c r="D539" s="149" t="s">
        <v>129</v>
      </c>
      <c r="E539" s="150">
        <v>1</v>
      </c>
      <c r="F539" s="151"/>
      <c r="G539" s="152">
        <f>ROUND(E539*F539,2)</f>
        <v>0</v>
      </c>
      <c r="H539" s="139">
        <v>0</v>
      </c>
      <c r="I539" s="139">
        <f>ROUND(E539*H539,2)</f>
        <v>0</v>
      </c>
      <c r="J539" s="139">
        <v>6485.7056603773981</v>
      </c>
      <c r="K539" s="139">
        <f>ROUND(E539*J539,2)</f>
        <v>6485.71</v>
      </c>
      <c r="L539" s="139">
        <v>21</v>
      </c>
      <c r="M539" s="139">
        <f>G539*(1+L539/100)</f>
        <v>0</v>
      </c>
      <c r="N539" s="139">
        <v>0</v>
      </c>
      <c r="O539" s="139">
        <f>ROUND(E539*N539,2)</f>
        <v>0</v>
      </c>
      <c r="P539" s="139">
        <v>0</v>
      </c>
      <c r="Q539" s="139">
        <f>ROUND(E539*P539,2)</f>
        <v>0</v>
      </c>
      <c r="R539" s="139"/>
      <c r="S539" s="139" t="s">
        <v>130</v>
      </c>
      <c r="T539" s="139" t="s">
        <v>131</v>
      </c>
      <c r="U539" s="139">
        <v>0</v>
      </c>
      <c r="V539" s="139">
        <f>ROUND(E539*U539,2)</f>
        <v>0</v>
      </c>
      <c r="W539" s="139"/>
      <c r="X539" s="134"/>
      <c r="Y539" s="134"/>
      <c r="Z539" s="134"/>
      <c r="AA539" s="147">
        <v>188</v>
      </c>
      <c r="AB539" s="148" t="s">
        <v>506</v>
      </c>
      <c r="AC539" s="161" t="s">
        <v>507</v>
      </c>
      <c r="AD539" s="149" t="s">
        <v>129</v>
      </c>
      <c r="AE539" s="150">
        <v>1</v>
      </c>
      <c r="AF539" s="151"/>
      <c r="AG539" s="152">
        <f>ROUND(AE539*AF539,2)</f>
        <v>0</v>
      </c>
      <c r="AH539" s="134"/>
      <c r="AI539" s="134"/>
      <c r="AJ539" s="134"/>
      <c r="AK539" s="134"/>
      <c r="AL539" s="134"/>
      <c r="AM539" s="134"/>
      <c r="AN539" s="134"/>
      <c r="AO539" s="134"/>
      <c r="AP539" s="134"/>
      <c r="AQ539" s="134"/>
      <c r="AR539" s="134"/>
      <c r="AS539" s="134"/>
      <c r="AT539" s="134"/>
      <c r="AU539" s="134"/>
      <c r="AV539" s="134"/>
      <c r="AW539" s="134"/>
      <c r="AX539" s="134"/>
      <c r="AY539" s="134"/>
      <c r="AZ539" s="134"/>
      <c r="BA539" s="134"/>
      <c r="BB539" s="134"/>
      <c r="BC539" s="134"/>
      <c r="BD539" s="134"/>
      <c r="BE539" s="134"/>
      <c r="BF539" s="134"/>
      <c r="BG539" s="134"/>
      <c r="BH539" s="134"/>
    </row>
    <row r="540" spans="1:60" ht="20.95">
      <c r="A540" s="137"/>
      <c r="B540" s="138"/>
      <c r="C540" s="267" t="s">
        <v>324</v>
      </c>
      <c r="D540" s="268"/>
      <c r="E540" s="268"/>
      <c r="F540" s="268"/>
      <c r="G540" s="268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4"/>
      <c r="Y540" s="134"/>
      <c r="Z540" s="134"/>
      <c r="AA540" s="137"/>
      <c r="AB540" s="138"/>
      <c r="AC540" s="267" t="s">
        <v>324</v>
      </c>
      <c r="AD540" s="268"/>
      <c r="AE540" s="268"/>
      <c r="AF540" s="268"/>
      <c r="AG540" s="268"/>
      <c r="AH540" s="134"/>
      <c r="AI540" s="134"/>
      <c r="AJ540" s="134"/>
      <c r="AK540" s="134"/>
      <c r="AL540" s="134"/>
      <c r="AM540" s="134"/>
      <c r="AN540" s="134"/>
      <c r="AO540" s="134"/>
      <c r="AP540" s="134"/>
      <c r="AQ540" s="134"/>
      <c r="AR540" s="134"/>
      <c r="AS540" s="134"/>
      <c r="AT540" s="134"/>
      <c r="AU540" s="134"/>
      <c r="AV540" s="134"/>
      <c r="AW540" s="134"/>
      <c r="AX540" s="134"/>
      <c r="AY540" s="134"/>
      <c r="AZ540" s="134"/>
      <c r="BA540" s="153" t="str">
        <f>C540</f>
        <v>Súčasťou dodávky je distribútor (2 trubice), parné hadice 8 m, kondenzačná hadica 8 m. Ďalej bude súčasťou dodávky zariadení na vychladenie kondenzátu.Včetně sprevádzkovanie vyvíjača.</v>
      </c>
      <c r="BB540" s="134"/>
      <c r="BC540" s="134"/>
      <c r="BD540" s="134"/>
      <c r="BE540" s="134"/>
      <c r="BF540" s="134"/>
      <c r="BG540" s="134"/>
      <c r="BH540" s="134"/>
    </row>
    <row r="541" spans="1:60" ht="20.95">
      <c r="A541" s="147">
        <v>189</v>
      </c>
      <c r="B541" s="148" t="s">
        <v>508</v>
      </c>
      <c r="C541" s="161" t="s">
        <v>509</v>
      </c>
      <c r="D541" s="149" t="s">
        <v>129</v>
      </c>
      <c r="E541" s="150">
        <v>2</v>
      </c>
      <c r="F541" s="151"/>
      <c r="G541" s="152">
        <f>ROUND(E541*F541,2)</f>
        <v>0</v>
      </c>
      <c r="H541" s="139">
        <v>0</v>
      </c>
      <c r="I541" s="139">
        <f>ROUND(E541*H541,2)</f>
        <v>0</v>
      </c>
      <c r="J541" s="139">
        <v>80.660377358491061</v>
      </c>
      <c r="K541" s="139">
        <f>ROUND(E541*J541,2)</f>
        <v>161.32</v>
      </c>
      <c r="L541" s="139">
        <v>21</v>
      </c>
      <c r="M541" s="139">
        <f>G541*(1+L541/100)</f>
        <v>0</v>
      </c>
      <c r="N541" s="139">
        <v>0</v>
      </c>
      <c r="O541" s="139">
        <f>ROUND(E541*N541,2)</f>
        <v>0</v>
      </c>
      <c r="P541" s="139">
        <v>0</v>
      </c>
      <c r="Q541" s="139">
        <f>ROUND(E541*P541,2)</f>
        <v>0</v>
      </c>
      <c r="R541" s="139"/>
      <c r="S541" s="139" t="s">
        <v>130</v>
      </c>
      <c r="T541" s="139" t="s">
        <v>131</v>
      </c>
      <c r="U541" s="139">
        <v>0</v>
      </c>
      <c r="V541" s="139">
        <f>ROUND(E541*U541,2)</f>
        <v>0</v>
      </c>
      <c r="W541" s="139"/>
      <c r="X541" s="134"/>
      <c r="Y541" s="134"/>
      <c r="Z541" s="134"/>
      <c r="AA541" s="147">
        <v>189</v>
      </c>
      <c r="AB541" s="148" t="s">
        <v>508</v>
      </c>
      <c r="AC541" s="161" t="s">
        <v>509</v>
      </c>
      <c r="AD541" s="149" t="s">
        <v>129</v>
      </c>
      <c r="AE541" s="150">
        <v>2</v>
      </c>
      <c r="AF541" s="151"/>
      <c r="AG541" s="152">
        <f>ROUND(AE541*AF541,2)</f>
        <v>0</v>
      </c>
      <c r="AH541" s="134"/>
      <c r="AI541" s="134"/>
      <c r="AJ541" s="134"/>
      <c r="AK541" s="134"/>
      <c r="AL541" s="134"/>
      <c r="AM541" s="134"/>
      <c r="AN541" s="134"/>
      <c r="AO541" s="134"/>
      <c r="AP541" s="134"/>
      <c r="AQ541" s="134"/>
      <c r="AR541" s="134"/>
      <c r="AS541" s="134"/>
      <c r="AT541" s="134"/>
      <c r="AU541" s="134"/>
      <c r="AV541" s="134"/>
      <c r="AW541" s="134"/>
      <c r="AX541" s="134"/>
      <c r="AY541" s="134"/>
      <c r="AZ541" s="134"/>
      <c r="BA541" s="134"/>
      <c r="BB541" s="134"/>
      <c r="BC541" s="134"/>
      <c r="BD541" s="134"/>
      <c r="BE541" s="134"/>
      <c r="BF541" s="134"/>
      <c r="BG541" s="134"/>
      <c r="BH541" s="134"/>
    </row>
    <row r="542" spans="1:60">
      <c r="A542" s="137"/>
      <c r="B542" s="138"/>
      <c r="C542" s="267" t="s">
        <v>375</v>
      </c>
      <c r="D542" s="268"/>
      <c r="E542" s="268"/>
      <c r="F542" s="268"/>
      <c r="G542" s="268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4"/>
      <c r="Y542" s="134"/>
      <c r="Z542" s="134"/>
      <c r="AA542" s="137"/>
      <c r="AB542" s="138"/>
      <c r="AC542" s="267" t="s">
        <v>375</v>
      </c>
      <c r="AD542" s="268"/>
      <c r="AE542" s="268"/>
      <c r="AF542" s="268"/>
      <c r="AG542" s="268"/>
      <c r="AH542" s="134"/>
      <c r="AI542" s="134"/>
      <c r="AJ542" s="134"/>
      <c r="AK542" s="134"/>
      <c r="AL542" s="134"/>
      <c r="AM542" s="134"/>
      <c r="AN542" s="134"/>
      <c r="AO542" s="134"/>
      <c r="AP542" s="134"/>
      <c r="AQ542" s="134"/>
      <c r="AR542" s="134"/>
      <c r="AS542" s="134"/>
      <c r="AT542" s="134"/>
      <c r="AU542" s="134"/>
      <c r="AV542" s="134"/>
      <c r="AW542" s="134"/>
      <c r="AX542" s="134"/>
      <c r="AY542" s="134"/>
      <c r="AZ542" s="134"/>
      <c r="BA542" s="134"/>
      <c r="BB542" s="134"/>
      <c r="BC542" s="134"/>
      <c r="BD542" s="134"/>
      <c r="BE542" s="134"/>
      <c r="BF542" s="134"/>
      <c r="BG542" s="134"/>
      <c r="BH542" s="134"/>
    </row>
    <row r="543" spans="1:60" ht="20.95">
      <c r="A543" s="147">
        <v>190</v>
      </c>
      <c r="B543" s="148" t="s">
        <v>510</v>
      </c>
      <c r="C543" s="161" t="s">
        <v>511</v>
      </c>
      <c r="D543" s="149" t="s">
        <v>129</v>
      </c>
      <c r="E543" s="150">
        <v>1</v>
      </c>
      <c r="F543" s="151"/>
      <c r="G543" s="152">
        <f>ROUND(E543*F543,2)</f>
        <v>0</v>
      </c>
      <c r="H543" s="139">
        <v>0</v>
      </c>
      <c r="I543" s="139">
        <f>ROUND(E543*H543,2)</f>
        <v>0</v>
      </c>
      <c r="J543" s="139">
        <v>91.916981132076032</v>
      </c>
      <c r="K543" s="139">
        <f>ROUND(E543*J543,2)</f>
        <v>91.92</v>
      </c>
      <c r="L543" s="139">
        <v>21</v>
      </c>
      <c r="M543" s="139">
        <f>G543*(1+L543/100)</f>
        <v>0</v>
      </c>
      <c r="N543" s="139">
        <v>0</v>
      </c>
      <c r="O543" s="139">
        <f>ROUND(E543*N543,2)</f>
        <v>0</v>
      </c>
      <c r="P543" s="139">
        <v>0</v>
      </c>
      <c r="Q543" s="139">
        <f>ROUND(E543*P543,2)</f>
        <v>0</v>
      </c>
      <c r="R543" s="139"/>
      <c r="S543" s="139" t="s">
        <v>130</v>
      </c>
      <c r="T543" s="139" t="s">
        <v>131</v>
      </c>
      <c r="U543" s="139">
        <v>0</v>
      </c>
      <c r="V543" s="139">
        <f>ROUND(E543*U543,2)</f>
        <v>0</v>
      </c>
      <c r="W543" s="139"/>
      <c r="X543" s="134"/>
      <c r="Y543" s="134"/>
      <c r="Z543" s="134"/>
      <c r="AA543" s="147">
        <v>190</v>
      </c>
      <c r="AB543" s="148" t="s">
        <v>510</v>
      </c>
      <c r="AC543" s="161" t="s">
        <v>511</v>
      </c>
      <c r="AD543" s="149" t="s">
        <v>129</v>
      </c>
      <c r="AE543" s="150">
        <v>1</v>
      </c>
      <c r="AF543" s="151"/>
      <c r="AG543" s="152">
        <f>ROUND(AE543*AF543,2)</f>
        <v>0</v>
      </c>
      <c r="AH543" s="134"/>
      <c r="AI543" s="134"/>
      <c r="AJ543" s="134"/>
      <c r="AK543" s="134"/>
      <c r="AL543" s="134"/>
      <c r="AM543" s="134"/>
      <c r="AN543" s="134"/>
      <c r="AO543" s="134"/>
      <c r="AP543" s="134"/>
      <c r="AQ543" s="134"/>
      <c r="AR543" s="134"/>
      <c r="AS543" s="134"/>
      <c r="AT543" s="134"/>
      <c r="AU543" s="134"/>
      <c r="AV543" s="134"/>
      <c r="AW543" s="134"/>
      <c r="AX543" s="134"/>
      <c r="AY543" s="134"/>
      <c r="AZ543" s="134"/>
      <c r="BA543" s="134"/>
      <c r="BB543" s="134"/>
      <c r="BC543" s="134"/>
      <c r="BD543" s="134"/>
      <c r="BE543" s="134"/>
      <c r="BF543" s="134"/>
      <c r="BG543" s="134"/>
      <c r="BH543" s="134"/>
    </row>
    <row r="544" spans="1:60">
      <c r="A544" s="137"/>
      <c r="B544" s="138"/>
      <c r="C544" s="267" t="s">
        <v>375</v>
      </c>
      <c r="D544" s="268"/>
      <c r="E544" s="268"/>
      <c r="F544" s="268"/>
      <c r="G544" s="268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4"/>
      <c r="Y544" s="134"/>
      <c r="Z544" s="134"/>
      <c r="AA544" s="137"/>
      <c r="AB544" s="138"/>
      <c r="AC544" s="267" t="s">
        <v>375</v>
      </c>
      <c r="AD544" s="268"/>
      <c r="AE544" s="268"/>
      <c r="AF544" s="268"/>
      <c r="AG544" s="268"/>
      <c r="AH544" s="134"/>
      <c r="AI544" s="134"/>
      <c r="AJ544" s="134"/>
      <c r="AK544" s="134"/>
      <c r="AL544" s="134"/>
      <c r="AM544" s="134"/>
      <c r="AN544" s="134"/>
      <c r="AO544" s="134"/>
      <c r="AP544" s="134"/>
      <c r="AQ544" s="134"/>
      <c r="AR544" s="134"/>
      <c r="AS544" s="134"/>
      <c r="AT544" s="134"/>
      <c r="AU544" s="134"/>
      <c r="AV544" s="134"/>
      <c r="AW544" s="134"/>
      <c r="AX544" s="134"/>
      <c r="AY544" s="134"/>
      <c r="AZ544" s="134"/>
      <c r="BA544" s="134"/>
      <c r="BB544" s="134"/>
      <c r="BC544" s="134"/>
      <c r="BD544" s="134"/>
      <c r="BE544" s="134"/>
      <c r="BF544" s="134"/>
      <c r="BG544" s="134"/>
      <c r="BH544" s="134"/>
    </row>
    <row r="545" spans="1:60" ht="20.95">
      <c r="A545" s="147">
        <v>191</v>
      </c>
      <c r="B545" s="148" t="s">
        <v>512</v>
      </c>
      <c r="C545" s="161" t="s">
        <v>513</v>
      </c>
      <c r="D545" s="149" t="s">
        <v>129</v>
      </c>
      <c r="E545" s="150">
        <v>1</v>
      </c>
      <c r="F545" s="151"/>
      <c r="G545" s="152">
        <f>ROUND(E545*F545,2)</f>
        <v>0</v>
      </c>
      <c r="H545" s="139">
        <v>0</v>
      </c>
      <c r="I545" s="139">
        <f>ROUND(E545*H545,2)</f>
        <v>0</v>
      </c>
      <c r="J545" s="139">
        <v>120.81132075471771</v>
      </c>
      <c r="K545" s="139">
        <f>ROUND(E545*J545,2)</f>
        <v>120.81</v>
      </c>
      <c r="L545" s="139">
        <v>21</v>
      </c>
      <c r="M545" s="139">
        <f>G545*(1+L545/100)</f>
        <v>0</v>
      </c>
      <c r="N545" s="139">
        <v>0</v>
      </c>
      <c r="O545" s="139">
        <f>ROUND(E545*N545,2)</f>
        <v>0</v>
      </c>
      <c r="P545" s="139">
        <v>0</v>
      </c>
      <c r="Q545" s="139">
        <f>ROUND(E545*P545,2)</f>
        <v>0</v>
      </c>
      <c r="R545" s="139"/>
      <c r="S545" s="139" t="s">
        <v>130</v>
      </c>
      <c r="T545" s="139" t="s">
        <v>131</v>
      </c>
      <c r="U545" s="139">
        <v>0</v>
      </c>
      <c r="V545" s="139">
        <f>ROUND(E545*U545,2)</f>
        <v>0</v>
      </c>
      <c r="W545" s="139"/>
      <c r="X545" s="134"/>
      <c r="Y545" s="134"/>
      <c r="Z545" s="134"/>
      <c r="AA545" s="147">
        <v>191</v>
      </c>
      <c r="AB545" s="148" t="s">
        <v>512</v>
      </c>
      <c r="AC545" s="161" t="s">
        <v>513</v>
      </c>
      <c r="AD545" s="149" t="s">
        <v>129</v>
      </c>
      <c r="AE545" s="150">
        <v>1</v>
      </c>
      <c r="AF545" s="151"/>
      <c r="AG545" s="152">
        <f>ROUND(AE545*AF545,2)</f>
        <v>0</v>
      </c>
      <c r="AH545" s="134"/>
      <c r="AI545" s="134"/>
      <c r="AJ545" s="134"/>
      <c r="AK545" s="134"/>
      <c r="AL545" s="134"/>
      <c r="AM545" s="134"/>
      <c r="AN545" s="134"/>
      <c r="AO545" s="134"/>
      <c r="AP545" s="134"/>
      <c r="AQ545" s="134"/>
      <c r="AR545" s="134"/>
      <c r="AS545" s="134"/>
      <c r="AT545" s="134"/>
      <c r="AU545" s="134"/>
      <c r="AV545" s="134"/>
      <c r="AW545" s="134"/>
      <c r="AX545" s="134"/>
      <c r="AY545" s="134"/>
      <c r="AZ545" s="134"/>
      <c r="BA545" s="134"/>
      <c r="BB545" s="134"/>
      <c r="BC545" s="134"/>
      <c r="BD545" s="134"/>
      <c r="BE545" s="134"/>
      <c r="BF545" s="134"/>
      <c r="BG545" s="134"/>
      <c r="BH545" s="134"/>
    </row>
    <row r="546" spans="1:60">
      <c r="A546" s="137"/>
      <c r="B546" s="138"/>
      <c r="C546" s="267" t="s">
        <v>375</v>
      </c>
      <c r="D546" s="268"/>
      <c r="E546" s="268"/>
      <c r="F546" s="268"/>
      <c r="G546" s="268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4"/>
      <c r="Y546" s="134"/>
      <c r="Z546" s="134"/>
      <c r="AA546" s="137"/>
      <c r="AB546" s="138"/>
      <c r="AC546" s="267" t="s">
        <v>375</v>
      </c>
      <c r="AD546" s="268"/>
      <c r="AE546" s="268"/>
      <c r="AF546" s="268"/>
      <c r="AG546" s="268"/>
      <c r="AH546" s="134"/>
      <c r="AI546" s="134"/>
      <c r="AJ546" s="134"/>
      <c r="AK546" s="134"/>
      <c r="AL546" s="134"/>
      <c r="AM546" s="134"/>
      <c r="AN546" s="134"/>
      <c r="AO546" s="134"/>
      <c r="AP546" s="134"/>
      <c r="AQ546" s="134"/>
      <c r="AR546" s="134"/>
      <c r="AS546" s="134"/>
      <c r="AT546" s="134"/>
      <c r="AU546" s="134"/>
      <c r="AV546" s="134"/>
      <c r="AW546" s="134"/>
      <c r="AX546" s="134"/>
      <c r="AY546" s="134"/>
      <c r="AZ546" s="134"/>
      <c r="BA546" s="134"/>
      <c r="BB546" s="134"/>
      <c r="BC546" s="134"/>
      <c r="BD546" s="134"/>
      <c r="BE546" s="134"/>
      <c r="BF546" s="134"/>
      <c r="BG546" s="134"/>
      <c r="BH546" s="134"/>
    </row>
    <row r="547" spans="1:60" ht="20.95">
      <c r="A547" s="147">
        <v>192</v>
      </c>
      <c r="B547" s="148" t="s">
        <v>514</v>
      </c>
      <c r="C547" s="161" t="s">
        <v>515</v>
      </c>
      <c r="D547" s="149" t="s">
        <v>129</v>
      </c>
      <c r="E547" s="150">
        <v>1</v>
      </c>
      <c r="F547" s="151"/>
      <c r="G547" s="152">
        <f>ROUND(E547*F547,2)</f>
        <v>0</v>
      </c>
      <c r="H547" s="139">
        <v>0</v>
      </c>
      <c r="I547" s="139">
        <f>ROUND(E547*H547,2)</f>
        <v>0</v>
      </c>
      <c r="J547" s="139">
        <v>149.7169811320764</v>
      </c>
      <c r="K547" s="139">
        <f>ROUND(E547*J547,2)</f>
        <v>149.72</v>
      </c>
      <c r="L547" s="139">
        <v>21</v>
      </c>
      <c r="M547" s="139">
        <f>G547*(1+L547/100)</f>
        <v>0</v>
      </c>
      <c r="N547" s="139">
        <v>0</v>
      </c>
      <c r="O547" s="139">
        <f>ROUND(E547*N547,2)</f>
        <v>0</v>
      </c>
      <c r="P547" s="139">
        <v>0</v>
      </c>
      <c r="Q547" s="139">
        <f>ROUND(E547*P547,2)</f>
        <v>0</v>
      </c>
      <c r="R547" s="139"/>
      <c r="S547" s="139" t="s">
        <v>130</v>
      </c>
      <c r="T547" s="139" t="s">
        <v>131</v>
      </c>
      <c r="U547" s="139">
        <v>0</v>
      </c>
      <c r="V547" s="139">
        <f>ROUND(E547*U547,2)</f>
        <v>0</v>
      </c>
      <c r="W547" s="139"/>
      <c r="X547" s="134"/>
      <c r="Y547" s="134"/>
      <c r="Z547" s="134"/>
      <c r="AA547" s="147">
        <v>192</v>
      </c>
      <c r="AB547" s="148" t="s">
        <v>514</v>
      </c>
      <c r="AC547" s="161" t="s">
        <v>515</v>
      </c>
      <c r="AD547" s="149" t="s">
        <v>129</v>
      </c>
      <c r="AE547" s="150">
        <v>1</v>
      </c>
      <c r="AF547" s="151"/>
      <c r="AG547" s="152">
        <f>ROUND(AE547*AF547,2)</f>
        <v>0</v>
      </c>
      <c r="AH547" s="134"/>
      <c r="AI547" s="134"/>
      <c r="AJ547" s="134"/>
      <c r="AK547" s="134"/>
      <c r="AL547" s="134"/>
      <c r="AM547" s="134"/>
      <c r="AN547" s="134"/>
      <c r="AO547" s="134"/>
      <c r="AP547" s="134"/>
      <c r="AQ547" s="134"/>
      <c r="AR547" s="134"/>
      <c r="AS547" s="134"/>
      <c r="AT547" s="134"/>
      <c r="AU547" s="134"/>
      <c r="AV547" s="134"/>
      <c r="AW547" s="134"/>
      <c r="AX547" s="134"/>
      <c r="AY547" s="134"/>
      <c r="AZ547" s="134"/>
      <c r="BA547" s="134"/>
      <c r="BB547" s="134"/>
      <c r="BC547" s="134"/>
      <c r="BD547" s="134"/>
      <c r="BE547" s="134"/>
      <c r="BF547" s="134"/>
      <c r="BG547" s="134"/>
      <c r="BH547" s="134"/>
    </row>
    <row r="548" spans="1:60">
      <c r="A548" s="137"/>
      <c r="B548" s="138"/>
      <c r="C548" s="267" t="s">
        <v>516</v>
      </c>
      <c r="D548" s="268"/>
      <c r="E548" s="268"/>
      <c r="F548" s="268"/>
      <c r="G548" s="268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4"/>
      <c r="Y548" s="134"/>
      <c r="Z548" s="134"/>
      <c r="AA548" s="137"/>
      <c r="AB548" s="138"/>
      <c r="AC548" s="267" t="s">
        <v>516</v>
      </c>
      <c r="AD548" s="268"/>
      <c r="AE548" s="268"/>
      <c r="AF548" s="268"/>
      <c r="AG548" s="268"/>
      <c r="AH548" s="134"/>
      <c r="AI548" s="134"/>
      <c r="AJ548" s="134"/>
      <c r="AK548" s="134"/>
      <c r="AL548" s="134"/>
      <c r="AM548" s="134"/>
      <c r="AN548" s="134"/>
      <c r="AO548" s="134"/>
      <c r="AP548" s="134"/>
      <c r="AQ548" s="134"/>
      <c r="AR548" s="134"/>
      <c r="AS548" s="134"/>
      <c r="AT548" s="134"/>
      <c r="AU548" s="134"/>
      <c r="AV548" s="134"/>
      <c r="AW548" s="134"/>
      <c r="AX548" s="134"/>
      <c r="AY548" s="134"/>
      <c r="AZ548" s="134"/>
      <c r="BA548" s="134"/>
      <c r="BB548" s="134"/>
      <c r="BC548" s="134"/>
      <c r="BD548" s="134"/>
      <c r="BE548" s="134"/>
      <c r="BF548" s="134"/>
      <c r="BG548" s="134"/>
      <c r="BH548" s="134"/>
    </row>
    <row r="549" spans="1:60">
      <c r="A549" s="137"/>
      <c r="B549" s="138"/>
      <c r="C549" s="269" t="s">
        <v>136</v>
      </c>
      <c r="D549" s="270"/>
      <c r="E549" s="270"/>
      <c r="F549" s="270"/>
      <c r="G549" s="270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4"/>
      <c r="Y549" s="134"/>
      <c r="Z549" s="134"/>
      <c r="AA549" s="137"/>
      <c r="AB549" s="138"/>
      <c r="AC549" s="269" t="s">
        <v>136</v>
      </c>
      <c r="AD549" s="270"/>
      <c r="AE549" s="270"/>
      <c r="AF549" s="270"/>
      <c r="AG549" s="270"/>
      <c r="AH549" s="134"/>
      <c r="AI549" s="134"/>
      <c r="AJ549" s="134"/>
      <c r="AK549" s="134"/>
      <c r="AL549" s="134"/>
      <c r="AM549" s="134"/>
      <c r="AN549" s="134"/>
      <c r="AO549" s="134"/>
      <c r="AP549" s="134"/>
      <c r="AQ549" s="134"/>
      <c r="AR549" s="134"/>
      <c r="AS549" s="134"/>
      <c r="AT549" s="134"/>
      <c r="AU549" s="134"/>
      <c r="AV549" s="134"/>
      <c r="AW549" s="134"/>
      <c r="AX549" s="134"/>
      <c r="AY549" s="134"/>
      <c r="AZ549" s="134"/>
      <c r="BA549" s="134"/>
      <c r="BB549" s="134"/>
      <c r="BC549" s="134"/>
      <c r="BD549" s="134"/>
      <c r="BE549" s="134"/>
      <c r="BF549" s="134"/>
      <c r="BG549" s="134"/>
      <c r="BH549" s="134"/>
    </row>
    <row r="550" spans="1:60" ht="20.95">
      <c r="A550" s="147">
        <v>193</v>
      </c>
      <c r="B550" s="148" t="s">
        <v>517</v>
      </c>
      <c r="C550" s="161" t="s">
        <v>518</v>
      </c>
      <c r="D550" s="149" t="s">
        <v>129</v>
      </c>
      <c r="E550" s="150">
        <v>1</v>
      </c>
      <c r="F550" s="151"/>
      <c r="G550" s="152">
        <f>ROUND(E550*F550,2)</f>
        <v>0</v>
      </c>
      <c r="H550" s="139">
        <v>0</v>
      </c>
      <c r="I550" s="139">
        <f>ROUND(E550*H550,2)</f>
        <v>0</v>
      </c>
      <c r="J550" s="139">
        <v>213.16226415094468</v>
      </c>
      <c r="K550" s="139">
        <f>ROUND(E550*J550,2)</f>
        <v>213.16</v>
      </c>
      <c r="L550" s="139">
        <v>21</v>
      </c>
      <c r="M550" s="139">
        <f>G550*(1+L550/100)</f>
        <v>0</v>
      </c>
      <c r="N550" s="139">
        <v>0</v>
      </c>
      <c r="O550" s="139">
        <f>ROUND(E550*N550,2)</f>
        <v>0</v>
      </c>
      <c r="P550" s="139">
        <v>0</v>
      </c>
      <c r="Q550" s="139">
        <f>ROUND(E550*P550,2)</f>
        <v>0</v>
      </c>
      <c r="R550" s="139"/>
      <c r="S550" s="139" t="s">
        <v>130</v>
      </c>
      <c r="T550" s="139" t="s">
        <v>131</v>
      </c>
      <c r="U550" s="139">
        <v>0</v>
      </c>
      <c r="V550" s="139">
        <f>ROUND(E550*U550,2)</f>
        <v>0</v>
      </c>
      <c r="W550" s="139"/>
      <c r="X550" s="134"/>
      <c r="Y550" s="134"/>
      <c r="Z550" s="134"/>
      <c r="AA550" s="147">
        <v>193</v>
      </c>
      <c r="AB550" s="148" t="s">
        <v>517</v>
      </c>
      <c r="AC550" s="161" t="s">
        <v>518</v>
      </c>
      <c r="AD550" s="149" t="s">
        <v>129</v>
      </c>
      <c r="AE550" s="150">
        <v>1</v>
      </c>
      <c r="AF550" s="151"/>
      <c r="AG550" s="152">
        <f>ROUND(AE550*AF550,2)</f>
        <v>0</v>
      </c>
      <c r="AH550" s="134"/>
      <c r="AI550" s="134"/>
      <c r="AJ550" s="134"/>
      <c r="AK550" s="134"/>
      <c r="AL550" s="134"/>
      <c r="AM550" s="134"/>
      <c r="AN550" s="134"/>
      <c r="AO550" s="134"/>
      <c r="AP550" s="134"/>
      <c r="AQ550" s="134"/>
      <c r="AR550" s="134"/>
      <c r="AS550" s="134"/>
      <c r="AT550" s="134"/>
      <c r="AU550" s="134"/>
      <c r="AV550" s="134"/>
      <c r="AW550" s="134"/>
      <c r="AX550" s="134"/>
      <c r="AY550" s="134"/>
      <c r="AZ550" s="134"/>
      <c r="BA550" s="134"/>
      <c r="BB550" s="134"/>
      <c r="BC550" s="134"/>
      <c r="BD550" s="134"/>
      <c r="BE550" s="134"/>
      <c r="BF550" s="134"/>
      <c r="BG550" s="134"/>
      <c r="BH550" s="134"/>
    </row>
    <row r="551" spans="1:60">
      <c r="A551" s="137"/>
      <c r="B551" s="138"/>
      <c r="C551" s="267" t="s">
        <v>516</v>
      </c>
      <c r="D551" s="268"/>
      <c r="E551" s="268"/>
      <c r="F551" s="268"/>
      <c r="G551" s="268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4"/>
      <c r="Y551" s="134"/>
      <c r="Z551" s="134"/>
      <c r="AA551" s="137"/>
      <c r="AB551" s="138"/>
      <c r="AC551" s="267" t="s">
        <v>516</v>
      </c>
      <c r="AD551" s="268"/>
      <c r="AE551" s="268"/>
      <c r="AF551" s="268"/>
      <c r="AG551" s="268"/>
      <c r="AH551" s="134"/>
      <c r="AI551" s="134"/>
      <c r="AJ551" s="134"/>
      <c r="AK551" s="134"/>
      <c r="AL551" s="134"/>
      <c r="AM551" s="134"/>
      <c r="AN551" s="134"/>
      <c r="AO551" s="134"/>
      <c r="AP551" s="134"/>
      <c r="AQ551" s="134"/>
      <c r="AR551" s="134"/>
      <c r="AS551" s="134"/>
      <c r="AT551" s="134"/>
      <c r="AU551" s="134"/>
      <c r="AV551" s="134"/>
      <c r="AW551" s="134"/>
      <c r="AX551" s="134"/>
      <c r="AY551" s="134"/>
      <c r="AZ551" s="134"/>
      <c r="BA551" s="134"/>
      <c r="BB551" s="134"/>
      <c r="BC551" s="134"/>
      <c r="BD551" s="134"/>
      <c r="BE551" s="134"/>
      <c r="BF551" s="134"/>
      <c r="BG551" s="134"/>
      <c r="BH551" s="134"/>
    </row>
    <row r="552" spans="1:60">
      <c r="A552" s="137"/>
      <c r="B552" s="138"/>
      <c r="C552" s="269" t="s">
        <v>136</v>
      </c>
      <c r="D552" s="270"/>
      <c r="E552" s="270"/>
      <c r="F552" s="270"/>
      <c r="G552" s="270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  <c r="S552" s="139"/>
      <c r="T552" s="139"/>
      <c r="U552" s="139"/>
      <c r="V552" s="139"/>
      <c r="W552" s="139"/>
      <c r="X552" s="134"/>
      <c r="Y552" s="134"/>
      <c r="Z552" s="134"/>
      <c r="AA552" s="137"/>
      <c r="AB552" s="138"/>
      <c r="AC552" s="269" t="s">
        <v>136</v>
      </c>
      <c r="AD552" s="270"/>
      <c r="AE552" s="270"/>
      <c r="AF552" s="270"/>
      <c r="AG552" s="270"/>
      <c r="AH552" s="134"/>
      <c r="AI552" s="134"/>
      <c r="AJ552" s="134"/>
      <c r="AK552" s="134"/>
      <c r="AL552" s="134"/>
      <c r="AM552" s="134"/>
      <c r="AN552" s="134"/>
      <c r="AO552" s="134"/>
      <c r="AP552" s="134"/>
      <c r="AQ552" s="134"/>
      <c r="AR552" s="134"/>
      <c r="AS552" s="134"/>
      <c r="AT552" s="134"/>
      <c r="AU552" s="134"/>
      <c r="AV552" s="134"/>
      <c r="AW552" s="134"/>
      <c r="AX552" s="134"/>
      <c r="AY552" s="134"/>
      <c r="AZ552" s="134"/>
      <c r="BA552" s="134"/>
      <c r="BB552" s="134"/>
      <c r="BC552" s="134"/>
      <c r="BD552" s="134"/>
      <c r="BE552" s="134"/>
      <c r="BF552" s="134"/>
      <c r="BG552" s="134"/>
      <c r="BH552" s="134"/>
    </row>
    <row r="553" spans="1:60" ht="20.95">
      <c r="A553" s="147">
        <v>194</v>
      </c>
      <c r="B553" s="148" t="s">
        <v>519</v>
      </c>
      <c r="C553" s="161" t="s">
        <v>520</v>
      </c>
      <c r="D553" s="149" t="s">
        <v>348</v>
      </c>
      <c r="E553" s="207">
        <v>4.5</v>
      </c>
      <c r="F553" s="151"/>
      <c r="G553" s="152">
        <f>ROUND(E553*F553,2)</f>
        <v>0</v>
      </c>
      <c r="H553" s="139">
        <v>0</v>
      </c>
      <c r="I553" s="139">
        <f>ROUND(E553*H553,2)</f>
        <v>0</v>
      </c>
      <c r="J553" s="139">
        <v>0</v>
      </c>
      <c r="K553" s="139">
        <f>ROUND(E553*J553,2)</f>
        <v>0</v>
      </c>
      <c r="L553" s="139">
        <v>21</v>
      </c>
      <c r="M553" s="139">
        <f>G553*(1+L553/100)</f>
        <v>0</v>
      </c>
      <c r="N553" s="139">
        <v>0</v>
      </c>
      <c r="O553" s="139">
        <f>ROUND(E553*N553,2)</f>
        <v>0</v>
      </c>
      <c r="P553" s="139">
        <v>0</v>
      </c>
      <c r="Q553" s="139">
        <f>ROUND(E553*P553,2)</f>
        <v>0</v>
      </c>
      <c r="R553" s="139"/>
      <c r="S553" s="139" t="s">
        <v>130</v>
      </c>
      <c r="T553" s="139" t="s">
        <v>131</v>
      </c>
      <c r="U553" s="139">
        <v>0</v>
      </c>
      <c r="V553" s="139">
        <f>ROUND(E553*U553,2)</f>
        <v>0</v>
      </c>
      <c r="W553" s="139"/>
      <c r="X553" s="134"/>
      <c r="Y553" s="134"/>
      <c r="Z553" s="134"/>
      <c r="AA553" s="147">
        <v>194</v>
      </c>
      <c r="AB553" s="148" t="s">
        <v>519</v>
      </c>
      <c r="AC553" s="161" t="s">
        <v>520</v>
      </c>
      <c r="AD553" s="149" t="s">
        <v>348</v>
      </c>
      <c r="AE553" s="207">
        <v>0</v>
      </c>
      <c r="AF553" s="151"/>
      <c r="AG553" s="152">
        <f>ROUND(AE553*AF553,2)</f>
        <v>0</v>
      </c>
      <c r="AH553" s="134"/>
      <c r="AI553" s="284" t="s">
        <v>1221</v>
      </c>
      <c r="AJ553" s="285" t="s">
        <v>1217</v>
      </c>
      <c r="AK553" s="134"/>
      <c r="AL553" s="134"/>
      <c r="AM553" s="134"/>
      <c r="AN553" s="134"/>
      <c r="AO553" s="134"/>
      <c r="AP553" s="134"/>
      <c r="AQ553" s="134"/>
      <c r="AR553" s="134"/>
      <c r="AS553" s="134"/>
      <c r="AT553" s="134"/>
      <c r="AU553" s="134"/>
      <c r="AV553" s="134"/>
      <c r="AW553" s="134"/>
      <c r="AX553" s="134"/>
      <c r="AY553" s="134"/>
      <c r="AZ553" s="134"/>
      <c r="BA553" s="134"/>
      <c r="BB553" s="134"/>
      <c r="BC553" s="134"/>
      <c r="BD553" s="134"/>
      <c r="BE553" s="134"/>
      <c r="BF553" s="134"/>
      <c r="BG553" s="134"/>
      <c r="BH553" s="134"/>
    </row>
    <row r="554" spans="1:60">
      <c r="A554" s="137"/>
      <c r="B554" s="138"/>
      <c r="C554" s="267" t="s">
        <v>375</v>
      </c>
      <c r="D554" s="268"/>
      <c r="E554" s="268"/>
      <c r="F554" s="268"/>
      <c r="G554" s="268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4"/>
      <c r="Y554" s="134"/>
      <c r="Z554" s="134"/>
      <c r="AA554" s="137"/>
      <c r="AB554" s="138"/>
      <c r="AC554" s="267" t="s">
        <v>375</v>
      </c>
      <c r="AD554" s="268"/>
      <c r="AE554" s="268"/>
      <c r="AF554" s="268"/>
      <c r="AG554" s="268"/>
      <c r="AH554" s="134"/>
      <c r="AI554" s="134"/>
      <c r="AJ554" s="134"/>
      <c r="AK554" s="134"/>
      <c r="AL554" s="134"/>
      <c r="AM554" s="134"/>
      <c r="AN554" s="134"/>
      <c r="AO554" s="134"/>
      <c r="AP554" s="134"/>
      <c r="AQ554" s="134"/>
      <c r="AR554" s="134"/>
      <c r="AS554" s="134"/>
      <c r="AT554" s="134"/>
      <c r="AU554" s="134"/>
      <c r="AV554" s="134"/>
      <c r="AW554" s="134"/>
      <c r="AX554" s="134"/>
      <c r="AY554" s="134"/>
      <c r="AZ554" s="134"/>
      <c r="BA554" s="134"/>
      <c r="BB554" s="134"/>
      <c r="BC554" s="134"/>
      <c r="BD554" s="134"/>
      <c r="BE554" s="134"/>
      <c r="BF554" s="134"/>
      <c r="BG554" s="134"/>
      <c r="BH554" s="134"/>
    </row>
    <row r="555" spans="1:60" ht="31.45">
      <c r="A555" s="147">
        <v>195</v>
      </c>
      <c r="B555" s="148" t="s">
        <v>521</v>
      </c>
      <c r="C555" s="161" t="s">
        <v>522</v>
      </c>
      <c r="D555" s="149" t="s">
        <v>151</v>
      </c>
      <c r="E555" s="150">
        <v>349</v>
      </c>
      <c r="F555" s="151"/>
      <c r="G555" s="152">
        <f>ROUND(E555*F555,2)</f>
        <v>0</v>
      </c>
      <c r="H555" s="139">
        <v>0</v>
      </c>
      <c r="I555" s="139">
        <f>ROUND(E555*H555,2)</f>
        <v>0</v>
      </c>
      <c r="J555" s="139">
        <v>37.160377358490791</v>
      </c>
      <c r="K555" s="139">
        <f>ROUND(E555*J555,2)</f>
        <v>12968.97</v>
      </c>
      <c r="L555" s="139">
        <v>21</v>
      </c>
      <c r="M555" s="139">
        <f>G555*(1+L555/100)</f>
        <v>0</v>
      </c>
      <c r="N555" s="139">
        <v>0</v>
      </c>
      <c r="O555" s="139">
        <f>ROUND(E555*N555,2)</f>
        <v>0</v>
      </c>
      <c r="P555" s="139">
        <v>0</v>
      </c>
      <c r="Q555" s="139">
        <f>ROUND(E555*P555,2)</f>
        <v>0</v>
      </c>
      <c r="R555" s="139"/>
      <c r="S555" s="139" t="s">
        <v>130</v>
      </c>
      <c r="T555" s="139" t="s">
        <v>131</v>
      </c>
      <c r="U555" s="139">
        <v>0</v>
      </c>
      <c r="V555" s="139">
        <f>ROUND(E555*U555,2)</f>
        <v>0</v>
      </c>
      <c r="W555" s="139"/>
      <c r="X555" s="134"/>
      <c r="Y555" s="134"/>
      <c r="Z555" s="134"/>
      <c r="AA555" s="147">
        <v>195</v>
      </c>
      <c r="AB555" s="148" t="s">
        <v>521</v>
      </c>
      <c r="AC555" s="161" t="s">
        <v>522</v>
      </c>
      <c r="AD555" s="149" t="s">
        <v>151</v>
      </c>
      <c r="AE555" s="150">
        <v>349</v>
      </c>
      <c r="AF555" s="151"/>
      <c r="AG555" s="152">
        <f>ROUND(AE555*AF555,2)</f>
        <v>0</v>
      </c>
      <c r="AH555" s="134"/>
      <c r="AI555" s="134"/>
      <c r="AJ555" s="134"/>
      <c r="AK555" s="134"/>
      <c r="AL555" s="134"/>
      <c r="AM555" s="134"/>
      <c r="AN555" s="134"/>
      <c r="AO555" s="134"/>
      <c r="AP555" s="134"/>
      <c r="AQ555" s="134"/>
      <c r="AR555" s="134"/>
      <c r="AS555" s="134"/>
      <c r="AT555" s="134"/>
      <c r="AU555" s="134"/>
      <c r="AV555" s="134"/>
      <c r="AW555" s="134"/>
      <c r="AX555" s="134"/>
      <c r="AY555" s="134"/>
      <c r="AZ555" s="134"/>
      <c r="BA555" s="134"/>
      <c r="BB555" s="134"/>
      <c r="BC555" s="134"/>
      <c r="BD555" s="134"/>
      <c r="BE555" s="134"/>
      <c r="BF555" s="134"/>
      <c r="BG555" s="134"/>
      <c r="BH555" s="134"/>
    </row>
    <row r="556" spans="1:60">
      <c r="A556" s="137"/>
      <c r="B556" s="138"/>
      <c r="C556" s="267" t="s">
        <v>523</v>
      </c>
      <c r="D556" s="268"/>
      <c r="E556" s="268"/>
      <c r="F556" s="268"/>
      <c r="G556" s="268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4"/>
      <c r="Y556" s="134"/>
      <c r="Z556" s="134"/>
      <c r="AA556" s="137"/>
      <c r="AB556" s="138"/>
      <c r="AC556" s="267" t="s">
        <v>523</v>
      </c>
      <c r="AD556" s="268"/>
      <c r="AE556" s="268"/>
      <c r="AF556" s="268"/>
      <c r="AG556" s="268"/>
      <c r="AH556" s="134"/>
      <c r="AI556" s="134"/>
      <c r="AJ556" s="134"/>
      <c r="AK556" s="134"/>
      <c r="AL556" s="134"/>
      <c r="AM556" s="134"/>
      <c r="AN556" s="134"/>
      <c r="AO556" s="134"/>
      <c r="AP556" s="134"/>
      <c r="AQ556" s="134"/>
      <c r="AR556" s="134"/>
      <c r="AS556" s="134"/>
      <c r="AT556" s="134"/>
      <c r="AU556" s="134"/>
      <c r="AV556" s="134"/>
      <c r="AW556" s="134"/>
      <c r="AX556" s="134"/>
      <c r="AY556" s="134"/>
      <c r="AZ556" s="134"/>
      <c r="BA556" s="134"/>
      <c r="BB556" s="134"/>
      <c r="BC556" s="134"/>
      <c r="BD556" s="134"/>
      <c r="BE556" s="134"/>
      <c r="BF556" s="134"/>
      <c r="BG556" s="134"/>
      <c r="BH556" s="134"/>
    </row>
    <row r="557" spans="1:60">
      <c r="A557" s="137"/>
      <c r="B557" s="138"/>
      <c r="C557" s="269" t="s">
        <v>371</v>
      </c>
      <c r="D557" s="270"/>
      <c r="E557" s="270"/>
      <c r="F557" s="270"/>
      <c r="G557" s="270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4"/>
      <c r="Y557" s="134"/>
      <c r="Z557" s="134"/>
      <c r="AA557" s="137"/>
      <c r="AB557" s="138"/>
      <c r="AC557" s="269" t="s">
        <v>371</v>
      </c>
      <c r="AD557" s="270"/>
      <c r="AE557" s="270"/>
      <c r="AF557" s="270"/>
      <c r="AG557" s="270"/>
      <c r="AH557" s="134"/>
      <c r="AI557" s="134"/>
      <c r="AJ557" s="134"/>
      <c r="AK557" s="134"/>
      <c r="AL557" s="134"/>
      <c r="AM557" s="134"/>
      <c r="AN557" s="134"/>
      <c r="AO557" s="134"/>
      <c r="AP557" s="134"/>
      <c r="AQ557" s="134"/>
      <c r="AR557" s="134"/>
      <c r="AS557" s="134"/>
      <c r="AT557" s="134"/>
      <c r="AU557" s="134"/>
      <c r="AV557" s="134"/>
      <c r="AW557" s="134"/>
      <c r="AX557" s="134"/>
      <c r="AY557" s="134"/>
      <c r="AZ557" s="134"/>
      <c r="BA557" s="134"/>
      <c r="BB557" s="134"/>
      <c r="BC557" s="134"/>
      <c r="BD557" s="134"/>
      <c r="BE557" s="134"/>
      <c r="BF557" s="134"/>
      <c r="BG557" s="134"/>
      <c r="BH557" s="134"/>
    </row>
    <row r="558" spans="1:60" ht="31.45">
      <c r="A558" s="147">
        <v>196</v>
      </c>
      <c r="B558" s="148" t="s">
        <v>524</v>
      </c>
      <c r="C558" s="161" t="s">
        <v>525</v>
      </c>
      <c r="D558" s="149" t="s">
        <v>151</v>
      </c>
      <c r="E558" s="150">
        <v>137</v>
      </c>
      <c r="F558" s="151"/>
      <c r="G558" s="152">
        <f>ROUND(E558*F558,2)</f>
        <v>0</v>
      </c>
      <c r="H558" s="139">
        <v>0</v>
      </c>
      <c r="I558" s="139">
        <f>ROUND(E558*H558,2)</f>
        <v>0</v>
      </c>
      <c r="J558" s="139">
        <v>46.688679245283303</v>
      </c>
      <c r="K558" s="139">
        <f>ROUND(E558*J558,2)</f>
        <v>6396.35</v>
      </c>
      <c r="L558" s="139">
        <v>21</v>
      </c>
      <c r="M558" s="139">
        <f>G558*(1+L558/100)</f>
        <v>0</v>
      </c>
      <c r="N558" s="139">
        <v>0</v>
      </c>
      <c r="O558" s="139">
        <f>ROUND(E558*N558,2)</f>
        <v>0</v>
      </c>
      <c r="P558" s="139">
        <v>0</v>
      </c>
      <c r="Q558" s="139">
        <f>ROUND(E558*P558,2)</f>
        <v>0</v>
      </c>
      <c r="R558" s="139"/>
      <c r="S558" s="139" t="s">
        <v>130</v>
      </c>
      <c r="T558" s="139" t="s">
        <v>131</v>
      </c>
      <c r="U558" s="139">
        <v>0</v>
      </c>
      <c r="V558" s="139">
        <f>ROUND(E558*U558,2)</f>
        <v>0</v>
      </c>
      <c r="W558" s="139"/>
      <c r="X558" s="134"/>
      <c r="Y558" s="134"/>
      <c r="Z558" s="134"/>
      <c r="AA558" s="147">
        <v>196</v>
      </c>
      <c r="AB558" s="148" t="s">
        <v>524</v>
      </c>
      <c r="AC558" s="161" t="s">
        <v>525</v>
      </c>
      <c r="AD558" s="149" t="s">
        <v>151</v>
      </c>
      <c r="AE558" s="150">
        <v>137</v>
      </c>
      <c r="AF558" s="151"/>
      <c r="AG558" s="152">
        <f>ROUND(AE558*AF558,2)</f>
        <v>0</v>
      </c>
      <c r="AH558" s="134"/>
      <c r="AI558" s="134"/>
      <c r="AJ558" s="134"/>
      <c r="AK558" s="134"/>
      <c r="AL558" s="134"/>
      <c r="AM558" s="134"/>
      <c r="AN558" s="134"/>
      <c r="AO558" s="134"/>
      <c r="AP558" s="134"/>
      <c r="AQ558" s="134"/>
      <c r="AR558" s="134"/>
      <c r="AS558" s="134"/>
      <c r="AT558" s="134"/>
      <c r="AU558" s="134"/>
      <c r="AV558" s="134"/>
      <c r="AW558" s="134"/>
      <c r="AX558" s="134"/>
      <c r="AY558" s="134"/>
      <c r="AZ558" s="134"/>
      <c r="BA558" s="134"/>
      <c r="BB558" s="134"/>
      <c r="BC558" s="134"/>
      <c r="BD558" s="134"/>
      <c r="BE558" s="134"/>
      <c r="BF558" s="134"/>
      <c r="BG558" s="134"/>
      <c r="BH558" s="134"/>
    </row>
    <row r="559" spans="1:60">
      <c r="A559" s="137"/>
      <c r="B559" s="138"/>
      <c r="C559" s="267" t="s">
        <v>523</v>
      </c>
      <c r="D559" s="268"/>
      <c r="E559" s="268"/>
      <c r="F559" s="268"/>
      <c r="G559" s="268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4"/>
      <c r="Y559" s="134"/>
      <c r="Z559" s="134"/>
      <c r="AA559" s="137"/>
      <c r="AB559" s="138"/>
      <c r="AC559" s="267" t="s">
        <v>523</v>
      </c>
      <c r="AD559" s="268"/>
      <c r="AE559" s="268"/>
      <c r="AF559" s="268"/>
      <c r="AG559" s="268"/>
      <c r="AH559" s="134"/>
      <c r="AI559" s="134"/>
      <c r="AJ559" s="134"/>
      <c r="AK559" s="134"/>
      <c r="AL559" s="134"/>
      <c r="AM559" s="134"/>
      <c r="AN559" s="134"/>
      <c r="AO559" s="134"/>
      <c r="AP559" s="134"/>
      <c r="AQ559" s="134"/>
      <c r="AR559" s="134"/>
      <c r="AS559" s="134"/>
      <c r="AT559" s="134"/>
      <c r="AU559" s="134"/>
      <c r="AV559" s="134"/>
      <c r="AW559" s="134"/>
      <c r="AX559" s="134"/>
      <c r="AY559" s="134"/>
      <c r="AZ559" s="134"/>
      <c r="BA559" s="134"/>
      <c r="BB559" s="134"/>
      <c r="BC559" s="134"/>
      <c r="BD559" s="134"/>
      <c r="BE559" s="134"/>
      <c r="BF559" s="134"/>
      <c r="BG559" s="134"/>
      <c r="BH559" s="134"/>
    </row>
    <row r="560" spans="1:60">
      <c r="A560" s="137"/>
      <c r="B560" s="138"/>
      <c r="C560" s="269" t="s">
        <v>371</v>
      </c>
      <c r="D560" s="270"/>
      <c r="E560" s="270"/>
      <c r="F560" s="270"/>
      <c r="G560" s="270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4"/>
      <c r="Y560" s="134"/>
      <c r="Z560" s="134"/>
      <c r="AA560" s="137"/>
      <c r="AB560" s="138"/>
      <c r="AC560" s="269" t="s">
        <v>371</v>
      </c>
      <c r="AD560" s="270"/>
      <c r="AE560" s="270"/>
      <c r="AF560" s="270"/>
      <c r="AG560" s="270"/>
      <c r="AH560" s="134"/>
      <c r="AI560" s="134"/>
      <c r="AJ560" s="134"/>
      <c r="AK560" s="134"/>
      <c r="AL560" s="134"/>
      <c r="AM560" s="134"/>
      <c r="AN560" s="134"/>
      <c r="AO560" s="134"/>
      <c r="AP560" s="134"/>
      <c r="AQ560" s="134"/>
      <c r="AR560" s="134"/>
      <c r="AS560" s="134"/>
      <c r="AT560" s="134"/>
      <c r="AU560" s="134"/>
      <c r="AV560" s="134"/>
      <c r="AW560" s="134"/>
      <c r="AX560" s="134"/>
      <c r="AY560" s="134"/>
      <c r="AZ560" s="134"/>
      <c r="BA560" s="134"/>
      <c r="BB560" s="134"/>
      <c r="BC560" s="134"/>
      <c r="BD560" s="134"/>
      <c r="BE560" s="134"/>
      <c r="BF560" s="134"/>
      <c r="BG560" s="134"/>
      <c r="BH560" s="134"/>
    </row>
    <row r="561" spans="1:60" ht="31.45">
      <c r="A561" s="147">
        <v>197</v>
      </c>
      <c r="B561" s="148" t="s">
        <v>526</v>
      </c>
      <c r="C561" s="161" t="s">
        <v>527</v>
      </c>
      <c r="D561" s="149" t="s">
        <v>129</v>
      </c>
      <c r="E561" s="150">
        <v>1</v>
      </c>
      <c r="F561" s="151"/>
      <c r="G561" s="152">
        <f>ROUND(E561*F561,2)</f>
        <v>0</v>
      </c>
      <c r="H561" s="139">
        <v>0</v>
      </c>
      <c r="I561" s="139">
        <f>ROUND(E561*H561,2)</f>
        <v>0</v>
      </c>
      <c r="J561" s="139">
        <v>2015.0943396226537</v>
      </c>
      <c r="K561" s="139">
        <f>ROUND(E561*J561,2)</f>
        <v>2015.09</v>
      </c>
      <c r="L561" s="139">
        <v>21</v>
      </c>
      <c r="M561" s="139">
        <f>G561*(1+L561/100)</f>
        <v>0</v>
      </c>
      <c r="N561" s="139">
        <v>0</v>
      </c>
      <c r="O561" s="139">
        <f>ROUND(E561*N561,2)</f>
        <v>0</v>
      </c>
      <c r="P561" s="139">
        <v>0</v>
      </c>
      <c r="Q561" s="139">
        <f>ROUND(E561*P561,2)</f>
        <v>0</v>
      </c>
      <c r="R561" s="139"/>
      <c r="S561" s="139" t="s">
        <v>130</v>
      </c>
      <c r="T561" s="139" t="s">
        <v>131</v>
      </c>
      <c r="U561" s="139">
        <v>0</v>
      </c>
      <c r="V561" s="139">
        <f>ROUND(E561*U561,2)</f>
        <v>0</v>
      </c>
      <c r="W561" s="139"/>
      <c r="X561" s="134"/>
      <c r="Y561" s="134"/>
      <c r="Z561" s="134"/>
      <c r="AA561" s="147">
        <v>197</v>
      </c>
      <c r="AB561" s="148" t="s">
        <v>526</v>
      </c>
      <c r="AC561" s="161" t="s">
        <v>527</v>
      </c>
      <c r="AD561" s="149" t="s">
        <v>129</v>
      </c>
      <c r="AE561" s="150">
        <v>1</v>
      </c>
      <c r="AF561" s="151"/>
      <c r="AG561" s="152">
        <f>ROUND(AE561*AF561,2)</f>
        <v>0</v>
      </c>
      <c r="AH561" s="134"/>
      <c r="AI561" s="134"/>
      <c r="AJ561" s="134"/>
      <c r="AK561" s="134"/>
      <c r="AL561" s="134"/>
      <c r="AM561" s="134"/>
      <c r="AN561" s="134"/>
      <c r="AO561" s="134"/>
      <c r="AP561" s="134"/>
      <c r="AQ561" s="134"/>
      <c r="AR561" s="134"/>
      <c r="AS561" s="134"/>
      <c r="AT561" s="134"/>
      <c r="AU561" s="134"/>
      <c r="AV561" s="134"/>
      <c r="AW561" s="134"/>
      <c r="AX561" s="134"/>
      <c r="AY561" s="134"/>
      <c r="AZ561" s="134"/>
      <c r="BA561" s="134"/>
      <c r="BB561" s="134"/>
      <c r="BC561" s="134"/>
      <c r="BD561" s="134"/>
      <c r="BE561" s="134"/>
      <c r="BF561" s="134"/>
      <c r="BG561" s="134"/>
      <c r="BH561" s="134"/>
    </row>
    <row r="562" spans="1:60">
      <c r="A562" s="137"/>
      <c r="B562" s="138"/>
      <c r="C562" s="267" t="s">
        <v>136</v>
      </c>
      <c r="D562" s="268"/>
      <c r="E562" s="268"/>
      <c r="F562" s="268"/>
      <c r="G562" s="268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4"/>
      <c r="Y562" s="134"/>
      <c r="Z562" s="134"/>
      <c r="AA562" s="137"/>
      <c r="AB562" s="138"/>
      <c r="AC562" s="267" t="s">
        <v>136</v>
      </c>
      <c r="AD562" s="268"/>
      <c r="AE562" s="268"/>
      <c r="AF562" s="268"/>
      <c r="AG562" s="268"/>
      <c r="AH562" s="134"/>
      <c r="AI562" s="134"/>
      <c r="AJ562" s="134"/>
      <c r="AK562" s="134"/>
      <c r="AL562" s="134"/>
      <c r="AM562" s="134"/>
      <c r="AN562" s="134"/>
      <c r="AO562" s="134"/>
      <c r="AP562" s="134"/>
      <c r="AQ562" s="134"/>
      <c r="AR562" s="134"/>
      <c r="AS562" s="134"/>
      <c r="AT562" s="134"/>
      <c r="AU562" s="134"/>
      <c r="AV562" s="134"/>
      <c r="AW562" s="134"/>
      <c r="AX562" s="134"/>
      <c r="AY562" s="134"/>
      <c r="AZ562" s="134"/>
      <c r="BA562" s="134"/>
      <c r="BB562" s="134"/>
      <c r="BC562" s="134"/>
      <c r="BD562" s="134"/>
      <c r="BE562" s="134"/>
      <c r="BF562" s="134"/>
      <c r="BG562" s="134"/>
      <c r="BH562" s="134"/>
    </row>
    <row r="563" spans="1:60" ht="20.95">
      <c r="A563" s="147">
        <v>198</v>
      </c>
      <c r="B563" s="148" t="s">
        <v>528</v>
      </c>
      <c r="C563" s="161" t="s">
        <v>529</v>
      </c>
      <c r="D563" s="149" t="s">
        <v>129</v>
      </c>
      <c r="E563" s="150">
        <v>3</v>
      </c>
      <c r="F563" s="151"/>
      <c r="G563" s="152">
        <f>ROUND(E563*F563,2)</f>
        <v>0</v>
      </c>
      <c r="H563" s="139">
        <v>0</v>
      </c>
      <c r="I563" s="139">
        <f>ROUND(E563*H563,2)</f>
        <v>0</v>
      </c>
      <c r="J563" s="139">
        <v>696.60867924528725</v>
      </c>
      <c r="K563" s="139">
        <f>ROUND(E563*J563,2)</f>
        <v>2089.83</v>
      </c>
      <c r="L563" s="139">
        <v>21</v>
      </c>
      <c r="M563" s="139">
        <f>G563*(1+L563/100)</f>
        <v>0</v>
      </c>
      <c r="N563" s="139">
        <v>0</v>
      </c>
      <c r="O563" s="139">
        <f>ROUND(E563*N563,2)</f>
        <v>0</v>
      </c>
      <c r="P563" s="139">
        <v>0</v>
      </c>
      <c r="Q563" s="139">
        <f>ROUND(E563*P563,2)</f>
        <v>0</v>
      </c>
      <c r="R563" s="139"/>
      <c r="S563" s="139" t="s">
        <v>130</v>
      </c>
      <c r="T563" s="139" t="s">
        <v>131</v>
      </c>
      <c r="U563" s="139">
        <v>0</v>
      </c>
      <c r="V563" s="139">
        <f>ROUND(E563*U563,2)</f>
        <v>0</v>
      </c>
      <c r="W563" s="139"/>
      <c r="X563" s="134"/>
      <c r="Y563" s="134"/>
      <c r="Z563" s="134"/>
      <c r="AA563" s="147">
        <v>198</v>
      </c>
      <c r="AB563" s="148" t="s">
        <v>528</v>
      </c>
      <c r="AC563" s="161" t="s">
        <v>529</v>
      </c>
      <c r="AD563" s="149" t="s">
        <v>129</v>
      </c>
      <c r="AE563" s="150">
        <v>3</v>
      </c>
      <c r="AF563" s="151"/>
      <c r="AG563" s="152">
        <f>ROUND(AE563*AF563,2)</f>
        <v>0</v>
      </c>
      <c r="AH563" s="134"/>
      <c r="AI563" s="134"/>
      <c r="AJ563" s="134"/>
      <c r="AK563" s="134"/>
      <c r="AL563" s="134"/>
      <c r="AM563" s="134"/>
      <c r="AN563" s="134"/>
      <c r="AO563" s="134"/>
      <c r="AP563" s="134"/>
      <c r="AQ563" s="134"/>
      <c r="AR563" s="134"/>
      <c r="AS563" s="134"/>
      <c r="AT563" s="134"/>
      <c r="AU563" s="134"/>
      <c r="AV563" s="134"/>
      <c r="AW563" s="134"/>
      <c r="AX563" s="134"/>
      <c r="AY563" s="134"/>
      <c r="AZ563" s="134"/>
      <c r="BA563" s="134"/>
      <c r="BB563" s="134"/>
      <c r="BC563" s="134"/>
      <c r="BD563" s="134"/>
      <c r="BE563" s="134"/>
      <c r="BF563" s="134"/>
      <c r="BG563" s="134"/>
      <c r="BH563" s="134"/>
    </row>
    <row r="564" spans="1:60">
      <c r="A564" s="137"/>
      <c r="B564" s="138"/>
      <c r="C564" s="267" t="s">
        <v>530</v>
      </c>
      <c r="D564" s="268"/>
      <c r="E564" s="268"/>
      <c r="F564" s="268"/>
      <c r="G564" s="268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4"/>
      <c r="Y564" s="134"/>
      <c r="Z564" s="134"/>
      <c r="AA564" s="137"/>
      <c r="AB564" s="138"/>
      <c r="AC564" s="267" t="s">
        <v>530</v>
      </c>
      <c r="AD564" s="268"/>
      <c r="AE564" s="268"/>
      <c r="AF564" s="268"/>
      <c r="AG564" s="268"/>
      <c r="AH564" s="134"/>
      <c r="AI564" s="134"/>
      <c r="AJ564" s="134"/>
      <c r="AK564" s="134"/>
      <c r="AL564" s="134"/>
      <c r="AM564" s="134"/>
      <c r="AN564" s="134"/>
      <c r="AO564" s="134"/>
      <c r="AP564" s="134"/>
      <c r="AQ564" s="134"/>
      <c r="AR564" s="134"/>
      <c r="AS564" s="134"/>
      <c r="AT564" s="134"/>
      <c r="AU564" s="134"/>
      <c r="AV564" s="134"/>
      <c r="AW564" s="134"/>
      <c r="AX564" s="134"/>
      <c r="AY564" s="134"/>
      <c r="AZ564" s="134"/>
      <c r="BA564" s="134"/>
      <c r="BB564" s="134"/>
      <c r="BC564" s="134"/>
      <c r="BD564" s="134"/>
      <c r="BE564" s="134"/>
      <c r="BF564" s="134"/>
      <c r="BG564" s="134"/>
      <c r="BH564" s="134"/>
    </row>
    <row r="565" spans="1:60">
      <c r="A565" s="137"/>
      <c r="B565" s="138"/>
      <c r="C565" s="269" t="s">
        <v>136</v>
      </c>
      <c r="D565" s="270"/>
      <c r="E565" s="270"/>
      <c r="F565" s="270"/>
      <c r="G565" s="270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  <c r="S565" s="139"/>
      <c r="T565" s="139"/>
      <c r="U565" s="139"/>
      <c r="V565" s="139"/>
      <c r="W565" s="139"/>
      <c r="X565" s="134"/>
      <c r="Y565" s="134"/>
      <c r="Z565" s="134"/>
      <c r="AA565" s="137"/>
      <c r="AB565" s="138"/>
      <c r="AC565" s="269" t="s">
        <v>136</v>
      </c>
      <c r="AD565" s="270"/>
      <c r="AE565" s="270"/>
      <c r="AF565" s="270"/>
      <c r="AG565" s="270"/>
      <c r="AH565" s="134"/>
      <c r="AI565" s="134"/>
      <c r="AJ565" s="134"/>
      <c r="AK565" s="134"/>
      <c r="AL565" s="134"/>
      <c r="AM565" s="134"/>
      <c r="AN565" s="134"/>
      <c r="AO565" s="134"/>
      <c r="AP565" s="134"/>
      <c r="AQ565" s="134"/>
      <c r="AR565" s="134"/>
      <c r="AS565" s="134"/>
      <c r="AT565" s="134"/>
      <c r="AU565" s="134"/>
      <c r="AV565" s="134"/>
      <c r="AW565" s="134"/>
      <c r="AX565" s="134"/>
      <c r="AY565" s="134"/>
      <c r="AZ565" s="134"/>
      <c r="BA565" s="134"/>
      <c r="BB565" s="134"/>
      <c r="BC565" s="134"/>
      <c r="BD565" s="134"/>
      <c r="BE565" s="134"/>
      <c r="BF565" s="134"/>
      <c r="BG565" s="134"/>
      <c r="BH565" s="134"/>
    </row>
    <row r="566" spans="1:60" ht="41.9">
      <c r="A566" s="147">
        <v>199</v>
      </c>
      <c r="B566" s="148" t="s">
        <v>531</v>
      </c>
      <c r="C566" s="161" t="s">
        <v>532</v>
      </c>
      <c r="D566" s="149" t="s">
        <v>129</v>
      </c>
      <c r="E566" s="150">
        <v>9</v>
      </c>
      <c r="F566" s="151"/>
      <c r="G566" s="152">
        <f>ROUND(E566*F566,2)</f>
        <v>0</v>
      </c>
      <c r="H566" s="139">
        <v>0</v>
      </c>
      <c r="I566" s="139">
        <f>ROUND(E566*H566,2)</f>
        <v>0</v>
      </c>
      <c r="J566" s="139">
        <v>326.64905660377559</v>
      </c>
      <c r="K566" s="139">
        <f>ROUND(E566*J566,2)</f>
        <v>2939.84</v>
      </c>
      <c r="L566" s="139">
        <v>21</v>
      </c>
      <c r="M566" s="139">
        <f>G566*(1+L566/100)</f>
        <v>0</v>
      </c>
      <c r="N566" s="139">
        <v>0</v>
      </c>
      <c r="O566" s="139">
        <f>ROUND(E566*N566,2)</f>
        <v>0</v>
      </c>
      <c r="P566" s="139">
        <v>0</v>
      </c>
      <c r="Q566" s="139">
        <f>ROUND(E566*P566,2)</f>
        <v>0</v>
      </c>
      <c r="R566" s="139"/>
      <c r="S566" s="139" t="s">
        <v>130</v>
      </c>
      <c r="T566" s="139" t="s">
        <v>131</v>
      </c>
      <c r="U566" s="139">
        <v>0</v>
      </c>
      <c r="V566" s="139">
        <f>ROUND(E566*U566,2)</f>
        <v>0</v>
      </c>
      <c r="W566" s="139"/>
      <c r="X566" s="134"/>
      <c r="Y566" s="134"/>
      <c r="Z566" s="134"/>
      <c r="AA566" s="147">
        <v>199</v>
      </c>
      <c r="AB566" s="148" t="s">
        <v>531</v>
      </c>
      <c r="AC566" s="161" t="s">
        <v>532</v>
      </c>
      <c r="AD566" s="149" t="s">
        <v>129</v>
      </c>
      <c r="AE566" s="150">
        <v>9</v>
      </c>
      <c r="AF566" s="151"/>
      <c r="AG566" s="152">
        <f>ROUND(AE566*AF566,2)</f>
        <v>0</v>
      </c>
      <c r="AH566" s="134"/>
      <c r="AI566" s="134"/>
      <c r="AJ566" s="134"/>
      <c r="AK566" s="134"/>
      <c r="AL566" s="134"/>
      <c r="AM566" s="134"/>
      <c r="AN566" s="134"/>
      <c r="AO566" s="134"/>
      <c r="AP566" s="134"/>
      <c r="AQ566" s="134"/>
      <c r="AR566" s="134"/>
      <c r="AS566" s="134"/>
      <c r="AT566" s="134"/>
      <c r="AU566" s="134"/>
      <c r="AV566" s="134"/>
      <c r="AW566" s="134"/>
      <c r="AX566" s="134"/>
      <c r="AY566" s="134"/>
      <c r="AZ566" s="134"/>
      <c r="BA566" s="134"/>
      <c r="BB566" s="134"/>
      <c r="BC566" s="134"/>
      <c r="BD566" s="134"/>
      <c r="BE566" s="134"/>
      <c r="BF566" s="134"/>
      <c r="BG566" s="134"/>
      <c r="BH566" s="134"/>
    </row>
    <row r="567" spans="1:60">
      <c r="A567" s="137"/>
      <c r="B567" s="138"/>
      <c r="C567" s="267" t="s">
        <v>533</v>
      </c>
      <c r="D567" s="268"/>
      <c r="E567" s="268"/>
      <c r="F567" s="268"/>
      <c r="G567" s="268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4"/>
      <c r="Y567" s="134"/>
      <c r="Z567" s="134"/>
      <c r="AA567" s="137"/>
      <c r="AB567" s="138"/>
      <c r="AC567" s="267" t="s">
        <v>533</v>
      </c>
      <c r="AD567" s="268"/>
      <c r="AE567" s="268"/>
      <c r="AF567" s="268"/>
      <c r="AG567" s="268"/>
      <c r="AH567" s="134"/>
      <c r="AI567" s="134"/>
      <c r="AJ567" s="134"/>
      <c r="AK567" s="134"/>
      <c r="AL567" s="134"/>
      <c r="AM567" s="134"/>
      <c r="AN567" s="134"/>
      <c r="AO567" s="134"/>
      <c r="AP567" s="134"/>
      <c r="AQ567" s="134"/>
      <c r="AR567" s="134"/>
      <c r="AS567" s="134"/>
      <c r="AT567" s="134"/>
      <c r="AU567" s="134"/>
      <c r="AV567" s="134"/>
      <c r="AW567" s="134"/>
      <c r="AX567" s="134"/>
      <c r="AY567" s="134"/>
      <c r="AZ567" s="134"/>
      <c r="BA567" s="134"/>
      <c r="BB567" s="134"/>
      <c r="BC567" s="134"/>
      <c r="BD567" s="134"/>
      <c r="BE567" s="134"/>
      <c r="BF567" s="134"/>
      <c r="BG567" s="134"/>
      <c r="BH567" s="134"/>
    </row>
    <row r="568" spans="1:60" ht="20.95">
      <c r="A568" s="137"/>
      <c r="B568" s="138"/>
      <c r="C568" s="269" t="s">
        <v>194</v>
      </c>
      <c r="D568" s="270"/>
      <c r="E568" s="270"/>
      <c r="F568" s="270"/>
      <c r="G568" s="270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4"/>
      <c r="Y568" s="134"/>
      <c r="Z568" s="134"/>
      <c r="AA568" s="137"/>
      <c r="AB568" s="138"/>
      <c r="AC568" s="269" t="s">
        <v>194</v>
      </c>
      <c r="AD568" s="270"/>
      <c r="AE568" s="270"/>
      <c r="AF568" s="270"/>
      <c r="AG568" s="270"/>
      <c r="AH568" s="134"/>
      <c r="AI568" s="134"/>
      <c r="AJ568" s="134"/>
      <c r="AK568" s="134"/>
      <c r="AL568" s="134"/>
      <c r="AM568" s="134"/>
      <c r="AN568" s="134"/>
      <c r="AO568" s="134"/>
      <c r="AP568" s="134"/>
      <c r="AQ568" s="134"/>
      <c r="AR568" s="134"/>
      <c r="AS568" s="134"/>
      <c r="AT568" s="134"/>
      <c r="AU568" s="134"/>
      <c r="AV568" s="134"/>
      <c r="AW568" s="134"/>
      <c r="AX568" s="134"/>
      <c r="AY568" s="134"/>
      <c r="AZ568" s="134"/>
      <c r="BA568" s="153" t="str">
        <f>C568</f>
        <v>Nadstavec osadený dvoma sondami na meranie tesnosti a zanesenie filtračné vložky, teleso nástavce vzduchotesné, lakované RAL, odolnosť voči čistiacim a dezinfekčným prostriedkom;</v>
      </c>
      <c r="BB568" s="134"/>
      <c r="BC568" s="134"/>
      <c r="BD568" s="134"/>
      <c r="BE568" s="134"/>
      <c r="BF568" s="134"/>
      <c r="BG568" s="134"/>
      <c r="BH568" s="134"/>
    </row>
    <row r="569" spans="1:60" ht="31.45">
      <c r="A569" s="137"/>
      <c r="B569" s="138"/>
      <c r="C569" s="269" t="s">
        <v>534</v>
      </c>
      <c r="D569" s="270"/>
      <c r="E569" s="270"/>
      <c r="F569" s="270"/>
      <c r="G569" s="270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4"/>
      <c r="Y569" s="134"/>
      <c r="Z569" s="134"/>
      <c r="AA569" s="137"/>
      <c r="AB569" s="138"/>
      <c r="AC569" s="269" t="s">
        <v>534</v>
      </c>
      <c r="AD569" s="270"/>
      <c r="AE569" s="270"/>
      <c r="AF569" s="270"/>
      <c r="AG569" s="270"/>
      <c r="AH569" s="134"/>
      <c r="AI569" s="134"/>
      <c r="AJ569" s="134"/>
      <c r="AK569" s="134"/>
      <c r="AL569" s="134"/>
      <c r="AM569" s="134"/>
      <c r="AN569" s="134"/>
      <c r="AO569" s="134"/>
      <c r="AP569" s="134"/>
      <c r="AQ569" s="134"/>
      <c r="AR569" s="134"/>
      <c r="AS569" s="134"/>
      <c r="AT569" s="134"/>
      <c r="AU569" s="134"/>
      <c r="AV569" s="134"/>
      <c r="AW569" s="134"/>
      <c r="AX569" s="134"/>
      <c r="AY569" s="134"/>
      <c r="AZ569" s="134"/>
      <c r="BA569" s="153" t="str">
        <f>C569</f>
        <v>Ovládanie klapky zvnútra nástavca po sňatí čelnej dosky; tlaková strata vyústia do 20 Pa; prevedenie nadstavce musia umožňovať osadenie do minerálneho podhľadu o rastra 600x600 mm. (M.č.A2-2.04,05,08,09,11,16,18)</v>
      </c>
      <c r="BB569" s="134"/>
      <c r="BC569" s="134"/>
      <c r="BD569" s="134"/>
      <c r="BE569" s="134"/>
      <c r="BF569" s="134"/>
      <c r="BG569" s="134"/>
      <c r="BH569" s="134"/>
    </row>
    <row r="570" spans="1:60">
      <c r="A570" s="137"/>
      <c r="B570" s="138"/>
      <c r="C570" s="269" t="s">
        <v>375</v>
      </c>
      <c r="D570" s="270"/>
      <c r="E570" s="270"/>
      <c r="F570" s="270"/>
      <c r="G570" s="270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4"/>
      <c r="Y570" s="134"/>
      <c r="Z570" s="134"/>
      <c r="AA570" s="137"/>
      <c r="AB570" s="138"/>
      <c r="AC570" s="269" t="s">
        <v>375</v>
      </c>
      <c r="AD570" s="270"/>
      <c r="AE570" s="270"/>
      <c r="AF570" s="270"/>
      <c r="AG570" s="270"/>
      <c r="AH570" s="134"/>
      <c r="AI570" s="134"/>
      <c r="AJ570" s="134"/>
      <c r="AK570" s="134"/>
      <c r="AL570" s="134"/>
      <c r="AM570" s="134"/>
      <c r="AN570" s="134"/>
      <c r="AO570" s="134"/>
      <c r="AP570" s="134"/>
      <c r="AQ570" s="134"/>
      <c r="AR570" s="134"/>
      <c r="AS570" s="134"/>
      <c r="AT570" s="134"/>
      <c r="AU570" s="134"/>
      <c r="AV570" s="134"/>
      <c r="AW570" s="134"/>
      <c r="AX570" s="134"/>
      <c r="AY570" s="134"/>
      <c r="AZ570" s="134"/>
      <c r="BA570" s="134"/>
      <c r="BB570" s="134"/>
      <c r="BC570" s="134"/>
      <c r="BD570" s="134"/>
      <c r="BE570" s="134"/>
      <c r="BF570" s="134"/>
      <c r="BG570" s="134"/>
      <c r="BH570" s="134"/>
    </row>
    <row r="571" spans="1:60" ht="20.95">
      <c r="A571" s="147">
        <v>200</v>
      </c>
      <c r="B571" s="148" t="s">
        <v>535</v>
      </c>
      <c r="C571" s="161" t="s">
        <v>536</v>
      </c>
      <c r="D571" s="149" t="s">
        <v>129</v>
      </c>
      <c r="E571" s="150">
        <v>11</v>
      </c>
      <c r="F571" s="151"/>
      <c r="G571" s="152">
        <f>ROUND(E571*F571,2)</f>
        <v>0</v>
      </c>
      <c r="H571" s="139">
        <v>0</v>
      </c>
      <c r="I571" s="139">
        <f>ROUND(E571*H571,2)</f>
        <v>0</v>
      </c>
      <c r="J571" s="139">
        <v>333.74716981132281</v>
      </c>
      <c r="K571" s="139">
        <f>ROUND(E571*J571,2)</f>
        <v>3671.22</v>
      </c>
      <c r="L571" s="139">
        <v>21</v>
      </c>
      <c r="M571" s="139">
        <f>G571*(1+L571/100)</f>
        <v>0</v>
      </c>
      <c r="N571" s="139">
        <v>0</v>
      </c>
      <c r="O571" s="139">
        <f>ROUND(E571*N571,2)</f>
        <v>0</v>
      </c>
      <c r="P571" s="139">
        <v>0</v>
      </c>
      <c r="Q571" s="139">
        <f>ROUND(E571*P571,2)</f>
        <v>0</v>
      </c>
      <c r="R571" s="139"/>
      <c r="S571" s="139" t="s">
        <v>130</v>
      </c>
      <c r="T571" s="139" t="s">
        <v>131</v>
      </c>
      <c r="U571" s="139">
        <v>0</v>
      </c>
      <c r="V571" s="139">
        <f>ROUND(E571*U571,2)</f>
        <v>0</v>
      </c>
      <c r="W571" s="139"/>
      <c r="X571" s="134"/>
      <c r="Y571" s="134"/>
      <c r="Z571" s="134"/>
      <c r="AA571" s="147">
        <v>200</v>
      </c>
      <c r="AB571" s="148" t="s">
        <v>535</v>
      </c>
      <c r="AC571" s="161" t="s">
        <v>536</v>
      </c>
      <c r="AD571" s="149" t="s">
        <v>129</v>
      </c>
      <c r="AE571" s="150">
        <v>11</v>
      </c>
      <c r="AF571" s="151"/>
      <c r="AG571" s="152">
        <f>ROUND(AE571*AF571,2)</f>
        <v>0</v>
      </c>
      <c r="AH571" s="134"/>
      <c r="AI571" s="134"/>
      <c r="AJ571" s="134"/>
      <c r="AK571" s="134"/>
      <c r="AL571" s="134"/>
      <c r="AM571" s="134"/>
      <c r="AN571" s="134"/>
      <c r="AO571" s="134"/>
      <c r="AP571" s="134"/>
      <c r="AQ571" s="134"/>
      <c r="AR571" s="134"/>
      <c r="AS571" s="134"/>
      <c r="AT571" s="134"/>
      <c r="AU571" s="134"/>
      <c r="AV571" s="134"/>
      <c r="AW571" s="134"/>
      <c r="AX571" s="134"/>
      <c r="AY571" s="134"/>
      <c r="AZ571" s="134"/>
      <c r="BA571" s="134"/>
      <c r="BB571" s="134"/>
      <c r="BC571" s="134"/>
      <c r="BD571" s="134"/>
      <c r="BE571" s="134"/>
      <c r="BF571" s="134"/>
      <c r="BG571" s="134"/>
      <c r="BH571" s="134"/>
    </row>
    <row r="572" spans="1:60">
      <c r="A572" s="137"/>
      <c r="B572" s="138"/>
      <c r="C572" s="267" t="s">
        <v>537</v>
      </c>
      <c r="D572" s="268"/>
      <c r="E572" s="268"/>
      <c r="F572" s="268"/>
      <c r="G572" s="268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4"/>
      <c r="Y572" s="134"/>
      <c r="Z572" s="134"/>
      <c r="AA572" s="137"/>
      <c r="AB572" s="138"/>
      <c r="AC572" s="267" t="s">
        <v>537</v>
      </c>
      <c r="AD572" s="268"/>
      <c r="AE572" s="268"/>
      <c r="AF572" s="268"/>
      <c r="AG572" s="268"/>
      <c r="AH572" s="134"/>
      <c r="AI572" s="134"/>
      <c r="AJ572" s="134"/>
      <c r="AK572" s="134"/>
      <c r="AL572" s="134"/>
      <c r="AM572" s="134"/>
      <c r="AN572" s="134"/>
      <c r="AO572" s="134"/>
      <c r="AP572" s="134"/>
      <c r="AQ572" s="134"/>
      <c r="AR572" s="134"/>
      <c r="AS572" s="134"/>
      <c r="AT572" s="134"/>
      <c r="AU572" s="134"/>
      <c r="AV572" s="134"/>
      <c r="AW572" s="134"/>
      <c r="AX572" s="134"/>
      <c r="AY572" s="134"/>
      <c r="AZ572" s="134"/>
      <c r="BA572" s="134"/>
      <c r="BB572" s="134"/>
      <c r="BC572" s="134"/>
      <c r="BD572" s="134"/>
      <c r="BE572" s="134"/>
      <c r="BF572" s="134"/>
      <c r="BG572" s="134"/>
      <c r="BH572" s="134"/>
    </row>
    <row r="573" spans="1:60" ht="20.95">
      <c r="A573" s="137"/>
      <c r="B573" s="138"/>
      <c r="C573" s="269" t="s">
        <v>194</v>
      </c>
      <c r="D573" s="270"/>
      <c r="E573" s="270"/>
      <c r="F573" s="270"/>
      <c r="G573" s="270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4"/>
      <c r="Y573" s="134"/>
      <c r="Z573" s="134"/>
      <c r="AA573" s="137"/>
      <c r="AB573" s="138"/>
      <c r="AC573" s="269" t="s">
        <v>194</v>
      </c>
      <c r="AD573" s="270"/>
      <c r="AE573" s="270"/>
      <c r="AF573" s="270"/>
      <c r="AG573" s="270"/>
      <c r="AH573" s="134"/>
      <c r="AI573" s="134"/>
      <c r="AJ573" s="134"/>
      <c r="AK573" s="134"/>
      <c r="AL573" s="134"/>
      <c r="AM573" s="134"/>
      <c r="AN573" s="134"/>
      <c r="AO573" s="134"/>
      <c r="AP573" s="134"/>
      <c r="AQ573" s="134"/>
      <c r="AR573" s="134"/>
      <c r="AS573" s="134"/>
      <c r="AT573" s="134"/>
      <c r="AU573" s="134"/>
      <c r="AV573" s="134"/>
      <c r="AW573" s="134"/>
      <c r="AX573" s="134"/>
      <c r="AY573" s="134"/>
      <c r="AZ573" s="134"/>
      <c r="BA573" s="153" t="str">
        <f>C573</f>
        <v>Nadstavec osadený dvoma sondami na meranie tesnosti a zanesenie filtračné vložky, teleso nástavce vzduchotesné, lakované RAL, odolnosť voči čistiacim a dezinfekčným prostriedkom;</v>
      </c>
      <c r="BB573" s="134"/>
      <c r="BC573" s="134"/>
      <c r="BD573" s="134"/>
      <c r="BE573" s="134"/>
      <c r="BF573" s="134"/>
      <c r="BG573" s="134"/>
      <c r="BH573" s="134"/>
    </row>
    <row r="574" spans="1:60" ht="31.45">
      <c r="A574" s="137"/>
      <c r="B574" s="138"/>
      <c r="C574" s="269" t="s">
        <v>538</v>
      </c>
      <c r="D574" s="270"/>
      <c r="E574" s="270"/>
      <c r="F574" s="270"/>
      <c r="G574" s="270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4"/>
      <c r="Y574" s="134"/>
      <c r="Z574" s="134"/>
      <c r="AA574" s="137"/>
      <c r="AB574" s="138"/>
      <c r="AC574" s="269" t="s">
        <v>538</v>
      </c>
      <c r="AD574" s="270"/>
      <c r="AE574" s="270"/>
      <c r="AF574" s="270"/>
      <c r="AG574" s="270"/>
      <c r="AH574" s="134"/>
      <c r="AI574" s="134"/>
      <c r="AJ574" s="134"/>
      <c r="AK574" s="134"/>
      <c r="AL574" s="134"/>
      <c r="AM574" s="134"/>
      <c r="AN574" s="134"/>
      <c r="AO574" s="134"/>
      <c r="AP574" s="134"/>
      <c r="AQ574" s="134"/>
      <c r="AR574" s="134"/>
      <c r="AS574" s="134"/>
      <c r="AT574" s="134"/>
      <c r="AU574" s="134"/>
      <c r="AV574" s="134"/>
      <c r="AW574" s="134"/>
      <c r="AX574" s="134"/>
      <c r="AY574" s="134"/>
      <c r="AZ574" s="134"/>
      <c r="BA574" s="153" t="str">
        <f>C574</f>
        <v>Ovládanie klapky zvnútra nástavca po sňatí čelnej dosky; tlaková strata vyústia do 20 Pa; prevedenie nadstavce musia umožňovať osadenie do minerálneho podhľadu o rastra 600x600 mm. (M.č.A2-2.01,02)</v>
      </c>
      <c r="BB574" s="134"/>
      <c r="BC574" s="134"/>
      <c r="BD574" s="134"/>
      <c r="BE574" s="134"/>
      <c r="BF574" s="134"/>
      <c r="BG574" s="134"/>
      <c r="BH574" s="134"/>
    </row>
    <row r="575" spans="1:60">
      <c r="A575" s="137"/>
      <c r="B575" s="138"/>
      <c r="C575" s="269" t="s">
        <v>375</v>
      </c>
      <c r="D575" s="270"/>
      <c r="E575" s="270"/>
      <c r="F575" s="270"/>
      <c r="G575" s="270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4"/>
      <c r="Y575" s="134"/>
      <c r="Z575" s="134"/>
      <c r="AA575" s="137"/>
      <c r="AB575" s="138"/>
      <c r="AC575" s="269" t="s">
        <v>375</v>
      </c>
      <c r="AD575" s="270"/>
      <c r="AE575" s="270"/>
      <c r="AF575" s="270"/>
      <c r="AG575" s="270"/>
      <c r="AH575" s="134"/>
      <c r="AI575" s="134"/>
      <c r="AJ575" s="134"/>
      <c r="AK575" s="134"/>
      <c r="AL575" s="134"/>
      <c r="AM575" s="134"/>
      <c r="AN575" s="134"/>
      <c r="AO575" s="134"/>
      <c r="AP575" s="134"/>
      <c r="AQ575" s="134"/>
      <c r="AR575" s="134"/>
      <c r="AS575" s="134"/>
      <c r="AT575" s="134"/>
      <c r="AU575" s="134"/>
      <c r="AV575" s="134"/>
      <c r="AW575" s="134"/>
      <c r="AX575" s="134"/>
      <c r="AY575" s="134"/>
      <c r="AZ575" s="134"/>
      <c r="BA575" s="134"/>
      <c r="BB575" s="134"/>
      <c r="BC575" s="134"/>
      <c r="BD575" s="134"/>
      <c r="BE575" s="134"/>
      <c r="BF575" s="134"/>
      <c r="BG575" s="134"/>
      <c r="BH575" s="134"/>
    </row>
    <row r="576" spans="1:60" ht="20.95">
      <c r="A576" s="147">
        <v>201</v>
      </c>
      <c r="B576" s="148" t="s">
        <v>539</v>
      </c>
      <c r="C576" s="161" t="s">
        <v>540</v>
      </c>
      <c r="D576" s="149" t="s">
        <v>129</v>
      </c>
      <c r="E576" s="150">
        <v>2</v>
      </c>
      <c r="F576" s="151"/>
      <c r="G576" s="152">
        <f>ROUND(E576*F576,2)</f>
        <v>0</v>
      </c>
      <c r="H576" s="139">
        <v>0</v>
      </c>
      <c r="I576" s="139">
        <f>ROUND(E576*H576,2)</f>
        <v>0</v>
      </c>
      <c r="J576" s="139">
        <v>372.05660377358714</v>
      </c>
      <c r="K576" s="139">
        <f>ROUND(E576*J576,2)</f>
        <v>744.11</v>
      </c>
      <c r="L576" s="139">
        <v>21</v>
      </c>
      <c r="M576" s="139">
        <f>G576*(1+L576/100)</f>
        <v>0</v>
      </c>
      <c r="N576" s="139">
        <v>0</v>
      </c>
      <c r="O576" s="139">
        <f>ROUND(E576*N576,2)</f>
        <v>0</v>
      </c>
      <c r="P576" s="139">
        <v>0</v>
      </c>
      <c r="Q576" s="139">
        <f>ROUND(E576*P576,2)</f>
        <v>0</v>
      </c>
      <c r="R576" s="139"/>
      <c r="S576" s="139" t="s">
        <v>130</v>
      </c>
      <c r="T576" s="139" t="s">
        <v>131</v>
      </c>
      <c r="U576" s="139">
        <v>0</v>
      </c>
      <c r="V576" s="139">
        <f>ROUND(E576*U576,2)</f>
        <v>0</v>
      </c>
      <c r="W576" s="139"/>
      <c r="X576" s="134"/>
      <c r="Y576" s="134"/>
      <c r="Z576" s="134"/>
      <c r="AA576" s="147">
        <v>201</v>
      </c>
      <c r="AB576" s="148" t="s">
        <v>539</v>
      </c>
      <c r="AC576" s="161" t="s">
        <v>540</v>
      </c>
      <c r="AD576" s="149" t="s">
        <v>129</v>
      </c>
      <c r="AE576" s="150">
        <v>2</v>
      </c>
      <c r="AF576" s="151"/>
      <c r="AG576" s="152">
        <f>ROUND(AE576*AF576,2)</f>
        <v>0</v>
      </c>
      <c r="AH576" s="134"/>
      <c r="AI576" s="134"/>
      <c r="AJ576" s="134"/>
      <c r="AK576" s="134"/>
      <c r="AL576" s="134"/>
      <c r="AM576" s="134"/>
      <c r="AN576" s="134"/>
      <c r="AO576" s="134"/>
      <c r="AP576" s="134"/>
      <c r="AQ576" s="134"/>
      <c r="AR576" s="134"/>
      <c r="AS576" s="134"/>
      <c r="AT576" s="134"/>
      <c r="AU576" s="134"/>
      <c r="AV576" s="134"/>
      <c r="AW576" s="134"/>
      <c r="AX576" s="134"/>
      <c r="AY576" s="134"/>
      <c r="AZ576" s="134"/>
      <c r="BA576" s="134"/>
      <c r="BB576" s="134"/>
      <c r="BC576" s="134"/>
      <c r="BD576" s="134"/>
      <c r="BE576" s="134"/>
      <c r="BF576" s="134"/>
      <c r="BG576" s="134"/>
      <c r="BH576" s="134"/>
    </row>
    <row r="577" spans="1:60">
      <c r="A577" s="137"/>
      <c r="B577" s="138"/>
      <c r="C577" s="267" t="s">
        <v>541</v>
      </c>
      <c r="D577" s="268"/>
      <c r="E577" s="268"/>
      <c r="F577" s="268"/>
      <c r="G577" s="268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4"/>
      <c r="Y577" s="134"/>
      <c r="Z577" s="134"/>
      <c r="AA577" s="137"/>
      <c r="AB577" s="138"/>
      <c r="AC577" s="267" t="s">
        <v>541</v>
      </c>
      <c r="AD577" s="268"/>
      <c r="AE577" s="268"/>
      <c r="AF577" s="268"/>
      <c r="AG577" s="268"/>
      <c r="AH577" s="134"/>
      <c r="AI577" s="134"/>
      <c r="AJ577" s="134"/>
      <c r="AK577" s="134"/>
      <c r="AL577" s="134"/>
      <c r="AM577" s="134"/>
      <c r="AN577" s="134"/>
      <c r="AO577" s="134"/>
      <c r="AP577" s="134"/>
      <c r="AQ577" s="134"/>
      <c r="AR577" s="134"/>
      <c r="AS577" s="134"/>
      <c r="AT577" s="134"/>
      <c r="AU577" s="134"/>
      <c r="AV577" s="134"/>
      <c r="AW577" s="134"/>
      <c r="AX577" s="134"/>
      <c r="AY577" s="134"/>
      <c r="AZ577" s="134"/>
      <c r="BA577" s="134"/>
      <c r="BB577" s="134"/>
      <c r="BC577" s="134"/>
      <c r="BD577" s="134"/>
      <c r="BE577" s="134"/>
      <c r="BF577" s="134"/>
      <c r="BG577" s="134"/>
      <c r="BH577" s="134"/>
    </row>
    <row r="578" spans="1:60" ht="20.95">
      <c r="A578" s="137"/>
      <c r="B578" s="138"/>
      <c r="C578" s="269" t="s">
        <v>194</v>
      </c>
      <c r="D578" s="270"/>
      <c r="E578" s="270"/>
      <c r="F578" s="270"/>
      <c r="G578" s="270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  <c r="S578" s="139"/>
      <c r="T578" s="139"/>
      <c r="U578" s="139"/>
      <c r="V578" s="139"/>
      <c r="W578" s="139"/>
      <c r="X578" s="134"/>
      <c r="Y578" s="134"/>
      <c r="Z578" s="134"/>
      <c r="AA578" s="137"/>
      <c r="AB578" s="138"/>
      <c r="AC578" s="269" t="s">
        <v>194</v>
      </c>
      <c r="AD578" s="270"/>
      <c r="AE578" s="270"/>
      <c r="AF578" s="270"/>
      <c r="AG578" s="270"/>
      <c r="AH578" s="134"/>
      <c r="AI578" s="134"/>
      <c r="AJ578" s="134"/>
      <c r="AK578" s="134"/>
      <c r="AL578" s="134"/>
      <c r="AM578" s="134"/>
      <c r="AN578" s="134"/>
      <c r="AO578" s="134"/>
      <c r="AP578" s="134"/>
      <c r="AQ578" s="134"/>
      <c r="AR578" s="134"/>
      <c r="AS578" s="134"/>
      <c r="AT578" s="134"/>
      <c r="AU578" s="134"/>
      <c r="AV578" s="134"/>
      <c r="AW578" s="134"/>
      <c r="AX578" s="134"/>
      <c r="AY578" s="134"/>
      <c r="AZ578" s="134"/>
      <c r="BA578" s="153" t="str">
        <f>C578</f>
        <v>Nadstavec osadený dvoma sondami na meranie tesnosti a zanesenie filtračné vložky, teleso nástavce vzduchotesné, lakované RAL, odolnosť voči čistiacim a dezinfekčným prostriedkom;</v>
      </c>
      <c r="BB578" s="134"/>
      <c r="BC578" s="134"/>
      <c r="BD578" s="134"/>
      <c r="BE578" s="134"/>
      <c r="BF578" s="134"/>
      <c r="BG578" s="134"/>
      <c r="BH578" s="134"/>
    </row>
    <row r="579" spans="1:60" ht="20.95">
      <c r="A579" s="137"/>
      <c r="B579" s="138"/>
      <c r="C579" s="269" t="s">
        <v>542</v>
      </c>
      <c r="D579" s="270"/>
      <c r="E579" s="270"/>
      <c r="F579" s="270"/>
      <c r="G579" s="270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4"/>
      <c r="Y579" s="134"/>
      <c r="Z579" s="134"/>
      <c r="AA579" s="137"/>
      <c r="AB579" s="138"/>
      <c r="AC579" s="269" t="s">
        <v>542</v>
      </c>
      <c r="AD579" s="270"/>
      <c r="AE579" s="270"/>
      <c r="AF579" s="270"/>
      <c r="AG579" s="270"/>
      <c r="AH579" s="134"/>
      <c r="AI579" s="134"/>
      <c r="AJ579" s="134"/>
      <c r="AK579" s="134"/>
      <c r="AL579" s="134"/>
      <c r="AM579" s="134"/>
      <c r="AN579" s="134"/>
      <c r="AO579" s="134"/>
      <c r="AP579" s="134"/>
      <c r="AQ579" s="134"/>
      <c r="AR579" s="134"/>
      <c r="AS579" s="134"/>
      <c r="AT579" s="134"/>
      <c r="AU579" s="134"/>
      <c r="AV579" s="134"/>
      <c r="AW579" s="134"/>
      <c r="AX579" s="134"/>
      <c r="AY579" s="134"/>
      <c r="AZ579" s="134"/>
      <c r="BA579" s="153" t="str">
        <f>C579</f>
        <v>Ovládanie klapky zvnútra nástavca po sňatí čelnej dosky; tlaková strata vyústia do 20 Pa; prevedenie nadstavce musia umožňovať osadenie do minerálneho podhľadu o rastra 600x600 mm. (M.č.A2-2.03)</v>
      </c>
      <c r="BB579" s="134"/>
      <c r="BC579" s="134"/>
      <c r="BD579" s="134"/>
      <c r="BE579" s="134"/>
      <c r="BF579" s="134"/>
      <c r="BG579" s="134"/>
      <c r="BH579" s="134"/>
    </row>
    <row r="580" spans="1:60">
      <c r="A580" s="137"/>
      <c r="B580" s="138"/>
      <c r="C580" s="269" t="s">
        <v>375</v>
      </c>
      <c r="D580" s="270"/>
      <c r="E580" s="270"/>
      <c r="F580" s="270"/>
      <c r="G580" s="270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4"/>
      <c r="Y580" s="134"/>
      <c r="Z580" s="134"/>
      <c r="AA580" s="137"/>
      <c r="AB580" s="138"/>
      <c r="AC580" s="269" t="s">
        <v>375</v>
      </c>
      <c r="AD580" s="270"/>
      <c r="AE580" s="270"/>
      <c r="AF580" s="270"/>
      <c r="AG580" s="270"/>
      <c r="AH580" s="134"/>
      <c r="AI580" s="134"/>
      <c r="AJ580" s="134"/>
      <c r="AK580" s="134"/>
      <c r="AL580" s="134"/>
      <c r="AM580" s="134"/>
      <c r="AN580" s="134"/>
      <c r="AO580" s="134"/>
      <c r="AP580" s="134"/>
      <c r="AQ580" s="134"/>
      <c r="AR580" s="134"/>
      <c r="AS580" s="134"/>
      <c r="AT580" s="134"/>
      <c r="AU580" s="134"/>
      <c r="AV580" s="134"/>
      <c r="AW580" s="134"/>
      <c r="AX580" s="134"/>
      <c r="AY580" s="134"/>
      <c r="AZ580" s="134"/>
      <c r="BA580" s="134"/>
      <c r="BB580" s="134"/>
      <c r="BC580" s="134"/>
      <c r="BD580" s="134"/>
      <c r="BE580" s="134"/>
      <c r="BF580" s="134"/>
      <c r="BG580" s="134"/>
      <c r="BH580" s="134"/>
    </row>
    <row r="581" spans="1:60" ht="31.45">
      <c r="A581" s="147">
        <v>202</v>
      </c>
      <c r="B581" s="148" t="s">
        <v>543</v>
      </c>
      <c r="C581" s="161" t="s">
        <v>544</v>
      </c>
      <c r="D581" s="149" t="s">
        <v>129</v>
      </c>
      <c r="E581" s="150">
        <v>9</v>
      </c>
      <c r="F581" s="151"/>
      <c r="G581" s="152">
        <f>ROUND(E581*F581,2)</f>
        <v>0</v>
      </c>
      <c r="H581" s="139">
        <v>0</v>
      </c>
      <c r="I581" s="139">
        <f>ROUND(E581*H581,2)</f>
        <v>0</v>
      </c>
      <c r="J581" s="139">
        <v>108.44150943396292</v>
      </c>
      <c r="K581" s="139">
        <f>ROUND(E581*J581,2)</f>
        <v>975.97</v>
      </c>
      <c r="L581" s="139">
        <v>21</v>
      </c>
      <c r="M581" s="139">
        <f>G581*(1+L581/100)</f>
        <v>0</v>
      </c>
      <c r="N581" s="139">
        <v>0</v>
      </c>
      <c r="O581" s="139">
        <f>ROUND(E581*N581,2)</f>
        <v>0</v>
      </c>
      <c r="P581" s="139">
        <v>0</v>
      </c>
      <c r="Q581" s="139">
        <f>ROUND(E581*P581,2)</f>
        <v>0</v>
      </c>
      <c r="R581" s="139"/>
      <c r="S581" s="139" t="s">
        <v>130</v>
      </c>
      <c r="T581" s="139" t="s">
        <v>131</v>
      </c>
      <c r="U581" s="139">
        <v>0</v>
      </c>
      <c r="V581" s="139">
        <f>ROUND(E581*U581,2)</f>
        <v>0</v>
      </c>
      <c r="W581" s="139"/>
      <c r="X581" s="134"/>
      <c r="Y581" s="134"/>
      <c r="Z581" s="134"/>
      <c r="AA581" s="147">
        <v>202</v>
      </c>
      <c r="AB581" s="148" t="s">
        <v>543</v>
      </c>
      <c r="AC581" s="161" t="s">
        <v>544</v>
      </c>
      <c r="AD581" s="149" t="s">
        <v>129</v>
      </c>
      <c r="AE581" s="150">
        <v>9</v>
      </c>
      <c r="AF581" s="151"/>
      <c r="AG581" s="152">
        <f>ROUND(AE581*AF581,2)</f>
        <v>0</v>
      </c>
      <c r="AH581" s="134"/>
      <c r="AI581" s="134"/>
      <c r="AJ581" s="134"/>
      <c r="AK581" s="134"/>
      <c r="AL581" s="134"/>
      <c r="AM581" s="134"/>
      <c r="AN581" s="134"/>
      <c r="AO581" s="134"/>
      <c r="AP581" s="134"/>
      <c r="AQ581" s="134"/>
      <c r="AR581" s="134"/>
      <c r="AS581" s="134"/>
      <c r="AT581" s="134"/>
      <c r="AU581" s="134"/>
      <c r="AV581" s="134"/>
      <c r="AW581" s="134"/>
      <c r="AX581" s="134"/>
      <c r="AY581" s="134"/>
      <c r="AZ581" s="134"/>
      <c r="BA581" s="134"/>
      <c r="BB581" s="134"/>
      <c r="BC581" s="134"/>
      <c r="BD581" s="134"/>
      <c r="BE581" s="134"/>
      <c r="BF581" s="134"/>
      <c r="BG581" s="134"/>
      <c r="BH581" s="134"/>
    </row>
    <row r="582" spans="1:60" ht="20.95">
      <c r="A582" s="137"/>
      <c r="B582" s="138"/>
      <c r="C582" s="267" t="s">
        <v>545</v>
      </c>
      <c r="D582" s="268"/>
      <c r="E582" s="268"/>
      <c r="F582" s="268"/>
      <c r="G582" s="268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4"/>
      <c r="Y582" s="134"/>
      <c r="Z582" s="134"/>
      <c r="AA582" s="137"/>
      <c r="AB582" s="138"/>
      <c r="AC582" s="267" t="s">
        <v>545</v>
      </c>
      <c r="AD582" s="268"/>
      <c r="AE582" s="268"/>
      <c r="AF582" s="268"/>
      <c r="AG582" s="268"/>
      <c r="AH582" s="134"/>
      <c r="AI582" s="134"/>
      <c r="AJ582" s="134"/>
      <c r="AK582" s="134"/>
      <c r="AL582" s="134"/>
      <c r="AM582" s="134"/>
      <c r="AN582" s="134"/>
      <c r="AO582" s="134"/>
      <c r="AP582" s="134"/>
      <c r="AQ582" s="134"/>
      <c r="AR582" s="134"/>
      <c r="AS582" s="134"/>
      <c r="AT582" s="134"/>
      <c r="AU582" s="134"/>
      <c r="AV582" s="134"/>
      <c r="AW582" s="134"/>
      <c r="AX582" s="134"/>
      <c r="AY582" s="134"/>
      <c r="AZ582" s="134"/>
      <c r="BA582" s="153" t="str">
        <f>C582</f>
        <v>počiatočné tlakovej strate do 150 Pa, rozmer filtra 457x457x78 mm, materiál rámu filtračné vložky - Al rám (m.č.A2-2.04,05,08,09,11,16,18)</v>
      </c>
      <c r="BB582" s="134"/>
      <c r="BC582" s="134"/>
      <c r="BD582" s="134"/>
      <c r="BE582" s="134"/>
      <c r="BF582" s="134"/>
      <c r="BG582" s="134"/>
      <c r="BH582" s="134"/>
    </row>
    <row r="583" spans="1:60">
      <c r="A583" s="137"/>
      <c r="B583" s="138"/>
      <c r="C583" s="269" t="s">
        <v>375</v>
      </c>
      <c r="D583" s="270"/>
      <c r="E583" s="270"/>
      <c r="F583" s="270"/>
      <c r="G583" s="270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4"/>
      <c r="Y583" s="134"/>
      <c r="Z583" s="134"/>
      <c r="AA583" s="137"/>
      <c r="AB583" s="138"/>
      <c r="AC583" s="269" t="s">
        <v>375</v>
      </c>
      <c r="AD583" s="270"/>
      <c r="AE583" s="270"/>
      <c r="AF583" s="270"/>
      <c r="AG583" s="270"/>
      <c r="AH583" s="134"/>
      <c r="AI583" s="134"/>
      <c r="AJ583" s="134"/>
      <c r="AK583" s="134"/>
      <c r="AL583" s="134"/>
      <c r="AM583" s="134"/>
      <c r="AN583" s="134"/>
      <c r="AO583" s="134"/>
      <c r="AP583" s="134"/>
      <c r="AQ583" s="134"/>
      <c r="AR583" s="134"/>
      <c r="AS583" s="134"/>
      <c r="AT583" s="134"/>
      <c r="AU583" s="134"/>
      <c r="AV583" s="134"/>
      <c r="AW583" s="134"/>
      <c r="AX583" s="134"/>
      <c r="AY583" s="134"/>
      <c r="AZ583" s="134"/>
      <c r="BA583" s="134"/>
      <c r="BB583" s="134"/>
      <c r="BC583" s="134"/>
      <c r="BD583" s="134"/>
      <c r="BE583" s="134"/>
      <c r="BF583" s="134"/>
      <c r="BG583" s="134"/>
      <c r="BH583" s="134"/>
    </row>
    <row r="584" spans="1:60" ht="13.1">
      <c r="A584" s="169" t="s">
        <v>971</v>
      </c>
      <c r="B584" s="142" t="s">
        <v>65</v>
      </c>
      <c r="C584" s="160" t="s">
        <v>66</v>
      </c>
      <c r="D584" s="143"/>
      <c r="E584" s="144"/>
      <c r="F584" s="145"/>
      <c r="G584" s="146">
        <f>SUMIF(AG585:AG617,"&lt;&gt;NOR",G585:G617)</f>
        <v>0</v>
      </c>
      <c r="H584" s="140"/>
      <c r="I584" s="140">
        <f>SUM(I585:I617)</f>
        <v>0</v>
      </c>
      <c r="J584" s="140"/>
      <c r="K584" s="140">
        <f>SUM(K585:K617)</f>
        <v>2900.0700000000006</v>
      </c>
      <c r="L584" s="140"/>
      <c r="M584" s="140">
        <f>SUM(M585:M617)</f>
        <v>0</v>
      </c>
      <c r="N584" s="140"/>
      <c r="O584" s="140">
        <f>SUM(O585:O617)</f>
        <v>0</v>
      </c>
      <c r="P584" s="140"/>
      <c r="Q584" s="140">
        <f>SUM(Q585:Q617)</f>
        <v>0</v>
      </c>
      <c r="R584" s="140"/>
      <c r="S584" s="140"/>
      <c r="T584" s="140"/>
      <c r="U584" s="140"/>
      <c r="V584" s="140">
        <f>SUM(V585:V617)</f>
        <v>0</v>
      </c>
      <c r="W584" s="140"/>
      <c r="AA584" s="169" t="s">
        <v>971</v>
      </c>
      <c r="AB584" s="142" t="s">
        <v>65</v>
      </c>
      <c r="AC584" s="160" t="s">
        <v>66</v>
      </c>
      <c r="AD584" s="143"/>
      <c r="AE584" s="144"/>
      <c r="AF584" s="145"/>
      <c r="AG584" s="146">
        <f>SUMIF(BG585:BG617,"&lt;&gt;NOR",AG585:AG617)</f>
        <v>0</v>
      </c>
    </row>
    <row r="585" spans="1:60" ht="20.95">
      <c r="A585" s="147">
        <v>203</v>
      </c>
      <c r="B585" s="148" t="s">
        <v>546</v>
      </c>
      <c r="C585" s="161" t="s">
        <v>547</v>
      </c>
      <c r="D585" s="149" t="s">
        <v>129</v>
      </c>
      <c r="E585" s="150">
        <v>1</v>
      </c>
      <c r="F585" s="151"/>
      <c r="G585" s="152">
        <f>ROUND(E585*F585,2)</f>
        <v>0</v>
      </c>
      <c r="H585" s="139">
        <v>0</v>
      </c>
      <c r="I585" s="139">
        <f>ROUND(E585*H585,2)</f>
        <v>0</v>
      </c>
      <c r="J585" s="139">
        <v>501.17962264151248</v>
      </c>
      <c r="K585" s="139">
        <f>ROUND(E585*J585,2)</f>
        <v>501.18</v>
      </c>
      <c r="L585" s="139">
        <v>21</v>
      </c>
      <c r="M585" s="139">
        <f>G585*(1+L585/100)</f>
        <v>0</v>
      </c>
      <c r="N585" s="139">
        <v>0</v>
      </c>
      <c r="O585" s="139">
        <f>ROUND(E585*N585,2)</f>
        <v>0</v>
      </c>
      <c r="P585" s="139">
        <v>0</v>
      </c>
      <c r="Q585" s="139">
        <f>ROUND(E585*P585,2)</f>
        <v>0</v>
      </c>
      <c r="R585" s="139"/>
      <c r="S585" s="139" t="s">
        <v>130</v>
      </c>
      <c r="T585" s="139" t="s">
        <v>131</v>
      </c>
      <c r="U585" s="139">
        <v>0</v>
      </c>
      <c r="V585" s="139">
        <f>ROUND(E585*U585,2)</f>
        <v>0</v>
      </c>
      <c r="W585" s="139"/>
      <c r="X585" s="134"/>
      <c r="Y585" s="134"/>
      <c r="Z585" s="134"/>
      <c r="AA585" s="147">
        <v>203</v>
      </c>
      <c r="AB585" s="148" t="s">
        <v>546</v>
      </c>
      <c r="AC585" s="161" t="s">
        <v>547</v>
      </c>
      <c r="AD585" s="149" t="s">
        <v>129</v>
      </c>
      <c r="AE585" s="150">
        <v>1</v>
      </c>
      <c r="AF585" s="151"/>
      <c r="AG585" s="152">
        <f>ROUND(AE585*AF585,2)</f>
        <v>0</v>
      </c>
      <c r="AH585" s="134"/>
      <c r="AI585" s="134"/>
      <c r="AJ585" s="134"/>
      <c r="AK585" s="134"/>
      <c r="AL585" s="134"/>
      <c r="AM585" s="134"/>
      <c r="AN585" s="134"/>
      <c r="AO585" s="134"/>
      <c r="AP585" s="134"/>
      <c r="AQ585" s="134"/>
      <c r="AR585" s="134"/>
      <c r="AS585" s="134"/>
      <c r="AT585" s="134"/>
      <c r="AU585" s="134"/>
      <c r="AV585" s="134"/>
      <c r="AW585" s="134"/>
      <c r="AX585" s="134"/>
      <c r="AY585" s="134"/>
      <c r="AZ585" s="134"/>
      <c r="BA585" s="134"/>
      <c r="BB585" s="134"/>
      <c r="BC585" s="134"/>
      <c r="BD585" s="134"/>
      <c r="BE585" s="134"/>
      <c r="BF585" s="134"/>
      <c r="BG585" s="134"/>
      <c r="BH585" s="134"/>
    </row>
    <row r="586" spans="1:60" ht="20.95">
      <c r="A586" s="137"/>
      <c r="B586" s="138"/>
      <c r="C586" s="267" t="s">
        <v>548</v>
      </c>
      <c r="D586" s="268"/>
      <c r="E586" s="268"/>
      <c r="F586" s="268"/>
      <c r="G586" s="268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4"/>
      <c r="Y586" s="134"/>
      <c r="Z586" s="134"/>
      <c r="AA586" s="137"/>
      <c r="AB586" s="138"/>
      <c r="AC586" s="267" t="s">
        <v>548</v>
      </c>
      <c r="AD586" s="268"/>
      <c r="AE586" s="268"/>
      <c r="AF586" s="268"/>
      <c r="AG586" s="268"/>
      <c r="AH586" s="134"/>
      <c r="AI586" s="134"/>
      <c r="AJ586" s="134"/>
      <c r="AK586" s="134"/>
      <c r="AL586" s="134"/>
      <c r="AM586" s="134"/>
      <c r="AN586" s="134"/>
      <c r="AO586" s="134"/>
      <c r="AP586" s="134"/>
      <c r="AQ586" s="134"/>
      <c r="AR586" s="134"/>
      <c r="AS586" s="134"/>
      <c r="AT586" s="134"/>
      <c r="AU586" s="134"/>
      <c r="AV586" s="134"/>
      <c r="AW586" s="134"/>
      <c r="AX586" s="134"/>
      <c r="AY586" s="134"/>
      <c r="AZ586" s="134"/>
      <c r="BA586" s="153" t="str">
        <f>C586</f>
        <v>EC motor; predpokladaný rozmer d = 250 mm; súčasťou dodávky budú rychloupímací spony s pružným vyložením.</v>
      </c>
      <c r="BB586" s="134"/>
      <c r="BC586" s="134"/>
      <c r="BD586" s="134"/>
      <c r="BE586" s="134"/>
      <c r="BF586" s="134"/>
      <c r="BG586" s="134"/>
      <c r="BH586" s="134"/>
    </row>
    <row r="587" spans="1:60">
      <c r="A587" s="137"/>
      <c r="B587" s="138"/>
      <c r="C587" s="269" t="s">
        <v>136</v>
      </c>
      <c r="D587" s="270"/>
      <c r="E587" s="270"/>
      <c r="F587" s="270"/>
      <c r="G587" s="270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4"/>
      <c r="Y587" s="134"/>
      <c r="Z587" s="134"/>
      <c r="AA587" s="137"/>
      <c r="AB587" s="138"/>
      <c r="AC587" s="269" t="s">
        <v>136</v>
      </c>
      <c r="AD587" s="270"/>
      <c r="AE587" s="270"/>
      <c r="AF587" s="270"/>
      <c r="AG587" s="270"/>
      <c r="AH587" s="134"/>
      <c r="AI587" s="134"/>
      <c r="AJ587" s="134"/>
      <c r="AK587" s="134"/>
      <c r="AL587" s="134"/>
      <c r="AM587" s="134"/>
      <c r="AN587" s="134"/>
      <c r="AO587" s="134"/>
      <c r="AP587" s="134"/>
      <c r="AQ587" s="134"/>
      <c r="AR587" s="134"/>
      <c r="AS587" s="134"/>
      <c r="AT587" s="134"/>
      <c r="AU587" s="134"/>
      <c r="AV587" s="134"/>
      <c r="AW587" s="134"/>
      <c r="AX587" s="134"/>
      <c r="AY587" s="134"/>
      <c r="AZ587" s="134"/>
      <c r="BA587" s="134"/>
      <c r="BB587" s="134"/>
      <c r="BC587" s="134"/>
      <c r="BD587" s="134"/>
      <c r="BE587" s="134"/>
      <c r="BF587" s="134"/>
      <c r="BG587" s="134"/>
      <c r="BH587" s="134"/>
    </row>
    <row r="588" spans="1:60" ht="31.45">
      <c r="A588" s="147">
        <v>204</v>
      </c>
      <c r="B588" s="148" t="s">
        <v>549</v>
      </c>
      <c r="C588" s="161" t="s">
        <v>550</v>
      </c>
      <c r="D588" s="149" t="s">
        <v>151</v>
      </c>
      <c r="E588" s="150">
        <v>4</v>
      </c>
      <c r="F588" s="151"/>
      <c r="G588" s="152">
        <f>ROUND(E588*F588,2)</f>
        <v>0</v>
      </c>
      <c r="H588" s="139">
        <v>0</v>
      </c>
      <c r="I588" s="139">
        <f>ROUND(E588*H588,2)</f>
        <v>0</v>
      </c>
      <c r="J588" s="139">
        <v>46.688679245283303</v>
      </c>
      <c r="K588" s="139">
        <f>ROUND(E588*J588,2)</f>
        <v>186.75</v>
      </c>
      <c r="L588" s="139">
        <v>21</v>
      </c>
      <c r="M588" s="139">
        <f>G588*(1+L588/100)</f>
        <v>0</v>
      </c>
      <c r="N588" s="139">
        <v>0</v>
      </c>
      <c r="O588" s="139">
        <f>ROUND(E588*N588,2)</f>
        <v>0</v>
      </c>
      <c r="P588" s="139">
        <v>0</v>
      </c>
      <c r="Q588" s="139">
        <f>ROUND(E588*P588,2)</f>
        <v>0</v>
      </c>
      <c r="R588" s="139"/>
      <c r="S588" s="139" t="s">
        <v>130</v>
      </c>
      <c r="T588" s="139" t="s">
        <v>131</v>
      </c>
      <c r="U588" s="139">
        <v>0</v>
      </c>
      <c r="V588" s="139">
        <f>ROUND(E588*U588,2)</f>
        <v>0</v>
      </c>
      <c r="W588" s="139"/>
      <c r="X588" s="134"/>
      <c r="Y588" s="134"/>
      <c r="Z588" s="134"/>
      <c r="AA588" s="147">
        <v>204</v>
      </c>
      <c r="AB588" s="148" t="s">
        <v>549</v>
      </c>
      <c r="AC588" s="161" t="s">
        <v>550</v>
      </c>
      <c r="AD588" s="149" t="s">
        <v>151</v>
      </c>
      <c r="AE588" s="150">
        <v>4</v>
      </c>
      <c r="AF588" s="151"/>
      <c r="AG588" s="152">
        <f>ROUND(AE588*AF588,2)</f>
        <v>0</v>
      </c>
      <c r="AH588" s="134"/>
      <c r="AI588" s="134"/>
      <c r="AJ588" s="134"/>
      <c r="AK588" s="134"/>
      <c r="AL588" s="134"/>
      <c r="AM588" s="134"/>
      <c r="AN588" s="134"/>
      <c r="AO588" s="134"/>
      <c r="AP588" s="134"/>
      <c r="AQ588" s="134"/>
      <c r="AR588" s="134"/>
      <c r="AS588" s="134"/>
      <c r="AT588" s="134"/>
      <c r="AU588" s="134"/>
      <c r="AV588" s="134"/>
      <c r="AW588" s="134"/>
      <c r="AX588" s="134"/>
      <c r="AY588" s="134"/>
      <c r="AZ588" s="134"/>
      <c r="BA588" s="134"/>
      <c r="BB588" s="134"/>
      <c r="BC588" s="134"/>
      <c r="BD588" s="134"/>
      <c r="BE588" s="134"/>
      <c r="BF588" s="134"/>
      <c r="BG588" s="134"/>
      <c r="BH588" s="134"/>
    </row>
    <row r="589" spans="1:60">
      <c r="A589" s="137"/>
      <c r="B589" s="138"/>
      <c r="C589" s="267" t="s">
        <v>523</v>
      </c>
      <c r="D589" s="268"/>
      <c r="E589" s="268"/>
      <c r="F589" s="268"/>
      <c r="G589" s="268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4"/>
      <c r="Y589" s="134"/>
      <c r="Z589" s="134"/>
      <c r="AA589" s="137"/>
      <c r="AB589" s="138"/>
      <c r="AC589" s="267" t="s">
        <v>523</v>
      </c>
      <c r="AD589" s="268"/>
      <c r="AE589" s="268"/>
      <c r="AF589" s="268"/>
      <c r="AG589" s="268"/>
      <c r="AH589" s="134"/>
      <c r="AI589" s="134"/>
      <c r="AJ589" s="134"/>
      <c r="AK589" s="134"/>
      <c r="AL589" s="134"/>
      <c r="AM589" s="134"/>
      <c r="AN589" s="134"/>
      <c r="AO589" s="134"/>
      <c r="AP589" s="134"/>
      <c r="AQ589" s="134"/>
      <c r="AR589" s="134"/>
      <c r="AS589" s="134"/>
      <c r="AT589" s="134"/>
      <c r="AU589" s="134"/>
      <c r="AV589" s="134"/>
      <c r="AW589" s="134"/>
      <c r="AX589" s="134"/>
      <c r="AY589" s="134"/>
      <c r="AZ589" s="134"/>
      <c r="BA589" s="134"/>
      <c r="BB589" s="134"/>
      <c r="BC589" s="134"/>
      <c r="BD589" s="134"/>
      <c r="BE589" s="134"/>
      <c r="BF589" s="134"/>
      <c r="BG589" s="134"/>
      <c r="BH589" s="134"/>
    </row>
    <row r="590" spans="1:60">
      <c r="A590" s="137"/>
      <c r="B590" s="138"/>
      <c r="C590" s="269" t="s">
        <v>371</v>
      </c>
      <c r="D590" s="270"/>
      <c r="E590" s="270"/>
      <c r="F590" s="270"/>
      <c r="G590" s="270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4"/>
      <c r="Y590" s="134"/>
      <c r="Z590" s="134"/>
      <c r="AA590" s="137"/>
      <c r="AB590" s="138"/>
      <c r="AC590" s="269" t="s">
        <v>371</v>
      </c>
      <c r="AD590" s="270"/>
      <c r="AE590" s="270"/>
      <c r="AF590" s="270"/>
      <c r="AG590" s="270"/>
      <c r="AH590" s="134"/>
      <c r="AI590" s="134"/>
      <c r="AJ590" s="134"/>
      <c r="AK590" s="134"/>
      <c r="AL590" s="134"/>
      <c r="AM590" s="134"/>
      <c r="AN590" s="134"/>
      <c r="AO590" s="134"/>
      <c r="AP590" s="134"/>
      <c r="AQ590" s="134"/>
      <c r="AR590" s="134"/>
      <c r="AS590" s="134"/>
      <c r="AT590" s="134"/>
      <c r="AU590" s="134"/>
      <c r="AV590" s="134"/>
      <c r="AW590" s="134"/>
      <c r="AX590" s="134"/>
      <c r="AY590" s="134"/>
      <c r="AZ590" s="134"/>
      <c r="BA590" s="134"/>
      <c r="BB590" s="134"/>
      <c r="BC590" s="134"/>
      <c r="BD590" s="134"/>
      <c r="BE590" s="134"/>
      <c r="BF590" s="134"/>
      <c r="BG590" s="134"/>
      <c r="BH590" s="134"/>
    </row>
    <row r="591" spans="1:60" ht="20.95">
      <c r="A591" s="147">
        <v>205</v>
      </c>
      <c r="B591" s="148" t="s">
        <v>551</v>
      </c>
      <c r="C591" s="161" t="s">
        <v>552</v>
      </c>
      <c r="D591" s="149" t="s">
        <v>151</v>
      </c>
      <c r="E591" s="150">
        <v>2.5</v>
      </c>
      <c r="F591" s="151"/>
      <c r="G591" s="152">
        <f>ROUND(E591*F591,2)</f>
        <v>0</v>
      </c>
      <c r="H591" s="139">
        <v>0</v>
      </c>
      <c r="I591" s="139">
        <f>ROUND(E591*H591,2)</f>
        <v>0</v>
      </c>
      <c r="J591" s="139">
        <v>44.150943396226687</v>
      </c>
      <c r="K591" s="139">
        <f>ROUND(E591*J591,2)</f>
        <v>110.38</v>
      </c>
      <c r="L591" s="139">
        <v>21</v>
      </c>
      <c r="M591" s="139">
        <f>G591*(1+L591/100)</f>
        <v>0</v>
      </c>
      <c r="N591" s="139">
        <v>0</v>
      </c>
      <c r="O591" s="139">
        <f>ROUND(E591*N591,2)</f>
        <v>0</v>
      </c>
      <c r="P591" s="139">
        <v>0</v>
      </c>
      <c r="Q591" s="139">
        <f>ROUND(E591*P591,2)</f>
        <v>0</v>
      </c>
      <c r="R591" s="139"/>
      <c r="S591" s="139" t="s">
        <v>130</v>
      </c>
      <c r="T591" s="139" t="s">
        <v>131</v>
      </c>
      <c r="U591" s="139">
        <v>0</v>
      </c>
      <c r="V591" s="139">
        <f>ROUND(E591*U591,2)</f>
        <v>0</v>
      </c>
      <c r="W591" s="139"/>
      <c r="X591" s="134"/>
      <c r="Y591" s="134"/>
      <c r="Z591" s="134"/>
      <c r="AA591" s="147">
        <v>205</v>
      </c>
      <c r="AB591" s="148" t="s">
        <v>551</v>
      </c>
      <c r="AC591" s="161" t="s">
        <v>552</v>
      </c>
      <c r="AD591" s="149" t="s">
        <v>151</v>
      </c>
      <c r="AE591" s="150">
        <v>2.5</v>
      </c>
      <c r="AF591" s="151"/>
      <c r="AG591" s="152">
        <f>ROUND(AE591*AF591,2)</f>
        <v>0</v>
      </c>
      <c r="AH591" s="134"/>
      <c r="AI591" s="134"/>
      <c r="AJ591" s="134"/>
      <c r="AK591" s="134"/>
      <c r="AL591" s="134"/>
      <c r="AM591" s="134"/>
      <c r="AN591" s="134"/>
      <c r="AO591" s="134"/>
      <c r="AP591" s="134"/>
      <c r="AQ591" s="134"/>
      <c r="AR591" s="134"/>
      <c r="AS591" s="134"/>
      <c r="AT591" s="134"/>
      <c r="AU591" s="134"/>
      <c r="AV591" s="134"/>
      <c r="AW591" s="134"/>
      <c r="AX591" s="134"/>
      <c r="AY591" s="134"/>
      <c r="AZ591" s="134"/>
      <c r="BA591" s="134"/>
      <c r="BB591" s="134"/>
      <c r="BC591" s="134"/>
      <c r="BD591" s="134"/>
      <c r="BE591" s="134"/>
      <c r="BF591" s="134"/>
      <c r="BG591" s="134"/>
      <c r="BH591" s="134"/>
    </row>
    <row r="592" spans="1:60">
      <c r="A592" s="137"/>
      <c r="B592" s="138"/>
      <c r="C592" s="267" t="s">
        <v>523</v>
      </c>
      <c r="D592" s="268"/>
      <c r="E592" s="268"/>
      <c r="F592" s="268"/>
      <c r="G592" s="268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4"/>
      <c r="Y592" s="134"/>
      <c r="Z592" s="134"/>
      <c r="AA592" s="137"/>
      <c r="AB592" s="138"/>
      <c r="AC592" s="267" t="s">
        <v>523</v>
      </c>
      <c r="AD592" s="268"/>
      <c r="AE592" s="268"/>
      <c r="AF592" s="268"/>
      <c r="AG592" s="268"/>
      <c r="AH592" s="134"/>
      <c r="AI592" s="134"/>
      <c r="AJ592" s="134"/>
      <c r="AK592" s="134"/>
      <c r="AL592" s="134"/>
      <c r="AM592" s="134"/>
      <c r="AN592" s="134"/>
      <c r="AO592" s="134"/>
      <c r="AP592" s="134"/>
      <c r="AQ592" s="134"/>
      <c r="AR592" s="134"/>
      <c r="AS592" s="134"/>
      <c r="AT592" s="134"/>
      <c r="AU592" s="134"/>
      <c r="AV592" s="134"/>
      <c r="AW592" s="134"/>
      <c r="AX592" s="134"/>
      <c r="AY592" s="134"/>
      <c r="AZ592" s="134"/>
      <c r="BA592" s="134"/>
      <c r="BB592" s="134"/>
      <c r="BC592" s="134"/>
      <c r="BD592" s="134"/>
      <c r="BE592" s="134"/>
      <c r="BF592" s="134"/>
      <c r="BG592" s="134"/>
      <c r="BH592" s="134"/>
    </row>
    <row r="593" spans="1:60">
      <c r="A593" s="137"/>
      <c r="B593" s="138"/>
      <c r="C593" s="269" t="s">
        <v>371</v>
      </c>
      <c r="D593" s="270"/>
      <c r="E593" s="270"/>
      <c r="F593" s="270"/>
      <c r="G593" s="270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4"/>
      <c r="Y593" s="134"/>
      <c r="Z593" s="134"/>
      <c r="AA593" s="137"/>
      <c r="AB593" s="138"/>
      <c r="AC593" s="269" t="s">
        <v>371</v>
      </c>
      <c r="AD593" s="270"/>
      <c r="AE593" s="270"/>
      <c r="AF593" s="270"/>
      <c r="AG593" s="270"/>
      <c r="AH593" s="134"/>
      <c r="AI593" s="134"/>
      <c r="AJ593" s="134"/>
      <c r="AK593" s="134"/>
      <c r="AL593" s="134"/>
      <c r="AM593" s="134"/>
      <c r="AN593" s="134"/>
      <c r="AO593" s="134"/>
      <c r="AP593" s="134"/>
      <c r="AQ593" s="134"/>
      <c r="AR593" s="134"/>
      <c r="AS593" s="134"/>
      <c r="AT593" s="134"/>
      <c r="AU593" s="134"/>
      <c r="AV593" s="134"/>
      <c r="AW593" s="134"/>
      <c r="AX593" s="134"/>
      <c r="AY593" s="134"/>
      <c r="AZ593" s="134"/>
      <c r="BA593" s="134"/>
      <c r="BB593" s="134"/>
      <c r="BC593" s="134"/>
      <c r="BD593" s="134"/>
      <c r="BE593" s="134"/>
      <c r="BF593" s="134"/>
      <c r="BG593" s="134"/>
      <c r="BH593" s="134"/>
    </row>
    <row r="594" spans="1:60" ht="20.95">
      <c r="A594" s="147">
        <v>206</v>
      </c>
      <c r="B594" s="148" t="s">
        <v>553</v>
      </c>
      <c r="C594" s="161" t="s">
        <v>554</v>
      </c>
      <c r="D594" s="149" t="s">
        <v>151</v>
      </c>
      <c r="E594" s="150">
        <v>1</v>
      </c>
      <c r="F594" s="151"/>
      <c r="G594" s="152">
        <f>ROUND(E594*F594,2)</f>
        <v>0</v>
      </c>
      <c r="H594" s="139">
        <v>0</v>
      </c>
      <c r="I594" s="139">
        <f>ROUND(E594*H594,2)</f>
        <v>0</v>
      </c>
      <c r="J594" s="139">
        <v>53.962264150943724</v>
      </c>
      <c r="K594" s="139">
        <f>ROUND(E594*J594,2)</f>
        <v>53.96</v>
      </c>
      <c r="L594" s="139">
        <v>21</v>
      </c>
      <c r="M594" s="139">
        <f>G594*(1+L594/100)</f>
        <v>0</v>
      </c>
      <c r="N594" s="139">
        <v>0</v>
      </c>
      <c r="O594" s="139">
        <f>ROUND(E594*N594,2)</f>
        <v>0</v>
      </c>
      <c r="P594" s="139">
        <v>0</v>
      </c>
      <c r="Q594" s="139">
        <f>ROUND(E594*P594,2)</f>
        <v>0</v>
      </c>
      <c r="R594" s="139"/>
      <c r="S594" s="139" t="s">
        <v>130</v>
      </c>
      <c r="T594" s="139" t="s">
        <v>131</v>
      </c>
      <c r="U594" s="139">
        <v>0</v>
      </c>
      <c r="V594" s="139">
        <f>ROUND(E594*U594,2)</f>
        <v>0</v>
      </c>
      <c r="W594" s="139"/>
      <c r="X594" s="134"/>
      <c r="Y594" s="134"/>
      <c r="Z594" s="134"/>
      <c r="AA594" s="147">
        <v>206</v>
      </c>
      <c r="AB594" s="148" t="s">
        <v>553</v>
      </c>
      <c r="AC594" s="161" t="s">
        <v>554</v>
      </c>
      <c r="AD594" s="149" t="s">
        <v>151</v>
      </c>
      <c r="AE594" s="150">
        <v>1</v>
      </c>
      <c r="AF594" s="151"/>
      <c r="AG594" s="152">
        <f>ROUND(AE594*AF594,2)</f>
        <v>0</v>
      </c>
      <c r="AH594" s="134"/>
      <c r="AI594" s="134"/>
      <c r="AJ594" s="134"/>
      <c r="AK594" s="134"/>
      <c r="AL594" s="134"/>
      <c r="AM594" s="134"/>
      <c r="AN594" s="134"/>
      <c r="AO594" s="134"/>
      <c r="AP594" s="134"/>
      <c r="AQ594" s="134"/>
      <c r="AR594" s="134"/>
      <c r="AS594" s="134"/>
      <c r="AT594" s="134"/>
      <c r="AU594" s="134"/>
      <c r="AV594" s="134"/>
      <c r="AW594" s="134"/>
      <c r="AX594" s="134"/>
      <c r="AY594" s="134"/>
      <c r="AZ594" s="134"/>
      <c r="BA594" s="134"/>
      <c r="BB594" s="134"/>
      <c r="BC594" s="134"/>
      <c r="BD594" s="134"/>
      <c r="BE594" s="134"/>
      <c r="BF594" s="134"/>
      <c r="BG594" s="134"/>
      <c r="BH594" s="134"/>
    </row>
    <row r="595" spans="1:60">
      <c r="A595" s="137"/>
      <c r="B595" s="138"/>
      <c r="C595" s="267" t="s">
        <v>555</v>
      </c>
      <c r="D595" s="268"/>
      <c r="E595" s="268"/>
      <c r="F595" s="268"/>
      <c r="G595" s="268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4"/>
      <c r="Y595" s="134"/>
      <c r="Z595" s="134"/>
      <c r="AA595" s="137"/>
      <c r="AB595" s="138"/>
      <c r="AC595" s="267" t="s">
        <v>555</v>
      </c>
      <c r="AD595" s="268"/>
      <c r="AE595" s="268"/>
      <c r="AF595" s="268"/>
      <c r="AG595" s="268"/>
      <c r="AH595" s="134"/>
      <c r="AI595" s="134"/>
      <c r="AJ595" s="134"/>
      <c r="AK595" s="134"/>
      <c r="AL595" s="134"/>
      <c r="AM595" s="134"/>
      <c r="AN595" s="134"/>
      <c r="AO595" s="134"/>
      <c r="AP595" s="134"/>
      <c r="AQ595" s="134"/>
      <c r="AR595" s="134"/>
      <c r="AS595" s="134"/>
      <c r="AT595" s="134"/>
      <c r="AU595" s="134"/>
      <c r="AV595" s="134"/>
      <c r="AW595" s="134"/>
      <c r="AX595" s="134"/>
      <c r="AY595" s="134"/>
      <c r="AZ595" s="134"/>
      <c r="BA595" s="134"/>
      <c r="BB595" s="134"/>
      <c r="BC595" s="134"/>
      <c r="BD595" s="134"/>
      <c r="BE595" s="134"/>
      <c r="BF595" s="134"/>
      <c r="BG595" s="134"/>
      <c r="BH595" s="134"/>
    </row>
    <row r="596" spans="1:60">
      <c r="A596" s="137"/>
      <c r="B596" s="138"/>
      <c r="C596" s="269" t="s">
        <v>371</v>
      </c>
      <c r="D596" s="270"/>
      <c r="E596" s="270"/>
      <c r="F596" s="270"/>
      <c r="G596" s="270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4"/>
      <c r="Y596" s="134"/>
      <c r="Z596" s="134"/>
      <c r="AA596" s="137"/>
      <c r="AB596" s="138"/>
      <c r="AC596" s="269" t="s">
        <v>371</v>
      </c>
      <c r="AD596" s="270"/>
      <c r="AE596" s="270"/>
      <c r="AF596" s="270"/>
      <c r="AG596" s="270"/>
      <c r="AH596" s="134"/>
      <c r="AI596" s="134"/>
      <c r="AJ596" s="134"/>
      <c r="AK596" s="134"/>
      <c r="AL596" s="134"/>
      <c r="AM596" s="134"/>
      <c r="AN596" s="134"/>
      <c r="AO596" s="134"/>
      <c r="AP596" s="134"/>
      <c r="AQ596" s="134"/>
      <c r="AR596" s="134"/>
      <c r="AS596" s="134"/>
      <c r="AT596" s="134"/>
      <c r="AU596" s="134"/>
      <c r="AV596" s="134"/>
      <c r="AW596" s="134"/>
      <c r="AX596" s="134"/>
      <c r="AY596" s="134"/>
      <c r="AZ596" s="134"/>
      <c r="BA596" s="134"/>
      <c r="BB596" s="134"/>
      <c r="BC596" s="134"/>
      <c r="BD596" s="134"/>
      <c r="BE596" s="134"/>
      <c r="BF596" s="134"/>
      <c r="BG596" s="134"/>
      <c r="BH596" s="134"/>
    </row>
    <row r="597" spans="1:60" ht="20.95">
      <c r="A597" s="147">
        <v>207</v>
      </c>
      <c r="B597" s="148" t="s">
        <v>556</v>
      </c>
      <c r="C597" s="161" t="s">
        <v>557</v>
      </c>
      <c r="D597" s="149" t="s">
        <v>129</v>
      </c>
      <c r="E597" s="150">
        <v>2</v>
      </c>
      <c r="F597" s="151"/>
      <c r="G597" s="152">
        <f>ROUND(E597*F597,2)</f>
        <v>0</v>
      </c>
      <c r="H597" s="139">
        <v>0</v>
      </c>
      <c r="I597" s="139">
        <f>ROUND(E597*H597,2)</f>
        <v>0</v>
      </c>
      <c r="J597" s="139">
        <v>263.56603773585067</v>
      </c>
      <c r="K597" s="139">
        <f>ROUND(E597*J597,2)</f>
        <v>527.13</v>
      </c>
      <c r="L597" s="139">
        <v>21</v>
      </c>
      <c r="M597" s="139">
        <f>G597*(1+L597/100)</f>
        <v>0</v>
      </c>
      <c r="N597" s="139">
        <v>0</v>
      </c>
      <c r="O597" s="139">
        <f>ROUND(E597*N597,2)</f>
        <v>0</v>
      </c>
      <c r="P597" s="139">
        <v>0</v>
      </c>
      <c r="Q597" s="139">
        <f>ROUND(E597*P597,2)</f>
        <v>0</v>
      </c>
      <c r="R597" s="139"/>
      <c r="S597" s="139" t="s">
        <v>130</v>
      </c>
      <c r="T597" s="139" t="s">
        <v>131</v>
      </c>
      <c r="U597" s="139">
        <v>0</v>
      </c>
      <c r="V597" s="139">
        <f>ROUND(E597*U597,2)</f>
        <v>0</v>
      </c>
      <c r="W597" s="139"/>
      <c r="X597" s="134"/>
      <c r="Y597" s="134"/>
      <c r="Z597" s="134"/>
      <c r="AA597" s="147">
        <v>207</v>
      </c>
      <c r="AB597" s="148" t="s">
        <v>556</v>
      </c>
      <c r="AC597" s="161" t="s">
        <v>557</v>
      </c>
      <c r="AD597" s="149" t="s">
        <v>129</v>
      </c>
      <c r="AE597" s="150">
        <v>2</v>
      </c>
      <c r="AF597" s="151"/>
      <c r="AG597" s="152">
        <f>ROUND(AE597*AF597,2)</f>
        <v>0</v>
      </c>
      <c r="AH597" s="134"/>
      <c r="AI597" s="134"/>
      <c r="AJ597" s="134"/>
      <c r="AK597" s="134"/>
      <c r="AL597" s="134"/>
      <c r="AM597" s="134"/>
      <c r="AN597" s="134"/>
      <c r="AO597" s="134"/>
      <c r="AP597" s="134"/>
      <c r="AQ597" s="134"/>
      <c r="AR597" s="134"/>
      <c r="AS597" s="134"/>
      <c r="AT597" s="134"/>
      <c r="AU597" s="134"/>
      <c r="AV597" s="134"/>
      <c r="AW597" s="134"/>
      <c r="AX597" s="134"/>
      <c r="AY597" s="134"/>
      <c r="AZ597" s="134"/>
      <c r="BA597" s="134"/>
      <c r="BB597" s="134"/>
      <c r="BC597" s="134"/>
      <c r="BD597" s="134"/>
      <c r="BE597" s="134"/>
      <c r="BF597" s="134"/>
      <c r="BG597" s="134"/>
      <c r="BH597" s="134"/>
    </row>
    <row r="598" spans="1:60">
      <c r="A598" s="137"/>
      <c r="B598" s="138"/>
      <c r="C598" s="267" t="s">
        <v>136</v>
      </c>
      <c r="D598" s="268"/>
      <c r="E598" s="268"/>
      <c r="F598" s="268"/>
      <c r="G598" s="268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4"/>
      <c r="Y598" s="134"/>
      <c r="Z598" s="134"/>
      <c r="AA598" s="137"/>
      <c r="AB598" s="138"/>
      <c r="AC598" s="267" t="s">
        <v>136</v>
      </c>
      <c r="AD598" s="268"/>
      <c r="AE598" s="268"/>
      <c r="AF598" s="268"/>
      <c r="AG598" s="268"/>
      <c r="AH598" s="134"/>
      <c r="AI598" s="134"/>
      <c r="AJ598" s="134"/>
      <c r="AK598" s="134"/>
      <c r="AL598" s="134"/>
      <c r="AM598" s="134"/>
      <c r="AN598" s="134"/>
      <c r="AO598" s="134"/>
      <c r="AP598" s="134"/>
      <c r="AQ598" s="134"/>
      <c r="AR598" s="134"/>
      <c r="AS598" s="134"/>
      <c r="AT598" s="134"/>
      <c r="AU598" s="134"/>
      <c r="AV598" s="134"/>
      <c r="AW598" s="134"/>
      <c r="AX598" s="134"/>
      <c r="AY598" s="134"/>
      <c r="AZ598" s="134"/>
      <c r="BA598" s="134"/>
      <c r="BB598" s="134"/>
      <c r="BC598" s="134"/>
      <c r="BD598" s="134"/>
      <c r="BE598" s="134"/>
      <c r="BF598" s="134"/>
      <c r="BG598" s="134"/>
      <c r="BH598" s="134"/>
    </row>
    <row r="599" spans="1:60">
      <c r="A599" s="147">
        <v>208</v>
      </c>
      <c r="B599" s="148" t="s">
        <v>558</v>
      </c>
      <c r="C599" s="161" t="s">
        <v>559</v>
      </c>
      <c r="D599" s="149" t="s">
        <v>129</v>
      </c>
      <c r="E599" s="150">
        <v>1</v>
      </c>
      <c r="F599" s="151"/>
      <c r="G599" s="152">
        <f>ROUND(E599*F599,2)</f>
        <v>0</v>
      </c>
      <c r="H599" s="139">
        <v>0</v>
      </c>
      <c r="I599" s="139">
        <f>ROUND(E599*H599,2)</f>
        <v>0</v>
      </c>
      <c r="J599" s="139">
        <v>164.48188679245382</v>
      </c>
      <c r="K599" s="139">
        <f>ROUND(E599*J599,2)</f>
        <v>164.48</v>
      </c>
      <c r="L599" s="139">
        <v>21</v>
      </c>
      <c r="M599" s="139">
        <f>G599*(1+L599/100)</f>
        <v>0</v>
      </c>
      <c r="N599" s="139">
        <v>0</v>
      </c>
      <c r="O599" s="139">
        <f>ROUND(E599*N599,2)</f>
        <v>0</v>
      </c>
      <c r="P599" s="139">
        <v>0</v>
      </c>
      <c r="Q599" s="139">
        <f>ROUND(E599*P599,2)</f>
        <v>0</v>
      </c>
      <c r="R599" s="139"/>
      <c r="S599" s="139" t="s">
        <v>130</v>
      </c>
      <c r="T599" s="139" t="s">
        <v>131</v>
      </c>
      <c r="U599" s="139">
        <v>0</v>
      </c>
      <c r="V599" s="139">
        <f>ROUND(E599*U599,2)</f>
        <v>0</v>
      </c>
      <c r="W599" s="139"/>
      <c r="X599" s="134"/>
      <c r="Y599" s="134"/>
      <c r="Z599" s="134"/>
      <c r="AA599" s="147">
        <v>208</v>
      </c>
      <c r="AB599" s="148" t="s">
        <v>558</v>
      </c>
      <c r="AC599" s="161" t="s">
        <v>559</v>
      </c>
      <c r="AD599" s="149" t="s">
        <v>129</v>
      </c>
      <c r="AE599" s="150">
        <v>1</v>
      </c>
      <c r="AF599" s="151"/>
      <c r="AG599" s="152">
        <f>ROUND(AE599*AF599,2)</f>
        <v>0</v>
      </c>
      <c r="AH599" s="134"/>
      <c r="AI599" s="134"/>
      <c r="AJ599" s="134"/>
      <c r="AK599" s="134"/>
      <c r="AL599" s="134"/>
      <c r="AM599" s="134"/>
      <c r="AN599" s="134"/>
      <c r="AO599" s="134"/>
      <c r="AP599" s="134"/>
      <c r="AQ599" s="134"/>
      <c r="AR599" s="134"/>
      <c r="AS599" s="134"/>
      <c r="AT599" s="134"/>
      <c r="AU599" s="134"/>
      <c r="AV599" s="134"/>
      <c r="AW599" s="134"/>
      <c r="AX599" s="134"/>
      <c r="AY599" s="134"/>
      <c r="AZ599" s="134"/>
      <c r="BA599" s="134"/>
      <c r="BB599" s="134"/>
      <c r="BC599" s="134"/>
      <c r="BD599" s="134"/>
      <c r="BE599" s="134"/>
      <c r="BF599" s="134"/>
      <c r="BG599" s="134"/>
      <c r="BH599" s="134"/>
    </row>
    <row r="600" spans="1:60">
      <c r="A600" s="137"/>
      <c r="B600" s="138"/>
      <c r="C600" s="267" t="s">
        <v>397</v>
      </c>
      <c r="D600" s="268"/>
      <c r="E600" s="268"/>
      <c r="F600" s="268"/>
      <c r="G600" s="268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4"/>
      <c r="Y600" s="134"/>
      <c r="Z600" s="134"/>
      <c r="AA600" s="137"/>
      <c r="AB600" s="138"/>
      <c r="AC600" s="267" t="s">
        <v>397</v>
      </c>
      <c r="AD600" s="268"/>
      <c r="AE600" s="268"/>
      <c r="AF600" s="268"/>
      <c r="AG600" s="268"/>
      <c r="AH600" s="134"/>
      <c r="AI600" s="134"/>
      <c r="AJ600" s="134"/>
      <c r="AK600" s="134"/>
      <c r="AL600" s="134"/>
      <c r="AM600" s="134"/>
      <c r="AN600" s="134"/>
      <c r="AO600" s="134"/>
      <c r="AP600" s="134"/>
      <c r="AQ600" s="134"/>
      <c r="AR600" s="134"/>
      <c r="AS600" s="134"/>
      <c r="AT600" s="134"/>
      <c r="AU600" s="134"/>
      <c r="AV600" s="134"/>
      <c r="AW600" s="134"/>
      <c r="AX600" s="134"/>
      <c r="AY600" s="134"/>
      <c r="AZ600" s="134"/>
      <c r="BA600" s="134"/>
      <c r="BB600" s="134"/>
      <c r="BC600" s="134"/>
      <c r="BD600" s="134"/>
      <c r="BE600" s="134"/>
      <c r="BF600" s="134"/>
      <c r="BG600" s="134"/>
      <c r="BH600" s="134"/>
    </row>
    <row r="601" spans="1:60" ht="31.45">
      <c r="A601" s="147">
        <v>209</v>
      </c>
      <c r="B601" s="148" t="s">
        <v>560</v>
      </c>
      <c r="C601" s="161" t="s">
        <v>561</v>
      </c>
      <c r="D601" s="149" t="s">
        <v>129</v>
      </c>
      <c r="E601" s="150">
        <v>1</v>
      </c>
      <c r="F601" s="151"/>
      <c r="G601" s="152">
        <f>ROUND(E601*F601,2)</f>
        <v>0</v>
      </c>
      <c r="H601" s="139">
        <v>0</v>
      </c>
      <c r="I601" s="139">
        <f>ROUND(E601*H601,2)</f>
        <v>0</v>
      </c>
      <c r="J601" s="139">
        <v>203.77358490566161</v>
      </c>
      <c r="K601" s="139">
        <f>ROUND(E601*J601,2)</f>
        <v>203.77</v>
      </c>
      <c r="L601" s="139">
        <v>21</v>
      </c>
      <c r="M601" s="139">
        <f>G601*(1+L601/100)</f>
        <v>0</v>
      </c>
      <c r="N601" s="139">
        <v>0</v>
      </c>
      <c r="O601" s="139">
        <f>ROUND(E601*N601,2)</f>
        <v>0</v>
      </c>
      <c r="P601" s="139">
        <v>0</v>
      </c>
      <c r="Q601" s="139">
        <f>ROUND(E601*P601,2)</f>
        <v>0</v>
      </c>
      <c r="R601" s="139"/>
      <c r="S601" s="139" t="s">
        <v>130</v>
      </c>
      <c r="T601" s="139" t="s">
        <v>131</v>
      </c>
      <c r="U601" s="139">
        <v>0</v>
      </c>
      <c r="V601" s="139">
        <f>ROUND(E601*U601,2)</f>
        <v>0</v>
      </c>
      <c r="W601" s="139"/>
      <c r="X601" s="134"/>
      <c r="Y601" s="134"/>
      <c r="Z601" s="134"/>
      <c r="AA601" s="147">
        <v>209</v>
      </c>
      <c r="AB601" s="148" t="s">
        <v>560</v>
      </c>
      <c r="AC601" s="161" t="s">
        <v>561</v>
      </c>
      <c r="AD601" s="149" t="s">
        <v>129</v>
      </c>
      <c r="AE601" s="150">
        <v>1</v>
      </c>
      <c r="AF601" s="151"/>
      <c r="AG601" s="152">
        <f>ROUND(AE601*AF601,2)</f>
        <v>0</v>
      </c>
      <c r="AH601" s="134"/>
      <c r="AI601" s="134"/>
      <c r="AJ601" s="134"/>
      <c r="AK601" s="134"/>
      <c r="AL601" s="134"/>
      <c r="AM601" s="134"/>
      <c r="AN601" s="134"/>
      <c r="AO601" s="134"/>
      <c r="AP601" s="134"/>
      <c r="AQ601" s="134"/>
      <c r="AR601" s="134"/>
      <c r="AS601" s="134"/>
      <c r="AT601" s="134"/>
      <c r="AU601" s="134"/>
      <c r="AV601" s="134"/>
      <c r="AW601" s="134"/>
      <c r="AX601" s="134"/>
      <c r="AY601" s="134"/>
      <c r="AZ601" s="134"/>
      <c r="BA601" s="134"/>
      <c r="BB601" s="134"/>
      <c r="BC601" s="134"/>
      <c r="BD601" s="134"/>
      <c r="BE601" s="134"/>
      <c r="BF601" s="134"/>
      <c r="BG601" s="134"/>
      <c r="BH601" s="134"/>
    </row>
    <row r="602" spans="1:60">
      <c r="A602" s="137"/>
      <c r="B602" s="138"/>
      <c r="C602" s="267" t="s">
        <v>308</v>
      </c>
      <c r="D602" s="268"/>
      <c r="E602" s="268"/>
      <c r="F602" s="268"/>
      <c r="G602" s="268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4"/>
      <c r="Y602" s="134"/>
      <c r="Z602" s="134"/>
      <c r="AA602" s="137"/>
      <c r="AB602" s="138"/>
      <c r="AC602" s="267" t="s">
        <v>308</v>
      </c>
      <c r="AD602" s="268"/>
      <c r="AE602" s="268"/>
      <c r="AF602" s="268"/>
      <c r="AG602" s="268"/>
      <c r="AH602" s="134"/>
      <c r="AI602" s="134"/>
      <c r="AJ602" s="134"/>
      <c r="AK602" s="134"/>
      <c r="AL602" s="134"/>
      <c r="AM602" s="134"/>
      <c r="AN602" s="134"/>
      <c r="AO602" s="134"/>
      <c r="AP602" s="134"/>
      <c r="AQ602" s="134"/>
      <c r="AR602" s="134"/>
      <c r="AS602" s="134"/>
      <c r="AT602" s="134"/>
      <c r="AU602" s="134"/>
      <c r="AV602" s="134"/>
      <c r="AW602" s="134"/>
      <c r="AX602" s="134"/>
      <c r="AY602" s="134"/>
      <c r="AZ602" s="134"/>
      <c r="BA602" s="134"/>
      <c r="BB602" s="134"/>
      <c r="BC602" s="134"/>
      <c r="BD602" s="134"/>
      <c r="BE602" s="134"/>
      <c r="BF602" s="134"/>
      <c r="BG602" s="134"/>
      <c r="BH602" s="134"/>
    </row>
    <row r="603" spans="1:60" ht="31.45">
      <c r="A603" s="137"/>
      <c r="B603" s="138"/>
      <c r="C603" s="269" t="s">
        <v>562</v>
      </c>
      <c r="D603" s="270"/>
      <c r="E603" s="270"/>
      <c r="F603" s="270"/>
      <c r="G603" s="270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4"/>
      <c r="Y603" s="134"/>
      <c r="Z603" s="134"/>
      <c r="AA603" s="137"/>
      <c r="AB603" s="138"/>
      <c r="AC603" s="269" t="s">
        <v>562</v>
      </c>
      <c r="AD603" s="270"/>
      <c r="AE603" s="270"/>
      <c r="AF603" s="270"/>
      <c r="AG603" s="270"/>
      <c r="AH603" s="134"/>
      <c r="AI603" s="134"/>
      <c r="AJ603" s="134"/>
      <c r="AK603" s="134"/>
      <c r="AL603" s="134"/>
      <c r="AM603" s="134"/>
      <c r="AN603" s="134"/>
      <c r="AO603" s="134"/>
      <c r="AP603" s="134"/>
      <c r="AQ603" s="134"/>
      <c r="AR603" s="134"/>
      <c r="AS603" s="134"/>
      <c r="AT603" s="134"/>
      <c r="AU603" s="134"/>
      <c r="AV603" s="134"/>
      <c r="AW603" s="134"/>
      <c r="AX603" s="134"/>
      <c r="AY603" s="134"/>
      <c r="AZ603" s="134"/>
      <c r="BA603" s="153" t="str">
        <f>C603</f>
        <v>Ovládanie klapky zvnútra nástavca po sňatí čelnej dosky; tlaková strata vyústia do 20 Pa; prevedenie nadstavce musia umožňovať osadenie do minerálneho podhľadu o rastra 600x600 mm. (M.č.A2-2.08) (m.č.A2-2.08)</v>
      </c>
      <c r="BB603" s="134"/>
      <c r="BC603" s="134"/>
      <c r="BD603" s="134"/>
      <c r="BE603" s="134"/>
      <c r="BF603" s="134"/>
      <c r="BG603" s="134"/>
      <c r="BH603" s="134"/>
    </row>
    <row r="604" spans="1:60">
      <c r="A604" s="137"/>
      <c r="B604" s="138"/>
      <c r="C604" s="269" t="s">
        <v>375</v>
      </c>
      <c r="D604" s="270"/>
      <c r="E604" s="270"/>
      <c r="F604" s="270"/>
      <c r="G604" s="270"/>
      <c r="H604" s="139"/>
      <c r="I604" s="139"/>
      <c r="J604" s="139"/>
      <c r="K604" s="139"/>
      <c r="L604" s="139"/>
      <c r="M604" s="139"/>
      <c r="N604" s="139"/>
      <c r="O604" s="139"/>
      <c r="P604" s="139"/>
      <c r="Q604" s="139"/>
      <c r="R604" s="139"/>
      <c r="S604" s="139"/>
      <c r="T604" s="139"/>
      <c r="U604" s="139"/>
      <c r="V604" s="139"/>
      <c r="W604" s="139"/>
      <c r="X604" s="134"/>
      <c r="Y604" s="134"/>
      <c r="Z604" s="134"/>
      <c r="AA604" s="137"/>
      <c r="AB604" s="138"/>
      <c r="AC604" s="269" t="s">
        <v>375</v>
      </c>
      <c r="AD604" s="270"/>
      <c r="AE604" s="270"/>
      <c r="AF604" s="270"/>
      <c r="AG604" s="270"/>
      <c r="AH604" s="134"/>
      <c r="AI604" s="134"/>
      <c r="AJ604" s="134"/>
      <c r="AK604" s="134"/>
      <c r="AL604" s="134"/>
      <c r="AM604" s="134"/>
      <c r="AN604" s="134"/>
      <c r="AO604" s="134"/>
      <c r="AP604" s="134"/>
      <c r="AQ604" s="134"/>
      <c r="AR604" s="134"/>
      <c r="AS604" s="134"/>
      <c r="AT604" s="134"/>
      <c r="AU604" s="134"/>
      <c r="AV604" s="134"/>
      <c r="AW604" s="134"/>
      <c r="AX604" s="134"/>
      <c r="AY604" s="134"/>
      <c r="AZ604" s="134"/>
      <c r="BA604" s="134"/>
      <c r="BB604" s="134"/>
      <c r="BC604" s="134"/>
      <c r="BD604" s="134"/>
      <c r="BE604" s="134"/>
      <c r="BF604" s="134"/>
      <c r="BG604" s="134"/>
      <c r="BH604" s="134"/>
    </row>
    <row r="605" spans="1:60" ht="31.45">
      <c r="A605" s="147">
        <v>210</v>
      </c>
      <c r="B605" s="148" t="s">
        <v>563</v>
      </c>
      <c r="C605" s="161" t="s">
        <v>564</v>
      </c>
      <c r="D605" s="149" t="s">
        <v>129</v>
      </c>
      <c r="E605" s="150">
        <v>2</v>
      </c>
      <c r="F605" s="151"/>
      <c r="G605" s="152">
        <f>ROUND(E605*F605,2)</f>
        <v>0</v>
      </c>
      <c r="H605" s="139">
        <v>0</v>
      </c>
      <c r="I605" s="139">
        <f>ROUND(E605*H605,2)</f>
        <v>0</v>
      </c>
      <c r="J605" s="139">
        <v>34.952830188679457</v>
      </c>
      <c r="K605" s="139">
        <f>ROUND(E605*J605,2)</f>
        <v>69.91</v>
      </c>
      <c r="L605" s="139">
        <v>21</v>
      </c>
      <c r="M605" s="139">
        <f>G605*(1+L605/100)</f>
        <v>0</v>
      </c>
      <c r="N605" s="139">
        <v>0</v>
      </c>
      <c r="O605" s="139">
        <f>ROUND(E605*N605,2)</f>
        <v>0</v>
      </c>
      <c r="P605" s="139">
        <v>0</v>
      </c>
      <c r="Q605" s="139">
        <f>ROUND(E605*P605,2)</f>
        <v>0</v>
      </c>
      <c r="R605" s="139"/>
      <c r="S605" s="139" t="s">
        <v>130</v>
      </c>
      <c r="T605" s="139" t="s">
        <v>131</v>
      </c>
      <c r="U605" s="139">
        <v>0</v>
      </c>
      <c r="V605" s="139">
        <f>ROUND(E605*U605,2)</f>
        <v>0</v>
      </c>
      <c r="W605" s="139"/>
      <c r="X605" s="134"/>
      <c r="Y605" s="134"/>
      <c r="Z605" s="134"/>
      <c r="AA605" s="147">
        <v>210</v>
      </c>
      <c r="AB605" s="148" t="s">
        <v>563</v>
      </c>
      <c r="AC605" s="161" t="s">
        <v>564</v>
      </c>
      <c r="AD605" s="149" t="s">
        <v>129</v>
      </c>
      <c r="AE605" s="150">
        <v>2</v>
      </c>
      <c r="AF605" s="151"/>
      <c r="AG605" s="152">
        <f>ROUND(AE605*AF605,2)</f>
        <v>0</v>
      </c>
      <c r="AH605" s="134"/>
      <c r="AI605" s="134"/>
      <c r="AJ605" s="134"/>
      <c r="AK605" s="134"/>
      <c r="AL605" s="134"/>
      <c r="AM605" s="134"/>
      <c r="AN605" s="134"/>
      <c r="AO605" s="134"/>
      <c r="AP605" s="134"/>
      <c r="AQ605" s="134"/>
      <c r="AR605" s="134"/>
      <c r="AS605" s="134"/>
      <c r="AT605" s="134"/>
      <c r="AU605" s="134"/>
      <c r="AV605" s="134"/>
      <c r="AW605" s="134"/>
      <c r="AX605" s="134"/>
      <c r="AY605" s="134"/>
      <c r="AZ605" s="134"/>
      <c r="BA605" s="134"/>
      <c r="BB605" s="134"/>
      <c r="BC605" s="134"/>
      <c r="BD605" s="134"/>
      <c r="BE605" s="134"/>
      <c r="BF605" s="134"/>
      <c r="BG605" s="134"/>
      <c r="BH605" s="134"/>
    </row>
    <row r="606" spans="1:60">
      <c r="A606" s="137"/>
      <c r="B606" s="138"/>
      <c r="C606" s="267" t="s">
        <v>375</v>
      </c>
      <c r="D606" s="268"/>
      <c r="E606" s="268"/>
      <c r="F606" s="268"/>
      <c r="G606" s="268"/>
      <c r="H606" s="139"/>
      <c r="I606" s="139"/>
      <c r="J606" s="139"/>
      <c r="K606" s="139"/>
      <c r="L606" s="139"/>
      <c r="M606" s="139"/>
      <c r="N606" s="139"/>
      <c r="O606" s="139"/>
      <c r="P606" s="139"/>
      <c r="Q606" s="139"/>
      <c r="R606" s="139"/>
      <c r="S606" s="139"/>
      <c r="T606" s="139"/>
      <c r="U606" s="139"/>
      <c r="V606" s="139"/>
      <c r="W606" s="139"/>
      <c r="X606" s="134"/>
      <c r="Y606" s="134"/>
      <c r="Z606" s="134"/>
      <c r="AA606" s="137"/>
      <c r="AB606" s="138"/>
      <c r="AC606" s="267" t="s">
        <v>375</v>
      </c>
      <c r="AD606" s="268"/>
      <c r="AE606" s="268"/>
      <c r="AF606" s="268"/>
      <c r="AG606" s="268"/>
      <c r="AH606" s="134"/>
      <c r="AI606" s="134"/>
      <c r="AJ606" s="134"/>
      <c r="AK606" s="134"/>
      <c r="AL606" s="134"/>
      <c r="AM606" s="134"/>
      <c r="AN606" s="134"/>
      <c r="AO606" s="134"/>
      <c r="AP606" s="134"/>
      <c r="AQ606" s="134"/>
      <c r="AR606" s="134"/>
      <c r="AS606" s="134"/>
      <c r="AT606" s="134"/>
      <c r="AU606" s="134"/>
      <c r="AV606" s="134"/>
      <c r="AW606" s="134"/>
      <c r="AX606" s="134"/>
      <c r="AY606" s="134"/>
      <c r="AZ606" s="134"/>
      <c r="BA606" s="134"/>
      <c r="BB606" s="134"/>
      <c r="BC606" s="134"/>
      <c r="BD606" s="134"/>
      <c r="BE606" s="134"/>
      <c r="BF606" s="134"/>
      <c r="BG606" s="134"/>
      <c r="BH606" s="134"/>
    </row>
    <row r="607" spans="1:60" ht="52.4">
      <c r="A607" s="147">
        <v>211</v>
      </c>
      <c r="B607" s="148" t="s">
        <v>565</v>
      </c>
      <c r="C607" s="161" t="s">
        <v>566</v>
      </c>
      <c r="D607" s="149" t="s">
        <v>129</v>
      </c>
      <c r="E607" s="150">
        <v>1</v>
      </c>
      <c r="F607" s="151"/>
      <c r="G607" s="152">
        <f>ROUND(E607*F607,2)</f>
        <v>0</v>
      </c>
      <c r="H607" s="139">
        <v>0</v>
      </c>
      <c r="I607" s="139">
        <f>ROUND(E607*H607,2)</f>
        <v>0</v>
      </c>
      <c r="J607" s="139">
        <v>310.58113207547359</v>
      </c>
      <c r="K607" s="139">
        <f>ROUND(E607*J607,2)</f>
        <v>310.58</v>
      </c>
      <c r="L607" s="139">
        <v>21</v>
      </c>
      <c r="M607" s="139">
        <f>G607*(1+L607/100)</f>
        <v>0</v>
      </c>
      <c r="N607" s="139">
        <v>0</v>
      </c>
      <c r="O607" s="139">
        <f>ROUND(E607*N607,2)</f>
        <v>0</v>
      </c>
      <c r="P607" s="139">
        <v>0</v>
      </c>
      <c r="Q607" s="139">
        <f>ROUND(E607*P607,2)</f>
        <v>0</v>
      </c>
      <c r="R607" s="139"/>
      <c r="S607" s="139" t="s">
        <v>130</v>
      </c>
      <c r="T607" s="139" t="s">
        <v>131</v>
      </c>
      <c r="U607" s="139">
        <v>0</v>
      </c>
      <c r="V607" s="139">
        <f>ROUND(E607*U607,2)</f>
        <v>0</v>
      </c>
      <c r="W607" s="139"/>
      <c r="X607" s="134"/>
      <c r="Y607" s="134"/>
      <c r="Z607" s="134"/>
      <c r="AA607" s="147">
        <v>211</v>
      </c>
      <c r="AB607" s="148" t="s">
        <v>565</v>
      </c>
      <c r="AC607" s="161" t="s">
        <v>566</v>
      </c>
      <c r="AD607" s="149" t="s">
        <v>129</v>
      </c>
      <c r="AE607" s="150">
        <v>1</v>
      </c>
      <c r="AF607" s="151"/>
      <c r="AG607" s="152">
        <f>ROUND(AE607*AF607,2)</f>
        <v>0</v>
      </c>
      <c r="AH607" s="134"/>
      <c r="AI607" s="134"/>
      <c r="AJ607" s="134"/>
      <c r="AK607" s="134"/>
      <c r="AL607" s="134"/>
      <c r="AM607" s="134"/>
      <c r="AN607" s="134"/>
      <c r="AO607" s="134"/>
      <c r="AP607" s="134"/>
      <c r="AQ607" s="134"/>
      <c r="AR607" s="134"/>
      <c r="AS607" s="134"/>
      <c r="AT607" s="134"/>
      <c r="AU607" s="134"/>
      <c r="AV607" s="134"/>
      <c r="AW607" s="134"/>
      <c r="AX607" s="134"/>
      <c r="AY607" s="134"/>
      <c r="AZ607" s="134"/>
      <c r="BA607" s="134"/>
      <c r="BB607" s="134"/>
      <c r="BC607" s="134"/>
      <c r="BD607" s="134"/>
      <c r="BE607" s="134"/>
      <c r="BF607" s="134"/>
      <c r="BG607" s="134"/>
      <c r="BH607" s="134"/>
    </row>
    <row r="608" spans="1:60" ht="20.95">
      <c r="A608" s="137"/>
      <c r="B608" s="138"/>
      <c r="C608" s="267" t="s">
        <v>498</v>
      </c>
      <c r="D608" s="268"/>
      <c r="E608" s="268"/>
      <c r="F608" s="268"/>
      <c r="G608" s="268"/>
      <c r="H608" s="139"/>
      <c r="I608" s="139"/>
      <c r="J608" s="139"/>
      <c r="K608" s="139"/>
      <c r="L608" s="139"/>
      <c r="M608" s="139"/>
      <c r="N608" s="139"/>
      <c r="O608" s="139"/>
      <c r="P608" s="139"/>
      <c r="Q608" s="139"/>
      <c r="R608" s="139"/>
      <c r="S608" s="139"/>
      <c r="T608" s="139"/>
      <c r="U608" s="139"/>
      <c r="V608" s="139"/>
      <c r="W608" s="139"/>
      <c r="X608" s="134"/>
      <c r="Y608" s="134"/>
      <c r="Z608" s="134"/>
      <c r="AA608" s="137"/>
      <c r="AB608" s="138"/>
      <c r="AC608" s="267" t="s">
        <v>498</v>
      </c>
      <c r="AD608" s="268"/>
      <c r="AE608" s="268"/>
      <c r="AF608" s="268"/>
      <c r="AG608" s="268"/>
      <c r="AH608" s="134"/>
      <c r="AI608" s="134"/>
      <c r="AJ608" s="134"/>
      <c r="AK608" s="134"/>
      <c r="AL608" s="134"/>
      <c r="AM608" s="134"/>
      <c r="AN608" s="134"/>
      <c r="AO608" s="134"/>
      <c r="AP608" s="134"/>
      <c r="AQ608" s="134"/>
      <c r="AR608" s="134"/>
      <c r="AS608" s="134"/>
      <c r="AT608" s="134"/>
      <c r="AU608" s="134"/>
      <c r="AV608" s="134"/>
      <c r="AW608" s="134"/>
      <c r="AX608" s="134"/>
      <c r="AY608" s="134"/>
      <c r="AZ608" s="134"/>
      <c r="BA608" s="153" t="str">
        <f>C608</f>
        <v>(AC / DC) s pružinou, ďalej vybavená termoelektrickým spúšťacím čidlom, súčasťou servopohonu sú aj pomocné spínača so signalizáciou polohy listu klapky.</v>
      </c>
      <c r="BB608" s="134"/>
      <c r="BC608" s="134"/>
      <c r="BD608" s="134"/>
      <c r="BE608" s="134"/>
      <c r="BF608" s="134"/>
      <c r="BG608" s="134"/>
      <c r="BH608" s="134"/>
    </row>
    <row r="609" spans="1:60">
      <c r="A609" s="137"/>
      <c r="B609" s="138"/>
      <c r="C609" s="269" t="s">
        <v>321</v>
      </c>
      <c r="D609" s="270"/>
      <c r="E609" s="270"/>
      <c r="F609" s="270"/>
      <c r="G609" s="270"/>
      <c r="H609" s="139"/>
      <c r="I609" s="139"/>
      <c r="J609" s="139"/>
      <c r="K609" s="139"/>
      <c r="L609" s="139"/>
      <c r="M609" s="139"/>
      <c r="N609" s="139"/>
      <c r="O609" s="139"/>
      <c r="P609" s="139"/>
      <c r="Q609" s="139"/>
      <c r="R609" s="139"/>
      <c r="S609" s="139"/>
      <c r="T609" s="139"/>
      <c r="U609" s="139"/>
      <c r="V609" s="139"/>
      <c r="W609" s="139"/>
      <c r="X609" s="134"/>
      <c r="Y609" s="134"/>
      <c r="Z609" s="134"/>
      <c r="AA609" s="137"/>
      <c r="AB609" s="138"/>
      <c r="AC609" s="269" t="s">
        <v>321</v>
      </c>
      <c r="AD609" s="270"/>
      <c r="AE609" s="270"/>
      <c r="AF609" s="270"/>
      <c r="AG609" s="270"/>
      <c r="AH609" s="134"/>
      <c r="AI609" s="134"/>
      <c r="AJ609" s="134"/>
      <c r="AK609" s="134"/>
      <c r="AL609" s="134"/>
      <c r="AM609" s="134"/>
      <c r="AN609" s="134"/>
      <c r="AO609" s="134"/>
      <c r="AP609" s="134"/>
      <c r="AQ609" s="134"/>
      <c r="AR609" s="134"/>
      <c r="AS609" s="134"/>
      <c r="AT609" s="134"/>
      <c r="AU609" s="134"/>
      <c r="AV609" s="134"/>
      <c r="AW609" s="134"/>
      <c r="AX609" s="134"/>
      <c r="AY609" s="134"/>
      <c r="AZ609" s="134"/>
      <c r="BA609" s="134"/>
      <c r="BB609" s="134"/>
      <c r="BC609" s="134"/>
      <c r="BD609" s="134"/>
      <c r="BE609" s="134"/>
      <c r="BF609" s="134"/>
      <c r="BG609" s="134"/>
      <c r="BH609" s="134"/>
    </row>
    <row r="610" spans="1:60">
      <c r="A610" s="137"/>
      <c r="B610" s="138"/>
      <c r="C610" s="269" t="s">
        <v>136</v>
      </c>
      <c r="D610" s="270"/>
      <c r="E610" s="270"/>
      <c r="F610" s="270"/>
      <c r="G610" s="270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139"/>
      <c r="S610" s="139"/>
      <c r="T610" s="139"/>
      <c r="U610" s="139"/>
      <c r="V610" s="139"/>
      <c r="W610" s="139"/>
      <c r="X610" s="134"/>
      <c r="Y610" s="134"/>
      <c r="Z610" s="134"/>
      <c r="AA610" s="137"/>
      <c r="AB610" s="138"/>
      <c r="AC610" s="269" t="s">
        <v>136</v>
      </c>
      <c r="AD610" s="270"/>
      <c r="AE610" s="270"/>
      <c r="AF610" s="270"/>
      <c r="AG610" s="270"/>
      <c r="AH610" s="134"/>
      <c r="AI610" s="134"/>
      <c r="AJ610" s="134"/>
      <c r="AK610" s="134"/>
      <c r="AL610" s="134"/>
      <c r="AM610" s="134"/>
      <c r="AN610" s="134"/>
      <c r="AO610" s="134"/>
      <c r="AP610" s="134"/>
      <c r="AQ610" s="134"/>
      <c r="AR610" s="134"/>
      <c r="AS610" s="134"/>
      <c r="AT610" s="134"/>
      <c r="AU610" s="134"/>
      <c r="AV610" s="134"/>
      <c r="AW610" s="134"/>
      <c r="AX610" s="134"/>
      <c r="AY610" s="134"/>
      <c r="AZ610" s="134"/>
      <c r="BA610" s="134"/>
      <c r="BB610" s="134"/>
      <c r="BC610" s="134"/>
      <c r="BD610" s="134"/>
      <c r="BE610" s="134"/>
      <c r="BF610" s="134"/>
      <c r="BG610" s="134"/>
      <c r="BH610" s="134"/>
    </row>
    <row r="611" spans="1:60" ht="20.95">
      <c r="A611" s="147">
        <v>212</v>
      </c>
      <c r="B611" s="148" t="s">
        <v>567</v>
      </c>
      <c r="C611" s="161" t="s">
        <v>568</v>
      </c>
      <c r="D611" s="149" t="s">
        <v>129</v>
      </c>
      <c r="E611" s="150">
        <v>1</v>
      </c>
      <c r="F611" s="151"/>
      <c r="G611" s="152">
        <f>ROUND(E611*F611,2)</f>
        <v>0</v>
      </c>
      <c r="H611" s="139">
        <v>0</v>
      </c>
      <c r="I611" s="139">
        <f>ROUND(E611*H611,2)</f>
        <v>0</v>
      </c>
      <c r="J611" s="139">
        <v>65.875471698113614</v>
      </c>
      <c r="K611" s="139">
        <f>ROUND(E611*J611,2)</f>
        <v>65.88</v>
      </c>
      <c r="L611" s="139">
        <v>21</v>
      </c>
      <c r="M611" s="139">
        <f>G611*(1+L611/100)</f>
        <v>0</v>
      </c>
      <c r="N611" s="139">
        <v>0</v>
      </c>
      <c r="O611" s="139">
        <f>ROUND(E611*N611,2)</f>
        <v>0</v>
      </c>
      <c r="P611" s="139">
        <v>0</v>
      </c>
      <c r="Q611" s="139">
        <f>ROUND(E611*P611,2)</f>
        <v>0</v>
      </c>
      <c r="R611" s="139"/>
      <c r="S611" s="139" t="s">
        <v>130</v>
      </c>
      <c r="T611" s="139" t="s">
        <v>131</v>
      </c>
      <c r="U611" s="139">
        <v>0</v>
      </c>
      <c r="V611" s="139">
        <f>ROUND(E611*U611,2)</f>
        <v>0</v>
      </c>
      <c r="W611" s="139"/>
      <c r="X611" s="134"/>
      <c r="Y611" s="134"/>
      <c r="Z611" s="134"/>
      <c r="AA611" s="147">
        <v>212</v>
      </c>
      <c r="AB611" s="148" t="s">
        <v>567</v>
      </c>
      <c r="AC611" s="161" t="s">
        <v>568</v>
      </c>
      <c r="AD611" s="149" t="s">
        <v>129</v>
      </c>
      <c r="AE611" s="150">
        <v>1</v>
      </c>
      <c r="AF611" s="151"/>
      <c r="AG611" s="152">
        <f>ROUND(AE611*AF611,2)</f>
        <v>0</v>
      </c>
      <c r="AH611" s="134"/>
      <c r="AI611" s="134"/>
      <c r="AJ611" s="134"/>
      <c r="AK611" s="134"/>
      <c r="AL611" s="134"/>
      <c r="AM611" s="134"/>
      <c r="AN611" s="134"/>
      <c r="AO611" s="134"/>
      <c r="AP611" s="134"/>
      <c r="AQ611" s="134"/>
      <c r="AR611" s="134"/>
      <c r="AS611" s="134"/>
      <c r="AT611" s="134"/>
      <c r="AU611" s="134"/>
      <c r="AV611" s="134"/>
      <c r="AW611" s="134"/>
      <c r="AX611" s="134"/>
      <c r="AY611" s="134"/>
      <c r="AZ611" s="134"/>
      <c r="BA611" s="134"/>
      <c r="BB611" s="134"/>
      <c r="BC611" s="134"/>
      <c r="BD611" s="134"/>
      <c r="BE611" s="134"/>
      <c r="BF611" s="134"/>
      <c r="BG611" s="134"/>
      <c r="BH611" s="134"/>
    </row>
    <row r="612" spans="1:60">
      <c r="A612" s="137"/>
      <c r="B612" s="138"/>
      <c r="C612" s="267" t="s">
        <v>136</v>
      </c>
      <c r="D612" s="268"/>
      <c r="E612" s="268"/>
      <c r="F612" s="268"/>
      <c r="G612" s="268"/>
      <c r="H612" s="139"/>
      <c r="I612" s="139"/>
      <c r="J612" s="139"/>
      <c r="K612" s="139"/>
      <c r="L612" s="139"/>
      <c r="M612" s="139"/>
      <c r="N612" s="139"/>
      <c r="O612" s="139"/>
      <c r="P612" s="139"/>
      <c r="Q612" s="139"/>
      <c r="R612" s="139"/>
      <c r="S612" s="139"/>
      <c r="T612" s="139"/>
      <c r="U612" s="139"/>
      <c r="V612" s="139"/>
      <c r="W612" s="139"/>
      <c r="X612" s="134"/>
      <c r="Y612" s="134"/>
      <c r="Z612" s="134"/>
      <c r="AA612" s="137"/>
      <c r="AB612" s="138"/>
      <c r="AC612" s="267" t="s">
        <v>136</v>
      </c>
      <c r="AD612" s="268"/>
      <c r="AE612" s="268"/>
      <c r="AF612" s="268"/>
      <c r="AG612" s="268"/>
      <c r="AH612" s="134"/>
      <c r="AI612" s="134"/>
      <c r="AJ612" s="134"/>
      <c r="AK612" s="134"/>
      <c r="AL612" s="134"/>
      <c r="AM612" s="134"/>
      <c r="AN612" s="134"/>
      <c r="AO612" s="134"/>
      <c r="AP612" s="134"/>
      <c r="AQ612" s="134"/>
      <c r="AR612" s="134"/>
      <c r="AS612" s="134"/>
      <c r="AT612" s="134"/>
      <c r="AU612" s="134"/>
      <c r="AV612" s="134"/>
      <c r="AW612" s="134"/>
      <c r="AX612" s="134"/>
      <c r="AY612" s="134"/>
      <c r="AZ612" s="134"/>
      <c r="BA612" s="134"/>
      <c r="BB612" s="134"/>
      <c r="BC612" s="134"/>
      <c r="BD612" s="134"/>
      <c r="BE612" s="134"/>
      <c r="BF612" s="134"/>
      <c r="BG612" s="134"/>
      <c r="BH612" s="134"/>
    </row>
    <row r="613" spans="1:60" ht="20.95">
      <c r="A613" s="147">
        <v>213</v>
      </c>
      <c r="B613" s="148" t="s">
        <v>569</v>
      </c>
      <c r="C613" s="161" t="s">
        <v>570</v>
      </c>
      <c r="D613" s="149" t="s">
        <v>348</v>
      </c>
      <c r="E613" s="207">
        <v>3</v>
      </c>
      <c r="F613" s="151"/>
      <c r="G613" s="152">
        <f>ROUND(E613*F613,2)</f>
        <v>0</v>
      </c>
      <c r="H613" s="139">
        <v>0</v>
      </c>
      <c r="I613" s="139">
        <f>ROUND(E613*H613,2)</f>
        <v>0</v>
      </c>
      <c r="J613" s="139">
        <v>0</v>
      </c>
      <c r="K613" s="139">
        <f>ROUND(E613*J613,2)</f>
        <v>0</v>
      </c>
      <c r="L613" s="139">
        <v>21</v>
      </c>
      <c r="M613" s="139">
        <f>G613*(1+L613/100)</f>
        <v>0</v>
      </c>
      <c r="N613" s="139">
        <v>0</v>
      </c>
      <c r="O613" s="139">
        <f>ROUND(E613*N613,2)</f>
        <v>0</v>
      </c>
      <c r="P613" s="139">
        <v>0</v>
      </c>
      <c r="Q613" s="139">
        <f>ROUND(E613*P613,2)</f>
        <v>0</v>
      </c>
      <c r="R613" s="139"/>
      <c r="S613" s="139" t="s">
        <v>130</v>
      </c>
      <c r="T613" s="139" t="s">
        <v>131</v>
      </c>
      <c r="U613" s="139">
        <v>0</v>
      </c>
      <c r="V613" s="139">
        <f>ROUND(E613*U613,2)</f>
        <v>0</v>
      </c>
      <c r="W613" s="139"/>
      <c r="X613" s="134"/>
      <c r="Y613" s="134"/>
      <c r="Z613" s="134"/>
      <c r="AA613" s="147">
        <v>213</v>
      </c>
      <c r="AB613" s="148" t="s">
        <v>569</v>
      </c>
      <c r="AC613" s="161" t="s">
        <v>570</v>
      </c>
      <c r="AD613" s="149" t="s">
        <v>348</v>
      </c>
      <c r="AE613" s="207">
        <v>0</v>
      </c>
      <c r="AF613" s="151"/>
      <c r="AG613" s="152">
        <f>ROUND(AE613*AF613,2)</f>
        <v>0</v>
      </c>
      <c r="AH613" s="134"/>
      <c r="AI613" s="284" t="s">
        <v>1221</v>
      </c>
      <c r="AJ613" s="285" t="s">
        <v>1217</v>
      </c>
      <c r="AK613" s="134"/>
      <c r="AL613" s="134"/>
      <c r="AM613" s="134"/>
      <c r="AN613" s="134"/>
      <c r="AO613" s="134"/>
      <c r="AP613" s="134"/>
      <c r="AQ613" s="134"/>
      <c r="AR613" s="134"/>
      <c r="AS613" s="134"/>
      <c r="AT613" s="134"/>
      <c r="AU613" s="134"/>
      <c r="AV613" s="134"/>
      <c r="AW613" s="134"/>
      <c r="AX613" s="134"/>
      <c r="AY613" s="134"/>
      <c r="AZ613" s="134"/>
      <c r="BA613" s="134"/>
      <c r="BB613" s="134"/>
      <c r="BC613" s="134"/>
      <c r="BD613" s="134"/>
      <c r="BE613" s="134"/>
      <c r="BF613" s="134"/>
      <c r="BG613" s="134"/>
      <c r="BH613" s="134"/>
    </row>
    <row r="614" spans="1:60">
      <c r="A614" s="137"/>
      <c r="B614" s="138"/>
      <c r="C614" s="267" t="s">
        <v>375</v>
      </c>
      <c r="D614" s="268"/>
      <c r="E614" s="268"/>
      <c r="F614" s="268"/>
      <c r="G614" s="268"/>
      <c r="H614" s="139"/>
      <c r="I614" s="139"/>
      <c r="J614" s="139"/>
      <c r="K614" s="139"/>
      <c r="L614" s="139"/>
      <c r="M614" s="139"/>
      <c r="N614" s="139"/>
      <c r="O614" s="139"/>
      <c r="P614" s="139"/>
      <c r="Q614" s="139"/>
      <c r="R614" s="139"/>
      <c r="S614" s="139"/>
      <c r="T614" s="139"/>
      <c r="U614" s="139"/>
      <c r="V614" s="139"/>
      <c r="W614" s="139"/>
      <c r="X614" s="134"/>
      <c r="Y614" s="134"/>
      <c r="Z614" s="134"/>
      <c r="AA614" s="137"/>
      <c r="AB614" s="138"/>
      <c r="AC614" s="267" t="s">
        <v>375</v>
      </c>
      <c r="AD614" s="268"/>
      <c r="AE614" s="268"/>
      <c r="AF614" s="268"/>
      <c r="AG614" s="268"/>
      <c r="AH614" s="134"/>
      <c r="AI614" s="134"/>
      <c r="AJ614" s="134"/>
      <c r="AK614" s="134"/>
      <c r="AL614" s="134"/>
      <c r="AM614" s="134"/>
      <c r="AN614" s="134"/>
      <c r="AO614" s="134"/>
      <c r="AP614" s="134"/>
      <c r="AQ614" s="134"/>
      <c r="AR614" s="134"/>
      <c r="AS614" s="134"/>
      <c r="AT614" s="134"/>
      <c r="AU614" s="134"/>
      <c r="AV614" s="134"/>
      <c r="AW614" s="134"/>
      <c r="AX614" s="134"/>
      <c r="AY614" s="134"/>
      <c r="AZ614" s="134"/>
      <c r="BA614" s="134"/>
      <c r="BB614" s="134"/>
      <c r="BC614" s="134"/>
      <c r="BD614" s="134"/>
      <c r="BE614" s="134"/>
      <c r="BF614" s="134"/>
      <c r="BG614" s="134"/>
      <c r="BH614" s="134"/>
    </row>
    <row r="615" spans="1:60" ht="31.45">
      <c r="A615" s="147">
        <v>214</v>
      </c>
      <c r="B615" s="148" t="s">
        <v>571</v>
      </c>
      <c r="C615" s="161" t="s">
        <v>572</v>
      </c>
      <c r="D615" s="149" t="s">
        <v>151</v>
      </c>
      <c r="E615" s="150">
        <v>19</v>
      </c>
      <c r="F615" s="151"/>
      <c r="G615" s="152">
        <f>ROUND(E615*F615,2)</f>
        <v>0</v>
      </c>
      <c r="H615" s="139">
        <v>0</v>
      </c>
      <c r="I615" s="139">
        <f>ROUND(E615*H615,2)</f>
        <v>0</v>
      </c>
      <c r="J615" s="139">
        <v>37.160377358490791</v>
      </c>
      <c r="K615" s="139">
        <f>ROUND(E615*J615,2)</f>
        <v>706.05</v>
      </c>
      <c r="L615" s="139">
        <v>21</v>
      </c>
      <c r="M615" s="139">
        <f>G615*(1+L615/100)</f>
        <v>0</v>
      </c>
      <c r="N615" s="139">
        <v>0</v>
      </c>
      <c r="O615" s="139">
        <f>ROUND(E615*N615,2)</f>
        <v>0</v>
      </c>
      <c r="P615" s="139">
        <v>0</v>
      </c>
      <c r="Q615" s="139">
        <f>ROUND(E615*P615,2)</f>
        <v>0</v>
      </c>
      <c r="R615" s="139"/>
      <c r="S615" s="139" t="s">
        <v>130</v>
      </c>
      <c r="T615" s="139" t="s">
        <v>131</v>
      </c>
      <c r="U615" s="139">
        <v>0</v>
      </c>
      <c r="V615" s="139">
        <f>ROUND(E615*U615,2)</f>
        <v>0</v>
      </c>
      <c r="W615" s="139"/>
      <c r="X615" s="134"/>
      <c r="Y615" s="134"/>
      <c r="Z615" s="134"/>
      <c r="AA615" s="147">
        <v>214</v>
      </c>
      <c r="AB615" s="148" t="s">
        <v>571</v>
      </c>
      <c r="AC615" s="161" t="s">
        <v>572</v>
      </c>
      <c r="AD615" s="149" t="s">
        <v>151</v>
      </c>
      <c r="AE615" s="150">
        <v>19</v>
      </c>
      <c r="AF615" s="151"/>
      <c r="AG615" s="152">
        <f>ROUND(AE615*AF615,2)</f>
        <v>0</v>
      </c>
      <c r="AH615" s="134"/>
      <c r="AI615" s="134"/>
      <c r="AJ615" s="134"/>
      <c r="AK615" s="134"/>
      <c r="AL615" s="134"/>
      <c r="AM615" s="134"/>
      <c r="AN615" s="134"/>
      <c r="AO615" s="134"/>
      <c r="AP615" s="134"/>
      <c r="AQ615" s="134"/>
      <c r="AR615" s="134"/>
      <c r="AS615" s="134"/>
      <c r="AT615" s="134"/>
      <c r="AU615" s="134"/>
      <c r="AV615" s="134"/>
      <c r="AW615" s="134"/>
      <c r="AX615" s="134"/>
      <c r="AY615" s="134"/>
      <c r="AZ615" s="134"/>
      <c r="BA615" s="134"/>
      <c r="BB615" s="134"/>
      <c r="BC615" s="134"/>
      <c r="BD615" s="134"/>
      <c r="BE615" s="134"/>
      <c r="BF615" s="134"/>
      <c r="BG615" s="134"/>
      <c r="BH615" s="134"/>
    </row>
    <row r="616" spans="1:60">
      <c r="A616" s="137"/>
      <c r="B616" s="138"/>
      <c r="C616" s="267" t="s">
        <v>523</v>
      </c>
      <c r="D616" s="268"/>
      <c r="E616" s="268"/>
      <c r="F616" s="268"/>
      <c r="G616" s="268"/>
      <c r="H616" s="139"/>
      <c r="I616" s="139"/>
      <c r="J616" s="139"/>
      <c r="K616" s="139"/>
      <c r="L616" s="139"/>
      <c r="M616" s="139"/>
      <c r="N616" s="139"/>
      <c r="O616" s="139"/>
      <c r="P616" s="139"/>
      <c r="Q616" s="139"/>
      <c r="R616" s="139"/>
      <c r="S616" s="139"/>
      <c r="T616" s="139"/>
      <c r="U616" s="139"/>
      <c r="V616" s="139"/>
      <c r="W616" s="139"/>
      <c r="X616" s="134"/>
      <c r="Y616" s="134"/>
      <c r="Z616" s="134"/>
      <c r="AA616" s="137"/>
      <c r="AB616" s="138"/>
      <c r="AC616" s="267" t="s">
        <v>523</v>
      </c>
      <c r="AD616" s="268"/>
      <c r="AE616" s="268"/>
      <c r="AF616" s="268"/>
      <c r="AG616" s="268"/>
      <c r="AH616" s="134"/>
      <c r="AI616" s="134"/>
      <c r="AJ616" s="134"/>
      <c r="AK616" s="134"/>
      <c r="AL616" s="134"/>
      <c r="AM616" s="134"/>
      <c r="AN616" s="134"/>
      <c r="AO616" s="134"/>
      <c r="AP616" s="134"/>
      <c r="AQ616" s="134"/>
      <c r="AR616" s="134"/>
      <c r="AS616" s="134"/>
      <c r="AT616" s="134"/>
      <c r="AU616" s="134"/>
      <c r="AV616" s="134"/>
      <c r="AW616" s="134"/>
      <c r="AX616" s="134"/>
      <c r="AY616" s="134"/>
      <c r="AZ616" s="134"/>
      <c r="BA616" s="134"/>
      <c r="BB616" s="134"/>
      <c r="BC616" s="134"/>
      <c r="BD616" s="134"/>
      <c r="BE616" s="134"/>
      <c r="BF616" s="134"/>
      <c r="BG616" s="134"/>
      <c r="BH616" s="134"/>
    </row>
    <row r="617" spans="1:60">
      <c r="A617" s="137"/>
      <c r="B617" s="138"/>
      <c r="C617" s="269" t="s">
        <v>371</v>
      </c>
      <c r="D617" s="270"/>
      <c r="E617" s="270"/>
      <c r="F617" s="270"/>
      <c r="G617" s="270"/>
      <c r="H617" s="139"/>
      <c r="I617" s="139"/>
      <c r="J617" s="139"/>
      <c r="K617" s="139"/>
      <c r="L617" s="139"/>
      <c r="M617" s="139"/>
      <c r="N617" s="139"/>
      <c r="O617" s="139"/>
      <c r="P617" s="139"/>
      <c r="Q617" s="139"/>
      <c r="R617" s="139"/>
      <c r="S617" s="139"/>
      <c r="T617" s="139"/>
      <c r="U617" s="139"/>
      <c r="V617" s="139"/>
      <c r="W617" s="139"/>
      <c r="X617" s="134"/>
      <c r="Y617" s="134"/>
      <c r="Z617" s="134"/>
      <c r="AA617" s="137"/>
      <c r="AB617" s="138"/>
      <c r="AC617" s="269" t="s">
        <v>371</v>
      </c>
      <c r="AD617" s="270"/>
      <c r="AE617" s="270"/>
      <c r="AF617" s="270"/>
      <c r="AG617" s="270"/>
      <c r="AH617" s="134"/>
      <c r="AI617" s="134"/>
      <c r="AJ617" s="134"/>
      <c r="AK617" s="134"/>
      <c r="AL617" s="134"/>
      <c r="AM617" s="134"/>
      <c r="AN617" s="134"/>
      <c r="AO617" s="134"/>
      <c r="AP617" s="134"/>
      <c r="AQ617" s="134"/>
      <c r="AR617" s="134"/>
      <c r="AS617" s="134"/>
      <c r="AT617" s="134"/>
      <c r="AU617" s="134"/>
      <c r="AV617" s="134"/>
      <c r="AW617" s="134"/>
      <c r="AX617" s="134"/>
      <c r="AY617" s="134"/>
      <c r="AZ617" s="134"/>
      <c r="BA617" s="134"/>
      <c r="BB617" s="134"/>
      <c r="BC617" s="134"/>
      <c r="BD617" s="134"/>
      <c r="BE617" s="134"/>
      <c r="BF617" s="134"/>
      <c r="BG617" s="134"/>
      <c r="BH617" s="134"/>
    </row>
    <row r="618" spans="1:60" ht="13.1">
      <c r="A618" s="169" t="s">
        <v>971</v>
      </c>
      <c r="B618" s="142" t="s">
        <v>67</v>
      </c>
      <c r="C618" s="160" t="s">
        <v>68</v>
      </c>
      <c r="D618" s="143"/>
      <c r="E618" s="144"/>
      <c r="F618" s="145"/>
      <c r="G618" s="146">
        <f>SUMIF(AG619:AG653,"&lt;&gt;NOR",G619:G653)</f>
        <v>0</v>
      </c>
      <c r="H618" s="140"/>
      <c r="I618" s="140">
        <f>SUM(I619:I653)</f>
        <v>0</v>
      </c>
      <c r="J618" s="140"/>
      <c r="K618" s="140">
        <f>SUM(K619:K653)</f>
        <v>2180.7199999999998</v>
      </c>
      <c r="L618" s="140"/>
      <c r="M618" s="140">
        <f>SUM(M619:M653)</f>
        <v>0</v>
      </c>
      <c r="N618" s="140"/>
      <c r="O618" s="140">
        <f>SUM(O619:O653)</f>
        <v>0</v>
      </c>
      <c r="P618" s="140"/>
      <c r="Q618" s="140">
        <f>SUM(Q619:Q653)</f>
        <v>0</v>
      </c>
      <c r="R618" s="140"/>
      <c r="S618" s="140"/>
      <c r="T618" s="140"/>
      <c r="U618" s="140"/>
      <c r="V618" s="140">
        <f>SUM(V619:V653)</f>
        <v>0</v>
      </c>
      <c r="W618" s="140"/>
      <c r="AA618" s="169" t="s">
        <v>971</v>
      </c>
      <c r="AB618" s="142" t="s">
        <v>67</v>
      </c>
      <c r="AC618" s="160" t="s">
        <v>68</v>
      </c>
      <c r="AD618" s="143"/>
      <c r="AE618" s="144"/>
      <c r="AF618" s="145"/>
      <c r="AG618" s="146">
        <f>SUMIF(BG619:BG653,"&lt;&gt;NOR",AG619:AG653)</f>
        <v>0</v>
      </c>
    </row>
    <row r="619" spans="1:60" ht="20.95">
      <c r="A619" s="147">
        <v>215</v>
      </c>
      <c r="B619" s="148" t="s">
        <v>573</v>
      </c>
      <c r="C619" s="161" t="s">
        <v>574</v>
      </c>
      <c r="D619" s="149" t="s">
        <v>129</v>
      </c>
      <c r="E619" s="150">
        <v>1</v>
      </c>
      <c r="F619" s="151"/>
      <c r="G619" s="152">
        <f>ROUND(E619*F619,2)</f>
        <v>0</v>
      </c>
      <c r="H619" s="139">
        <v>0</v>
      </c>
      <c r="I619" s="139">
        <f>ROUND(E619*H619,2)</f>
        <v>0</v>
      </c>
      <c r="J619" s="139">
        <v>527.06113207547492</v>
      </c>
      <c r="K619" s="139">
        <f>ROUND(E619*J619,2)</f>
        <v>527.05999999999995</v>
      </c>
      <c r="L619" s="139">
        <v>21</v>
      </c>
      <c r="M619" s="139">
        <f>G619*(1+L619/100)</f>
        <v>0</v>
      </c>
      <c r="N619" s="139">
        <v>0</v>
      </c>
      <c r="O619" s="139">
        <f>ROUND(E619*N619,2)</f>
        <v>0</v>
      </c>
      <c r="P619" s="139">
        <v>0</v>
      </c>
      <c r="Q619" s="139">
        <f>ROUND(E619*P619,2)</f>
        <v>0</v>
      </c>
      <c r="R619" s="139"/>
      <c r="S619" s="139" t="s">
        <v>130</v>
      </c>
      <c r="T619" s="139" t="s">
        <v>131</v>
      </c>
      <c r="U619" s="139">
        <v>0</v>
      </c>
      <c r="V619" s="139">
        <f>ROUND(E619*U619,2)</f>
        <v>0</v>
      </c>
      <c r="W619" s="139"/>
      <c r="X619" s="134"/>
      <c r="Y619" s="134"/>
      <c r="Z619" s="134"/>
      <c r="AA619" s="147">
        <v>215</v>
      </c>
      <c r="AB619" s="148" t="s">
        <v>573</v>
      </c>
      <c r="AC619" s="161" t="s">
        <v>574</v>
      </c>
      <c r="AD619" s="149" t="s">
        <v>129</v>
      </c>
      <c r="AE619" s="150">
        <v>1</v>
      </c>
      <c r="AF619" s="151"/>
      <c r="AG619" s="152">
        <f>ROUND(AE619*AF619,2)</f>
        <v>0</v>
      </c>
      <c r="AH619" s="134"/>
      <c r="AI619" s="134"/>
      <c r="AJ619" s="134"/>
      <c r="AK619" s="134"/>
      <c r="AL619" s="134"/>
      <c r="AM619" s="134"/>
      <c r="AN619" s="134"/>
      <c r="AO619" s="134"/>
      <c r="AP619" s="134"/>
      <c r="AQ619" s="134"/>
      <c r="AR619" s="134"/>
      <c r="AS619" s="134"/>
      <c r="AT619" s="134"/>
      <c r="AU619" s="134"/>
      <c r="AV619" s="134"/>
      <c r="AW619" s="134"/>
      <c r="AX619" s="134"/>
      <c r="AY619" s="134"/>
      <c r="AZ619" s="134"/>
      <c r="BA619" s="134"/>
      <c r="BB619" s="134"/>
      <c r="BC619" s="134"/>
      <c r="BD619" s="134"/>
      <c r="BE619" s="134"/>
      <c r="BF619" s="134"/>
      <c r="BG619" s="134"/>
      <c r="BH619" s="134"/>
    </row>
    <row r="620" spans="1:60" ht="20.95">
      <c r="A620" s="137"/>
      <c r="B620" s="138"/>
      <c r="C620" s="267" t="s">
        <v>575</v>
      </c>
      <c r="D620" s="268"/>
      <c r="E620" s="268"/>
      <c r="F620" s="268"/>
      <c r="G620" s="268"/>
      <c r="H620" s="139"/>
      <c r="I620" s="139"/>
      <c r="J620" s="139"/>
      <c r="K620" s="139"/>
      <c r="L620" s="139"/>
      <c r="M620" s="139"/>
      <c r="N620" s="139"/>
      <c r="O620" s="139"/>
      <c r="P620" s="139"/>
      <c r="Q620" s="139"/>
      <c r="R620" s="139"/>
      <c r="S620" s="139"/>
      <c r="T620" s="139"/>
      <c r="U620" s="139"/>
      <c r="V620" s="139"/>
      <c r="W620" s="139"/>
      <c r="X620" s="134"/>
      <c r="Y620" s="134"/>
      <c r="Z620" s="134"/>
      <c r="AA620" s="137"/>
      <c r="AB620" s="138"/>
      <c r="AC620" s="267" t="s">
        <v>575</v>
      </c>
      <c r="AD620" s="268"/>
      <c r="AE620" s="268"/>
      <c r="AF620" s="268"/>
      <c r="AG620" s="268"/>
      <c r="AH620" s="134"/>
      <c r="AI620" s="134"/>
      <c r="AJ620" s="134"/>
      <c r="AK620" s="134"/>
      <c r="AL620" s="134"/>
      <c r="AM620" s="134"/>
      <c r="AN620" s="134"/>
      <c r="AO620" s="134"/>
      <c r="AP620" s="134"/>
      <c r="AQ620" s="134"/>
      <c r="AR620" s="134"/>
      <c r="AS620" s="134"/>
      <c r="AT620" s="134"/>
      <c r="AU620" s="134"/>
      <c r="AV620" s="134"/>
      <c r="AW620" s="134"/>
      <c r="AX620" s="134"/>
      <c r="AY620" s="134"/>
      <c r="AZ620" s="134"/>
      <c r="BA620" s="153" t="str">
        <f>C620</f>
        <v>50/60 Hz EC motor; predpokladaný rozmer d = 125 mm; súčasťou dodávky budú rychloupímací spony s pružným vyložením.</v>
      </c>
      <c r="BB620" s="134"/>
      <c r="BC620" s="134"/>
      <c r="BD620" s="134"/>
      <c r="BE620" s="134"/>
      <c r="BF620" s="134"/>
      <c r="BG620" s="134"/>
      <c r="BH620" s="134"/>
    </row>
    <row r="621" spans="1:60">
      <c r="A621" s="137"/>
      <c r="B621" s="138"/>
      <c r="C621" s="269" t="s">
        <v>136</v>
      </c>
      <c r="D621" s="270"/>
      <c r="E621" s="270"/>
      <c r="F621" s="270"/>
      <c r="G621" s="270"/>
      <c r="H621" s="139"/>
      <c r="I621" s="139"/>
      <c r="J621" s="139"/>
      <c r="K621" s="139"/>
      <c r="L621" s="139"/>
      <c r="M621" s="139"/>
      <c r="N621" s="139"/>
      <c r="O621" s="139"/>
      <c r="P621" s="139"/>
      <c r="Q621" s="139"/>
      <c r="R621" s="139"/>
      <c r="S621" s="139"/>
      <c r="T621" s="139"/>
      <c r="U621" s="139"/>
      <c r="V621" s="139"/>
      <c r="W621" s="139"/>
      <c r="X621" s="134"/>
      <c r="Y621" s="134"/>
      <c r="Z621" s="134"/>
      <c r="AA621" s="137"/>
      <c r="AB621" s="138"/>
      <c r="AC621" s="269" t="s">
        <v>136</v>
      </c>
      <c r="AD621" s="270"/>
      <c r="AE621" s="270"/>
      <c r="AF621" s="270"/>
      <c r="AG621" s="270"/>
      <c r="AH621" s="134"/>
      <c r="AI621" s="134"/>
      <c r="AJ621" s="134"/>
      <c r="AK621" s="134"/>
      <c r="AL621" s="134"/>
      <c r="AM621" s="134"/>
      <c r="AN621" s="134"/>
      <c r="AO621" s="134"/>
      <c r="AP621" s="134"/>
      <c r="AQ621" s="134"/>
      <c r="AR621" s="134"/>
      <c r="AS621" s="134"/>
      <c r="AT621" s="134"/>
      <c r="AU621" s="134"/>
      <c r="AV621" s="134"/>
      <c r="AW621" s="134"/>
      <c r="AX621" s="134"/>
      <c r="AY621" s="134"/>
      <c r="AZ621" s="134"/>
      <c r="BA621" s="134"/>
      <c r="BB621" s="134"/>
      <c r="BC621" s="134"/>
      <c r="BD621" s="134"/>
      <c r="BE621" s="134"/>
      <c r="BF621" s="134"/>
      <c r="BG621" s="134"/>
      <c r="BH621" s="134"/>
    </row>
    <row r="622" spans="1:60" ht="20.95">
      <c r="A622" s="147">
        <v>216</v>
      </c>
      <c r="B622" s="148" t="s">
        <v>576</v>
      </c>
      <c r="C622" s="161" t="s">
        <v>577</v>
      </c>
      <c r="D622" s="149" t="s">
        <v>348</v>
      </c>
      <c r="E622" s="207">
        <v>1.5</v>
      </c>
      <c r="F622" s="151"/>
      <c r="G622" s="152">
        <f>ROUND(E622*F622,2)</f>
        <v>0</v>
      </c>
      <c r="H622" s="139">
        <v>0</v>
      </c>
      <c r="I622" s="139">
        <f>ROUND(E622*H622,2)</f>
        <v>0</v>
      </c>
      <c r="J622" s="139">
        <v>0</v>
      </c>
      <c r="K622" s="139">
        <f>ROUND(E622*J622,2)</f>
        <v>0</v>
      </c>
      <c r="L622" s="139">
        <v>21</v>
      </c>
      <c r="M622" s="139">
        <f>G622*(1+L622/100)</f>
        <v>0</v>
      </c>
      <c r="N622" s="139">
        <v>0</v>
      </c>
      <c r="O622" s="139">
        <f>ROUND(E622*N622,2)</f>
        <v>0</v>
      </c>
      <c r="P622" s="139">
        <v>0</v>
      </c>
      <c r="Q622" s="139">
        <f>ROUND(E622*P622,2)</f>
        <v>0</v>
      </c>
      <c r="R622" s="139"/>
      <c r="S622" s="139" t="s">
        <v>130</v>
      </c>
      <c r="T622" s="139" t="s">
        <v>131</v>
      </c>
      <c r="U622" s="139">
        <v>0</v>
      </c>
      <c r="V622" s="139">
        <f>ROUND(E622*U622,2)</f>
        <v>0</v>
      </c>
      <c r="W622" s="139"/>
      <c r="X622" s="134"/>
      <c r="Y622" s="134"/>
      <c r="Z622" s="134"/>
      <c r="AA622" s="147">
        <v>216</v>
      </c>
      <c r="AB622" s="148" t="s">
        <v>576</v>
      </c>
      <c r="AC622" s="161" t="s">
        <v>577</v>
      </c>
      <c r="AD622" s="149" t="s">
        <v>348</v>
      </c>
      <c r="AE622" s="207">
        <v>0</v>
      </c>
      <c r="AF622" s="151"/>
      <c r="AG622" s="152">
        <f>ROUND(AE622*AF622,2)</f>
        <v>0</v>
      </c>
      <c r="AH622" s="134"/>
      <c r="AI622" s="284" t="s">
        <v>1221</v>
      </c>
      <c r="AJ622" s="285" t="s">
        <v>1217</v>
      </c>
      <c r="AK622" s="134"/>
      <c r="AL622" s="134"/>
      <c r="AM622" s="134"/>
      <c r="AN622" s="134"/>
      <c r="AO622" s="134"/>
      <c r="AP622" s="134"/>
      <c r="AQ622" s="134"/>
      <c r="AR622" s="134"/>
      <c r="AS622" s="134"/>
      <c r="AT622" s="134"/>
      <c r="AU622" s="134"/>
      <c r="AV622" s="134"/>
      <c r="AW622" s="134"/>
      <c r="AX622" s="134"/>
      <c r="AY622" s="134"/>
      <c r="AZ622" s="134"/>
      <c r="BA622" s="134"/>
      <c r="BB622" s="134"/>
      <c r="BC622" s="134"/>
      <c r="BD622" s="134"/>
      <c r="BE622" s="134"/>
      <c r="BF622" s="134"/>
      <c r="BG622" s="134"/>
      <c r="BH622" s="134"/>
    </row>
    <row r="623" spans="1:60">
      <c r="A623" s="137"/>
      <c r="B623" s="138"/>
      <c r="C623" s="267" t="s">
        <v>375</v>
      </c>
      <c r="D623" s="268"/>
      <c r="E623" s="268"/>
      <c r="F623" s="268"/>
      <c r="G623" s="268"/>
      <c r="H623" s="139"/>
      <c r="I623" s="139"/>
      <c r="J623" s="139"/>
      <c r="K623" s="139"/>
      <c r="L623" s="139"/>
      <c r="M623" s="139"/>
      <c r="N623" s="139"/>
      <c r="O623" s="139"/>
      <c r="P623" s="139"/>
      <c r="Q623" s="139"/>
      <c r="R623" s="139"/>
      <c r="S623" s="139"/>
      <c r="T623" s="139"/>
      <c r="U623" s="139"/>
      <c r="V623" s="139"/>
      <c r="W623" s="139"/>
      <c r="X623" s="134"/>
      <c r="Y623" s="134"/>
      <c r="Z623" s="134"/>
      <c r="AA623" s="137"/>
      <c r="AB623" s="138"/>
      <c r="AC623" s="267" t="s">
        <v>375</v>
      </c>
      <c r="AD623" s="268"/>
      <c r="AE623" s="268"/>
      <c r="AF623" s="268"/>
      <c r="AG623" s="268"/>
      <c r="AH623" s="134"/>
      <c r="AI623" s="134"/>
      <c r="AJ623" s="134"/>
      <c r="AK623" s="134"/>
      <c r="AL623" s="134"/>
      <c r="AM623" s="134"/>
      <c r="AN623" s="134"/>
      <c r="AO623" s="134"/>
      <c r="AP623" s="134"/>
      <c r="AQ623" s="134"/>
      <c r="AR623" s="134"/>
      <c r="AS623" s="134"/>
      <c r="AT623" s="134"/>
      <c r="AU623" s="134"/>
      <c r="AV623" s="134"/>
      <c r="AW623" s="134"/>
      <c r="AX623" s="134"/>
      <c r="AY623" s="134"/>
      <c r="AZ623" s="134"/>
      <c r="BA623" s="134"/>
      <c r="BB623" s="134"/>
      <c r="BC623" s="134"/>
      <c r="BD623" s="134"/>
      <c r="BE623" s="134"/>
      <c r="BF623" s="134"/>
      <c r="BG623" s="134"/>
      <c r="BH623" s="134"/>
    </row>
    <row r="624" spans="1:60" ht="31.45">
      <c r="A624" s="147">
        <v>217</v>
      </c>
      <c r="B624" s="148" t="s">
        <v>578</v>
      </c>
      <c r="C624" s="161" t="s">
        <v>579</v>
      </c>
      <c r="D624" s="149" t="s">
        <v>151</v>
      </c>
      <c r="E624" s="150">
        <v>8</v>
      </c>
      <c r="F624" s="151"/>
      <c r="G624" s="152">
        <f>ROUND(E624*F624,2)</f>
        <v>0</v>
      </c>
      <c r="H624" s="139">
        <v>0</v>
      </c>
      <c r="I624" s="139">
        <f>ROUND(E624*H624,2)</f>
        <v>0</v>
      </c>
      <c r="J624" s="139">
        <v>37.160377358490791</v>
      </c>
      <c r="K624" s="139">
        <f>ROUND(E624*J624,2)</f>
        <v>297.27999999999997</v>
      </c>
      <c r="L624" s="139">
        <v>21</v>
      </c>
      <c r="M624" s="139">
        <f>G624*(1+L624/100)</f>
        <v>0</v>
      </c>
      <c r="N624" s="139">
        <v>0</v>
      </c>
      <c r="O624" s="139">
        <f>ROUND(E624*N624,2)</f>
        <v>0</v>
      </c>
      <c r="P624" s="139">
        <v>0</v>
      </c>
      <c r="Q624" s="139">
        <f>ROUND(E624*P624,2)</f>
        <v>0</v>
      </c>
      <c r="R624" s="139"/>
      <c r="S624" s="139" t="s">
        <v>130</v>
      </c>
      <c r="T624" s="139" t="s">
        <v>131</v>
      </c>
      <c r="U624" s="139">
        <v>0</v>
      </c>
      <c r="V624" s="139">
        <f>ROUND(E624*U624,2)</f>
        <v>0</v>
      </c>
      <c r="W624" s="139"/>
      <c r="X624" s="134"/>
      <c r="Y624" s="134"/>
      <c r="Z624" s="134"/>
      <c r="AA624" s="147">
        <v>217</v>
      </c>
      <c r="AB624" s="148" t="s">
        <v>578</v>
      </c>
      <c r="AC624" s="161" t="s">
        <v>579</v>
      </c>
      <c r="AD624" s="149" t="s">
        <v>151</v>
      </c>
      <c r="AE624" s="150">
        <v>8</v>
      </c>
      <c r="AF624" s="151"/>
      <c r="AG624" s="152">
        <f>ROUND(AE624*AF624,2)</f>
        <v>0</v>
      </c>
      <c r="AH624" s="134"/>
      <c r="AI624" s="134"/>
      <c r="AJ624" s="134"/>
      <c r="AK624" s="134"/>
      <c r="AL624" s="134"/>
      <c r="AM624" s="134"/>
      <c r="AN624" s="134"/>
      <c r="AO624" s="134"/>
      <c r="AP624" s="134"/>
      <c r="AQ624" s="134"/>
      <c r="AR624" s="134"/>
      <c r="AS624" s="134"/>
      <c r="AT624" s="134"/>
      <c r="AU624" s="134"/>
      <c r="AV624" s="134"/>
      <c r="AW624" s="134"/>
      <c r="AX624" s="134"/>
      <c r="AY624" s="134"/>
      <c r="AZ624" s="134"/>
      <c r="BA624" s="134"/>
      <c r="BB624" s="134"/>
      <c r="BC624" s="134"/>
      <c r="BD624" s="134"/>
      <c r="BE624" s="134"/>
      <c r="BF624" s="134"/>
      <c r="BG624" s="134"/>
      <c r="BH624" s="134"/>
    </row>
    <row r="625" spans="1:60">
      <c r="A625" s="137"/>
      <c r="B625" s="138"/>
      <c r="C625" s="267" t="s">
        <v>523</v>
      </c>
      <c r="D625" s="268"/>
      <c r="E625" s="268"/>
      <c r="F625" s="268"/>
      <c r="G625" s="268"/>
      <c r="H625" s="139"/>
      <c r="I625" s="139"/>
      <c r="J625" s="139"/>
      <c r="K625" s="139"/>
      <c r="L625" s="139"/>
      <c r="M625" s="139"/>
      <c r="N625" s="139"/>
      <c r="O625" s="139"/>
      <c r="P625" s="139"/>
      <c r="Q625" s="139"/>
      <c r="R625" s="139"/>
      <c r="S625" s="139"/>
      <c r="T625" s="139"/>
      <c r="U625" s="139"/>
      <c r="V625" s="139"/>
      <c r="W625" s="139"/>
      <c r="X625" s="134"/>
      <c r="Y625" s="134"/>
      <c r="Z625" s="134"/>
      <c r="AA625" s="137"/>
      <c r="AB625" s="138"/>
      <c r="AC625" s="267" t="s">
        <v>523</v>
      </c>
      <c r="AD625" s="268"/>
      <c r="AE625" s="268"/>
      <c r="AF625" s="268"/>
      <c r="AG625" s="268"/>
      <c r="AH625" s="134"/>
      <c r="AI625" s="134"/>
      <c r="AJ625" s="134"/>
      <c r="AK625" s="134"/>
      <c r="AL625" s="134"/>
      <c r="AM625" s="134"/>
      <c r="AN625" s="134"/>
      <c r="AO625" s="134"/>
      <c r="AP625" s="134"/>
      <c r="AQ625" s="134"/>
      <c r="AR625" s="134"/>
      <c r="AS625" s="134"/>
      <c r="AT625" s="134"/>
      <c r="AU625" s="134"/>
      <c r="AV625" s="134"/>
      <c r="AW625" s="134"/>
      <c r="AX625" s="134"/>
      <c r="AY625" s="134"/>
      <c r="AZ625" s="134"/>
      <c r="BA625" s="134"/>
      <c r="BB625" s="134"/>
      <c r="BC625" s="134"/>
      <c r="BD625" s="134"/>
      <c r="BE625" s="134"/>
      <c r="BF625" s="134"/>
      <c r="BG625" s="134"/>
      <c r="BH625" s="134"/>
    </row>
    <row r="626" spans="1:60">
      <c r="A626" s="137"/>
      <c r="B626" s="138"/>
      <c r="C626" s="269" t="s">
        <v>371</v>
      </c>
      <c r="D626" s="270"/>
      <c r="E626" s="270"/>
      <c r="F626" s="270"/>
      <c r="G626" s="270"/>
      <c r="H626" s="139"/>
      <c r="I626" s="139"/>
      <c r="J626" s="139"/>
      <c r="K626" s="139"/>
      <c r="L626" s="139"/>
      <c r="M626" s="139"/>
      <c r="N626" s="139"/>
      <c r="O626" s="139"/>
      <c r="P626" s="139"/>
      <c r="Q626" s="139"/>
      <c r="R626" s="139"/>
      <c r="S626" s="139"/>
      <c r="T626" s="139"/>
      <c r="U626" s="139"/>
      <c r="V626" s="139"/>
      <c r="W626" s="139"/>
      <c r="X626" s="134"/>
      <c r="Y626" s="134"/>
      <c r="Z626" s="134"/>
      <c r="AA626" s="137"/>
      <c r="AB626" s="138"/>
      <c r="AC626" s="269" t="s">
        <v>371</v>
      </c>
      <c r="AD626" s="270"/>
      <c r="AE626" s="270"/>
      <c r="AF626" s="270"/>
      <c r="AG626" s="270"/>
      <c r="AH626" s="134"/>
      <c r="AI626" s="134"/>
      <c r="AJ626" s="134"/>
      <c r="AK626" s="134"/>
      <c r="AL626" s="134"/>
      <c r="AM626" s="134"/>
      <c r="AN626" s="134"/>
      <c r="AO626" s="134"/>
      <c r="AP626" s="134"/>
      <c r="AQ626" s="134"/>
      <c r="AR626" s="134"/>
      <c r="AS626" s="134"/>
      <c r="AT626" s="134"/>
      <c r="AU626" s="134"/>
      <c r="AV626" s="134"/>
      <c r="AW626" s="134"/>
      <c r="AX626" s="134"/>
      <c r="AY626" s="134"/>
      <c r="AZ626" s="134"/>
      <c r="BA626" s="134"/>
      <c r="BB626" s="134"/>
      <c r="BC626" s="134"/>
      <c r="BD626" s="134"/>
      <c r="BE626" s="134"/>
      <c r="BF626" s="134"/>
      <c r="BG626" s="134"/>
      <c r="BH626" s="134"/>
    </row>
    <row r="627" spans="1:60" ht="31.45">
      <c r="A627" s="147">
        <v>218</v>
      </c>
      <c r="B627" s="148" t="s">
        <v>580</v>
      </c>
      <c r="C627" s="161" t="s">
        <v>550</v>
      </c>
      <c r="D627" s="149" t="s">
        <v>151</v>
      </c>
      <c r="E627" s="150">
        <v>1.5</v>
      </c>
      <c r="F627" s="151"/>
      <c r="G627" s="152">
        <f>ROUND(E627*F627,2)</f>
        <v>0</v>
      </c>
      <c r="H627" s="139">
        <v>0</v>
      </c>
      <c r="I627" s="139">
        <f>ROUND(E627*H627,2)</f>
        <v>0</v>
      </c>
      <c r="J627" s="139">
        <v>46.688679245283303</v>
      </c>
      <c r="K627" s="139">
        <f>ROUND(E627*J627,2)</f>
        <v>70.03</v>
      </c>
      <c r="L627" s="139">
        <v>21</v>
      </c>
      <c r="M627" s="139">
        <f>G627*(1+L627/100)</f>
        <v>0</v>
      </c>
      <c r="N627" s="139">
        <v>0</v>
      </c>
      <c r="O627" s="139">
        <f>ROUND(E627*N627,2)</f>
        <v>0</v>
      </c>
      <c r="P627" s="139">
        <v>0</v>
      </c>
      <c r="Q627" s="139">
        <f>ROUND(E627*P627,2)</f>
        <v>0</v>
      </c>
      <c r="R627" s="139"/>
      <c r="S627" s="139" t="s">
        <v>130</v>
      </c>
      <c r="T627" s="139" t="s">
        <v>131</v>
      </c>
      <c r="U627" s="139">
        <v>0</v>
      </c>
      <c r="V627" s="139">
        <f>ROUND(E627*U627,2)</f>
        <v>0</v>
      </c>
      <c r="W627" s="139"/>
      <c r="X627" s="134"/>
      <c r="Y627" s="134"/>
      <c r="Z627" s="134"/>
      <c r="AA627" s="147">
        <v>218</v>
      </c>
      <c r="AB627" s="148" t="s">
        <v>580</v>
      </c>
      <c r="AC627" s="161" t="s">
        <v>550</v>
      </c>
      <c r="AD627" s="149" t="s">
        <v>151</v>
      </c>
      <c r="AE627" s="150">
        <v>1.5</v>
      </c>
      <c r="AF627" s="151"/>
      <c r="AG627" s="152">
        <f>ROUND(AE627*AF627,2)</f>
        <v>0</v>
      </c>
      <c r="AH627" s="134"/>
      <c r="AI627" s="134"/>
      <c r="AJ627" s="134"/>
      <c r="AK627" s="134"/>
      <c r="AL627" s="134"/>
      <c r="AM627" s="134"/>
      <c r="AN627" s="134"/>
      <c r="AO627" s="134"/>
      <c r="AP627" s="134"/>
      <c r="AQ627" s="134"/>
      <c r="AR627" s="134"/>
      <c r="AS627" s="134"/>
      <c r="AT627" s="134"/>
      <c r="AU627" s="134"/>
      <c r="AV627" s="134"/>
      <c r="AW627" s="134"/>
      <c r="AX627" s="134"/>
      <c r="AY627" s="134"/>
      <c r="AZ627" s="134"/>
      <c r="BA627" s="134"/>
      <c r="BB627" s="134"/>
      <c r="BC627" s="134"/>
      <c r="BD627" s="134"/>
      <c r="BE627" s="134"/>
      <c r="BF627" s="134"/>
      <c r="BG627" s="134"/>
      <c r="BH627" s="134"/>
    </row>
    <row r="628" spans="1:60">
      <c r="A628" s="137"/>
      <c r="B628" s="138"/>
      <c r="C628" s="267" t="s">
        <v>523</v>
      </c>
      <c r="D628" s="268"/>
      <c r="E628" s="268"/>
      <c r="F628" s="268"/>
      <c r="G628" s="268"/>
      <c r="H628" s="139"/>
      <c r="I628" s="139"/>
      <c r="J628" s="139"/>
      <c r="K628" s="139"/>
      <c r="L628" s="139"/>
      <c r="M628" s="139"/>
      <c r="N628" s="139"/>
      <c r="O628" s="139"/>
      <c r="P628" s="139"/>
      <c r="Q628" s="139"/>
      <c r="R628" s="139"/>
      <c r="S628" s="139"/>
      <c r="T628" s="139"/>
      <c r="U628" s="139"/>
      <c r="V628" s="139"/>
      <c r="W628" s="139"/>
      <c r="X628" s="134"/>
      <c r="Y628" s="134"/>
      <c r="Z628" s="134"/>
      <c r="AA628" s="137"/>
      <c r="AB628" s="138"/>
      <c r="AC628" s="267" t="s">
        <v>523</v>
      </c>
      <c r="AD628" s="268"/>
      <c r="AE628" s="268"/>
      <c r="AF628" s="268"/>
      <c r="AG628" s="268"/>
      <c r="AH628" s="134"/>
      <c r="AI628" s="134"/>
      <c r="AJ628" s="134"/>
      <c r="AK628" s="134"/>
      <c r="AL628" s="134"/>
      <c r="AM628" s="134"/>
      <c r="AN628" s="134"/>
      <c r="AO628" s="134"/>
      <c r="AP628" s="134"/>
      <c r="AQ628" s="134"/>
      <c r="AR628" s="134"/>
      <c r="AS628" s="134"/>
      <c r="AT628" s="134"/>
      <c r="AU628" s="134"/>
      <c r="AV628" s="134"/>
      <c r="AW628" s="134"/>
      <c r="AX628" s="134"/>
      <c r="AY628" s="134"/>
      <c r="AZ628" s="134"/>
      <c r="BA628" s="134"/>
      <c r="BB628" s="134"/>
      <c r="BC628" s="134"/>
      <c r="BD628" s="134"/>
      <c r="BE628" s="134"/>
      <c r="BF628" s="134"/>
      <c r="BG628" s="134"/>
      <c r="BH628" s="134"/>
    </row>
    <row r="629" spans="1:60">
      <c r="A629" s="137"/>
      <c r="B629" s="138"/>
      <c r="C629" s="269" t="s">
        <v>371</v>
      </c>
      <c r="D629" s="270"/>
      <c r="E629" s="270"/>
      <c r="F629" s="270"/>
      <c r="G629" s="270"/>
      <c r="H629" s="139"/>
      <c r="I629" s="139"/>
      <c r="J629" s="139"/>
      <c r="K629" s="139"/>
      <c r="L629" s="139"/>
      <c r="M629" s="139"/>
      <c r="N629" s="139"/>
      <c r="O629" s="139"/>
      <c r="P629" s="139"/>
      <c r="Q629" s="139"/>
      <c r="R629" s="139"/>
      <c r="S629" s="139"/>
      <c r="T629" s="139"/>
      <c r="U629" s="139"/>
      <c r="V629" s="139"/>
      <c r="W629" s="139"/>
      <c r="X629" s="134"/>
      <c r="Y629" s="134"/>
      <c r="Z629" s="134"/>
      <c r="AA629" s="137"/>
      <c r="AB629" s="138"/>
      <c r="AC629" s="269" t="s">
        <v>371</v>
      </c>
      <c r="AD629" s="270"/>
      <c r="AE629" s="270"/>
      <c r="AF629" s="270"/>
      <c r="AG629" s="270"/>
      <c r="AH629" s="134"/>
      <c r="AI629" s="134"/>
      <c r="AJ629" s="134"/>
      <c r="AK629" s="134"/>
      <c r="AL629" s="134"/>
      <c r="AM629" s="134"/>
      <c r="AN629" s="134"/>
      <c r="AO629" s="134"/>
      <c r="AP629" s="134"/>
      <c r="AQ629" s="134"/>
      <c r="AR629" s="134"/>
      <c r="AS629" s="134"/>
      <c r="AT629" s="134"/>
      <c r="AU629" s="134"/>
      <c r="AV629" s="134"/>
      <c r="AW629" s="134"/>
      <c r="AX629" s="134"/>
      <c r="AY629" s="134"/>
      <c r="AZ629" s="134"/>
      <c r="BA629" s="134"/>
      <c r="BB629" s="134"/>
      <c r="BC629" s="134"/>
      <c r="BD629" s="134"/>
      <c r="BE629" s="134"/>
      <c r="BF629" s="134"/>
      <c r="BG629" s="134"/>
      <c r="BH629" s="134"/>
    </row>
    <row r="630" spans="1:60" ht="20.95">
      <c r="A630" s="147">
        <v>219</v>
      </c>
      <c r="B630" s="148" t="s">
        <v>581</v>
      </c>
      <c r="C630" s="161" t="s">
        <v>552</v>
      </c>
      <c r="D630" s="149" t="s">
        <v>151</v>
      </c>
      <c r="E630" s="150">
        <v>3.5</v>
      </c>
      <c r="F630" s="151"/>
      <c r="G630" s="152">
        <f>ROUND(E630*F630,2)</f>
        <v>0</v>
      </c>
      <c r="H630" s="139">
        <v>0</v>
      </c>
      <c r="I630" s="139">
        <f>ROUND(E630*H630,2)</f>
        <v>0</v>
      </c>
      <c r="J630" s="139">
        <v>44.150943396226687</v>
      </c>
      <c r="K630" s="139">
        <f>ROUND(E630*J630,2)</f>
        <v>154.53</v>
      </c>
      <c r="L630" s="139">
        <v>21</v>
      </c>
      <c r="M630" s="139">
        <f>G630*(1+L630/100)</f>
        <v>0</v>
      </c>
      <c r="N630" s="139">
        <v>0</v>
      </c>
      <c r="O630" s="139">
        <f>ROUND(E630*N630,2)</f>
        <v>0</v>
      </c>
      <c r="P630" s="139">
        <v>0</v>
      </c>
      <c r="Q630" s="139">
        <f>ROUND(E630*P630,2)</f>
        <v>0</v>
      </c>
      <c r="R630" s="139"/>
      <c r="S630" s="139" t="s">
        <v>130</v>
      </c>
      <c r="T630" s="139" t="s">
        <v>131</v>
      </c>
      <c r="U630" s="139">
        <v>0</v>
      </c>
      <c r="V630" s="139">
        <f>ROUND(E630*U630,2)</f>
        <v>0</v>
      </c>
      <c r="W630" s="139"/>
      <c r="X630" s="134"/>
      <c r="Y630" s="134"/>
      <c r="Z630" s="134"/>
      <c r="AA630" s="147">
        <v>219</v>
      </c>
      <c r="AB630" s="148" t="s">
        <v>581</v>
      </c>
      <c r="AC630" s="161" t="s">
        <v>552</v>
      </c>
      <c r="AD630" s="149" t="s">
        <v>151</v>
      </c>
      <c r="AE630" s="150">
        <v>3.5</v>
      </c>
      <c r="AF630" s="151"/>
      <c r="AG630" s="152">
        <f>ROUND(AE630*AF630,2)</f>
        <v>0</v>
      </c>
      <c r="AH630" s="134"/>
      <c r="AI630" s="134"/>
      <c r="AJ630" s="134"/>
      <c r="AK630" s="134"/>
      <c r="AL630" s="134"/>
      <c r="AM630" s="134"/>
      <c r="AN630" s="134"/>
      <c r="AO630" s="134"/>
      <c r="AP630" s="134"/>
      <c r="AQ630" s="134"/>
      <c r="AR630" s="134"/>
      <c r="AS630" s="134"/>
      <c r="AT630" s="134"/>
      <c r="AU630" s="134"/>
      <c r="AV630" s="134"/>
      <c r="AW630" s="134"/>
      <c r="AX630" s="134"/>
      <c r="AY630" s="134"/>
      <c r="AZ630" s="134"/>
      <c r="BA630" s="134"/>
      <c r="BB630" s="134"/>
      <c r="BC630" s="134"/>
      <c r="BD630" s="134"/>
      <c r="BE630" s="134"/>
      <c r="BF630" s="134"/>
      <c r="BG630" s="134"/>
      <c r="BH630" s="134"/>
    </row>
    <row r="631" spans="1:60">
      <c r="A631" s="137"/>
      <c r="B631" s="138"/>
      <c r="C631" s="267" t="s">
        <v>523</v>
      </c>
      <c r="D631" s="268"/>
      <c r="E631" s="268"/>
      <c r="F631" s="268"/>
      <c r="G631" s="268"/>
      <c r="H631" s="139"/>
      <c r="I631" s="139"/>
      <c r="J631" s="139"/>
      <c r="K631" s="139"/>
      <c r="L631" s="139"/>
      <c r="M631" s="139"/>
      <c r="N631" s="139"/>
      <c r="O631" s="139"/>
      <c r="P631" s="139"/>
      <c r="Q631" s="139"/>
      <c r="R631" s="139"/>
      <c r="S631" s="139"/>
      <c r="T631" s="139"/>
      <c r="U631" s="139"/>
      <c r="V631" s="139"/>
      <c r="W631" s="139"/>
      <c r="X631" s="134"/>
      <c r="Y631" s="134"/>
      <c r="Z631" s="134"/>
      <c r="AA631" s="137"/>
      <c r="AB631" s="138"/>
      <c r="AC631" s="267" t="s">
        <v>523</v>
      </c>
      <c r="AD631" s="268"/>
      <c r="AE631" s="268"/>
      <c r="AF631" s="268"/>
      <c r="AG631" s="268"/>
      <c r="AH631" s="134"/>
      <c r="AI631" s="134"/>
      <c r="AJ631" s="134"/>
      <c r="AK631" s="134"/>
      <c r="AL631" s="134"/>
      <c r="AM631" s="134"/>
      <c r="AN631" s="134"/>
      <c r="AO631" s="134"/>
      <c r="AP631" s="134"/>
      <c r="AQ631" s="134"/>
      <c r="AR631" s="134"/>
      <c r="AS631" s="134"/>
      <c r="AT631" s="134"/>
      <c r="AU631" s="134"/>
      <c r="AV631" s="134"/>
      <c r="AW631" s="134"/>
      <c r="AX631" s="134"/>
      <c r="AY631" s="134"/>
      <c r="AZ631" s="134"/>
      <c r="BA631" s="134"/>
      <c r="BB631" s="134"/>
      <c r="BC631" s="134"/>
      <c r="BD631" s="134"/>
      <c r="BE631" s="134"/>
      <c r="BF631" s="134"/>
      <c r="BG631" s="134"/>
      <c r="BH631" s="134"/>
    </row>
    <row r="632" spans="1:60">
      <c r="A632" s="137"/>
      <c r="B632" s="138"/>
      <c r="C632" s="269" t="s">
        <v>371</v>
      </c>
      <c r="D632" s="270"/>
      <c r="E632" s="270"/>
      <c r="F632" s="270"/>
      <c r="G632" s="270"/>
      <c r="H632" s="139"/>
      <c r="I632" s="139"/>
      <c r="J632" s="139"/>
      <c r="K632" s="139"/>
      <c r="L632" s="139"/>
      <c r="M632" s="139"/>
      <c r="N632" s="139"/>
      <c r="O632" s="139"/>
      <c r="P632" s="139"/>
      <c r="Q632" s="139"/>
      <c r="R632" s="139"/>
      <c r="S632" s="139"/>
      <c r="T632" s="139"/>
      <c r="U632" s="139"/>
      <c r="V632" s="139"/>
      <c r="W632" s="139"/>
      <c r="X632" s="134"/>
      <c r="Y632" s="134"/>
      <c r="Z632" s="134"/>
      <c r="AA632" s="137"/>
      <c r="AB632" s="138"/>
      <c r="AC632" s="269" t="s">
        <v>371</v>
      </c>
      <c r="AD632" s="270"/>
      <c r="AE632" s="270"/>
      <c r="AF632" s="270"/>
      <c r="AG632" s="270"/>
      <c r="AH632" s="134"/>
      <c r="AI632" s="134"/>
      <c r="AJ632" s="134"/>
      <c r="AK632" s="134"/>
      <c r="AL632" s="134"/>
      <c r="AM632" s="134"/>
      <c r="AN632" s="134"/>
      <c r="AO632" s="134"/>
      <c r="AP632" s="134"/>
      <c r="AQ632" s="134"/>
      <c r="AR632" s="134"/>
      <c r="AS632" s="134"/>
      <c r="AT632" s="134"/>
      <c r="AU632" s="134"/>
      <c r="AV632" s="134"/>
      <c r="AW632" s="134"/>
      <c r="AX632" s="134"/>
      <c r="AY632" s="134"/>
      <c r="AZ632" s="134"/>
      <c r="BA632" s="134"/>
      <c r="BB632" s="134"/>
      <c r="BC632" s="134"/>
      <c r="BD632" s="134"/>
      <c r="BE632" s="134"/>
      <c r="BF632" s="134"/>
      <c r="BG632" s="134"/>
      <c r="BH632" s="134"/>
    </row>
    <row r="633" spans="1:60" ht="20.95">
      <c r="A633" s="147">
        <v>220</v>
      </c>
      <c r="B633" s="148" t="s">
        <v>582</v>
      </c>
      <c r="C633" s="161" t="s">
        <v>583</v>
      </c>
      <c r="D633" s="149" t="s">
        <v>151</v>
      </c>
      <c r="E633" s="150">
        <v>1</v>
      </c>
      <c r="F633" s="151"/>
      <c r="G633" s="152">
        <f>ROUND(E633*F633,2)</f>
        <v>0</v>
      </c>
      <c r="H633" s="139">
        <v>0</v>
      </c>
      <c r="I633" s="139">
        <f>ROUND(E633*H633,2)</f>
        <v>0</v>
      </c>
      <c r="J633" s="139">
        <v>53.962264150943724</v>
      </c>
      <c r="K633" s="139">
        <f>ROUND(E633*J633,2)</f>
        <v>53.96</v>
      </c>
      <c r="L633" s="139">
        <v>21</v>
      </c>
      <c r="M633" s="139">
        <f>G633*(1+L633/100)</f>
        <v>0</v>
      </c>
      <c r="N633" s="139">
        <v>0</v>
      </c>
      <c r="O633" s="139">
        <f>ROUND(E633*N633,2)</f>
        <v>0</v>
      </c>
      <c r="P633" s="139">
        <v>0</v>
      </c>
      <c r="Q633" s="139">
        <f>ROUND(E633*P633,2)</f>
        <v>0</v>
      </c>
      <c r="R633" s="139"/>
      <c r="S633" s="139" t="s">
        <v>130</v>
      </c>
      <c r="T633" s="139" t="s">
        <v>131</v>
      </c>
      <c r="U633" s="139">
        <v>0</v>
      </c>
      <c r="V633" s="139">
        <f>ROUND(E633*U633,2)</f>
        <v>0</v>
      </c>
      <c r="W633" s="139"/>
      <c r="X633" s="134"/>
      <c r="Y633" s="134"/>
      <c r="Z633" s="134"/>
      <c r="AA633" s="147">
        <v>220</v>
      </c>
      <c r="AB633" s="148" t="s">
        <v>582</v>
      </c>
      <c r="AC633" s="161" t="s">
        <v>583</v>
      </c>
      <c r="AD633" s="149" t="s">
        <v>151</v>
      </c>
      <c r="AE633" s="150">
        <v>1</v>
      </c>
      <c r="AF633" s="151"/>
      <c r="AG633" s="152">
        <f>ROUND(AE633*AF633,2)</f>
        <v>0</v>
      </c>
      <c r="AH633" s="134"/>
      <c r="AI633" s="134"/>
      <c r="AJ633" s="134"/>
      <c r="AK633" s="134"/>
      <c r="AL633" s="134"/>
      <c r="AM633" s="134"/>
      <c r="AN633" s="134"/>
      <c r="AO633" s="134"/>
      <c r="AP633" s="134"/>
      <c r="AQ633" s="134"/>
      <c r="AR633" s="134"/>
      <c r="AS633" s="134"/>
      <c r="AT633" s="134"/>
      <c r="AU633" s="134"/>
      <c r="AV633" s="134"/>
      <c r="AW633" s="134"/>
      <c r="AX633" s="134"/>
      <c r="AY633" s="134"/>
      <c r="AZ633" s="134"/>
      <c r="BA633" s="134"/>
      <c r="BB633" s="134"/>
      <c r="BC633" s="134"/>
      <c r="BD633" s="134"/>
      <c r="BE633" s="134"/>
      <c r="BF633" s="134"/>
      <c r="BG633" s="134"/>
      <c r="BH633" s="134"/>
    </row>
    <row r="634" spans="1:60">
      <c r="A634" s="137"/>
      <c r="B634" s="138"/>
      <c r="C634" s="267" t="s">
        <v>555</v>
      </c>
      <c r="D634" s="268"/>
      <c r="E634" s="268"/>
      <c r="F634" s="268"/>
      <c r="G634" s="268"/>
      <c r="H634" s="139"/>
      <c r="I634" s="139"/>
      <c r="J634" s="139"/>
      <c r="K634" s="139"/>
      <c r="L634" s="139"/>
      <c r="M634" s="139"/>
      <c r="N634" s="139"/>
      <c r="O634" s="139"/>
      <c r="P634" s="139"/>
      <c r="Q634" s="139"/>
      <c r="R634" s="139"/>
      <c r="S634" s="139"/>
      <c r="T634" s="139"/>
      <c r="U634" s="139"/>
      <c r="V634" s="139"/>
      <c r="W634" s="139"/>
      <c r="X634" s="134"/>
      <c r="Y634" s="134"/>
      <c r="Z634" s="134"/>
      <c r="AA634" s="137"/>
      <c r="AB634" s="138"/>
      <c r="AC634" s="267" t="s">
        <v>555</v>
      </c>
      <c r="AD634" s="268"/>
      <c r="AE634" s="268"/>
      <c r="AF634" s="268"/>
      <c r="AG634" s="268"/>
      <c r="AH634" s="134"/>
      <c r="AI634" s="134"/>
      <c r="AJ634" s="134"/>
      <c r="AK634" s="134"/>
      <c r="AL634" s="134"/>
      <c r="AM634" s="134"/>
      <c r="AN634" s="134"/>
      <c r="AO634" s="134"/>
      <c r="AP634" s="134"/>
      <c r="AQ634" s="134"/>
      <c r="AR634" s="134"/>
      <c r="AS634" s="134"/>
      <c r="AT634" s="134"/>
      <c r="AU634" s="134"/>
      <c r="AV634" s="134"/>
      <c r="AW634" s="134"/>
      <c r="AX634" s="134"/>
      <c r="AY634" s="134"/>
      <c r="AZ634" s="134"/>
      <c r="BA634" s="134"/>
      <c r="BB634" s="134"/>
      <c r="BC634" s="134"/>
      <c r="BD634" s="134"/>
      <c r="BE634" s="134"/>
      <c r="BF634" s="134"/>
      <c r="BG634" s="134"/>
      <c r="BH634" s="134"/>
    </row>
    <row r="635" spans="1:60">
      <c r="A635" s="137"/>
      <c r="B635" s="138"/>
      <c r="C635" s="269" t="s">
        <v>371</v>
      </c>
      <c r="D635" s="270"/>
      <c r="E635" s="270"/>
      <c r="F635" s="270"/>
      <c r="G635" s="270"/>
      <c r="H635" s="139"/>
      <c r="I635" s="139"/>
      <c r="J635" s="139"/>
      <c r="K635" s="139"/>
      <c r="L635" s="139"/>
      <c r="M635" s="139"/>
      <c r="N635" s="139"/>
      <c r="O635" s="139"/>
      <c r="P635" s="139"/>
      <c r="Q635" s="139"/>
      <c r="R635" s="139"/>
      <c r="S635" s="139"/>
      <c r="T635" s="139"/>
      <c r="U635" s="139"/>
      <c r="V635" s="139"/>
      <c r="W635" s="139"/>
      <c r="X635" s="134"/>
      <c r="Y635" s="134"/>
      <c r="Z635" s="134"/>
      <c r="AA635" s="137"/>
      <c r="AB635" s="138"/>
      <c r="AC635" s="269" t="s">
        <v>371</v>
      </c>
      <c r="AD635" s="270"/>
      <c r="AE635" s="270"/>
      <c r="AF635" s="270"/>
      <c r="AG635" s="270"/>
      <c r="AH635" s="134"/>
      <c r="AI635" s="134"/>
      <c r="AJ635" s="134"/>
      <c r="AK635" s="134"/>
      <c r="AL635" s="134"/>
      <c r="AM635" s="134"/>
      <c r="AN635" s="134"/>
      <c r="AO635" s="134"/>
      <c r="AP635" s="134"/>
      <c r="AQ635" s="134"/>
      <c r="AR635" s="134"/>
      <c r="AS635" s="134"/>
      <c r="AT635" s="134"/>
      <c r="AU635" s="134"/>
      <c r="AV635" s="134"/>
      <c r="AW635" s="134"/>
      <c r="AX635" s="134"/>
      <c r="AY635" s="134"/>
      <c r="AZ635" s="134"/>
      <c r="BA635" s="134"/>
      <c r="BB635" s="134"/>
      <c r="BC635" s="134"/>
      <c r="BD635" s="134"/>
      <c r="BE635" s="134"/>
      <c r="BF635" s="134"/>
      <c r="BG635" s="134"/>
      <c r="BH635" s="134"/>
    </row>
    <row r="636" spans="1:60" ht="20.95">
      <c r="A636" s="147">
        <v>221</v>
      </c>
      <c r="B636" s="148" t="s">
        <v>584</v>
      </c>
      <c r="C636" s="161" t="s">
        <v>585</v>
      </c>
      <c r="D636" s="149" t="s">
        <v>129</v>
      </c>
      <c r="E636" s="150">
        <v>2</v>
      </c>
      <c r="F636" s="151"/>
      <c r="G636" s="152">
        <f>ROUND(E636*F636,2)</f>
        <v>0</v>
      </c>
      <c r="H636" s="139">
        <v>0</v>
      </c>
      <c r="I636" s="139">
        <f>ROUND(E636*H636,2)</f>
        <v>0</v>
      </c>
      <c r="J636" s="139">
        <v>156.5283018867934</v>
      </c>
      <c r="K636" s="139">
        <f>ROUND(E636*J636,2)</f>
        <v>313.06</v>
      </c>
      <c r="L636" s="139">
        <v>21</v>
      </c>
      <c r="M636" s="139">
        <f>G636*(1+L636/100)</f>
        <v>0</v>
      </c>
      <c r="N636" s="139">
        <v>0</v>
      </c>
      <c r="O636" s="139">
        <f>ROUND(E636*N636,2)</f>
        <v>0</v>
      </c>
      <c r="P636" s="139">
        <v>0</v>
      </c>
      <c r="Q636" s="139">
        <f>ROUND(E636*P636,2)</f>
        <v>0</v>
      </c>
      <c r="R636" s="139"/>
      <c r="S636" s="139" t="s">
        <v>130</v>
      </c>
      <c r="T636" s="139" t="s">
        <v>131</v>
      </c>
      <c r="U636" s="139">
        <v>0</v>
      </c>
      <c r="V636" s="139">
        <f>ROUND(E636*U636,2)</f>
        <v>0</v>
      </c>
      <c r="W636" s="139"/>
      <c r="X636" s="134"/>
      <c r="Y636" s="134"/>
      <c r="Z636" s="134"/>
      <c r="AA636" s="147">
        <v>221</v>
      </c>
      <c r="AB636" s="148" t="s">
        <v>584</v>
      </c>
      <c r="AC636" s="161" t="s">
        <v>585</v>
      </c>
      <c r="AD636" s="149" t="s">
        <v>129</v>
      </c>
      <c r="AE636" s="150">
        <v>2</v>
      </c>
      <c r="AF636" s="151"/>
      <c r="AG636" s="152">
        <f>ROUND(AE636*AF636,2)</f>
        <v>0</v>
      </c>
      <c r="AH636" s="134"/>
      <c r="AI636" s="134"/>
      <c r="AJ636" s="134"/>
      <c r="AK636" s="134"/>
      <c r="AL636" s="134"/>
      <c r="AM636" s="134"/>
      <c r="AN636" s="134"/>
      <c r="AO636" s="134"/>
      <c r="AP636" s="134"/>
      <c r="AQ636" s="134"/>
      <c r="AR636" s="134"/>
      <c r="AS636" s="134"/>
      <c r="AT636" s="134"/>
      <c r="AU636" s="134"/>
      <c r="AV636" s="134"/>
      <c r="AW636" s="134"/>
      <c r="AX636" s="134"/>
      <c r="AY636" s="134"/>
      <c r="AZ636" s="134"/>
      <c r="BA636" s="134"/>
      <c r="BB636" s="134"/>
      <c r="BC636" s="134"/>
      <c r="BD636" s="134"/>
      <c r="BE636" s="134"/>
      <c r="BF636" s="134"/>
      <c r="BG636" s="134"/>
      <c r="BH636" s="134"/>
    </row>
    <row r="637" spans="1:60">
      <c r="A637" s="137"/>
      <c r="B637" s="138"/>
      <c r="C637" s="267" t="s">
        <v>136</v>
      </c>
      <c r="D637" s="268"/>
      <c r="E637" s="268"/>
      <c r="F637" s="268"/>
      <c r="G637" s="268"/>
      <c r="H637" s="139"/>
      <c r="I637" s="139"/>
      <c r="J637" s="139"/>
      <c r="K637" s="139"/>
      <c r="L637" s="139"/>
      <c r="M637" s="139"/>
      <c r="N637" s="139"/>
      <c r="O637" s="139"/>
      <c r="P637" s="139"/>
      <c r="Q637" s="139"/>
      <c r="R637" s="139"/>
      <c r="S637" s="139"/>
      <c r="T637" s="139"/>
      <c r="U637" s="139"/>
      <c r="V637" s="139"/>
      <c r="W637" s="139"/>
      <c r="X637" s="134"/>
      <c r="Y637" s="134"/>
      <c r="Z637" s="134"/>
      <c r="AA637" s="137"/>
      <c r="AB637" s="138"/>
      <c r="AC637" s="267" t="s">
        <v>136</v>
      </c>
      <c r="AD637" s="268"/>
      <c r="AE637" s="268"/>
      <c r="AF637" s="268"/>
      <c r="AG637" s="268"/>
      <c r="AH637" s="134"/>
      <c r="AI637" s="134"/>
      <c r="AJ637" s="134"/>
      <c r="AK637" s="134"/>
      <c r="AL637" s="134"/>
      <c r="AM637" s="134"/>
      <c r="AN637" s="134"/>
      <c r="AO637" s="134"/>
      <c r="AP637" s="134"/>
      <c r="AQ637" s="134"/>
      <c r="AR637" s="134"/>
      <c r="AS637" s="134"/>
      <c r="AT637" s="134"/>
      <c r="AU637" s="134"/>
      <c r="AV637" s="134"/>
      <c r="AW637" s="134"/>
      <c r="AX637" s="134"/>
      <c r="AY637" s="134"/>
      <c r="AZ637" s="134"/>
      <c r="BA637" s="134"/>
      <c r="BB637" s="134"/>
      <c r="BC637" s="134"/>
      <c r="BD637" s="134"/>
      <c r="BE637" s="134"/>
      <c r="BF637" s="134"/>
      <c r="BG637" s="134"/>
      <c r="BH637" s="134"/>
    </row>
    <row r="638" spans="1:60">
      <c r="A638" s="147">
        <v>222</v>
      </c>
      <c r="B638" s="148" t="s">
        <v>586</v>
      </c>
      <c r="C638" s="161" t="s">
        <v>587</v>
      </c>
      <c r="D638" s="149" t="s">
        <v>129</v>
      </c>
      <c r="E638" s="150">
        <v>1</v>
      </c>
      <c r="F638" s="151"/>
      <c r="G638" s="152">
        <f>ROUND(E638*F638,2)</f>
        <v>0</v>
      </c>
      <c r="H638" s="139">
        <v>0</v>
      </c>
      <c r="I638" s="139">
        <f>ROUND(E638*H638,2)</f>
        <v>0</v>
      </c>
      <c r="J638" s="139">
        <v>138.53773584905744</v>
      </c>
      <c r="K638" s="139">
        <f>ROUND(E638*J638,2)</f>
        <v>138.54</v>
      </c>
      <c r="L638" s="139">
        <v>21</v>
      </c>
      <c r="M638" s="139">
        <f>G638*(1+L638/100)</f>
        <v>0</v>
      </c>
      <c r="N638" s="139">
        <v>0</v>
      </c>
      <c r="O638" s="139">
        <f>ROUND(E638*N638,2)</f>
        <v>0</v>
      </c>
      <c r="P638" s="139">
        <v>0</v>
      </c>
      <c r="Q638" s="139">
        <f>ROUND(E638*P638,2)</f>
        <v>0</v>
      </c>
      <c r="R638" s="139"/>
      <c r="S638" s="139" t="s">
        <v>130</v>
      </c>
      <c r="T638" s="139" t="s">
        <v>131</v>
      </c>
      <c r="U638" s="139">
        <v>0</v>
      </c>
      <c r="V638" s="139">
        <f>ROUND(E638*U638,2)</f>
        <v>0</v>
      </c>
      <c r="W638" s="139"/>
      <c r="X638" s="134"/>
      <c r="Y638" s="134"/>
      <c r="Z638" s="134"/>
      <c r="AA638" s="147">
        <v>222</v>
      </c>
      <c r="AB638" s="148" t="s">
        <v>586</v>
      </c>
      <c r="AC638" s="161" t="s">
        <v>587</v>
      </c>
      <c r="AD638" s="149" t="s">
        <v>129</v>
      </c>
      <c r="AE638" s="150">
        <v>1</v>
      </c>
      <c r="AF638" s="151"/>
      <c r="AG638" s="152">
        <f>ROUND(AE638*AF638,2)</f>
        <v>0</v>
      </c>
      <c r="AH638" s="134"/>
      <c r="AI638" s="134"/>
      <c r="AJ638" s="134"/>
      <c r="AK638" s="134"/>
      <c r="AL638" s="134"/>
      <c r="AM638" s="134"/>
      <c r="AN638" s="134"/>
      <c r="AO638" s="134"/>
      <c r="AP638" s="134"/>
      <c r="AQ638" s="134"/>
      <c r="AR638" s="134"/>
      <c r="AS638" s="134"/>
      <c r="AT638" s="134"/>
      <c r="AU638" s="134"/>
      <c r="AV638" s="134"/>
      <c r="AW638" s="134"/>
      <c r="AX638" s="134"/>
      <c r="AY638" s="134"/>
      <c r="AZ638" s="134"/>
      <c r="BA638" s="134"/>
      <c r="BB638" s="134"/>
      <c r="BC638" s="134"/>
      <c r="BD638" s="134"/>
      <c r="BE638" s="134"/>
      <c r="BF638" s="134"/>
      <c r="BG638" s="134"/>
      <c r="BH638" s="134"/>
    </row>
    <row r="639" spans="1:60">
      <c r="A639" s="137"/>
      <c r="B639" s="138"/>
      <c r="C639" s="267" t="s">
        <v>397</v>
      </c>
      <c r="D639" s="268"/>
      <c r="E639" s="268"/>
      <c r="F639" s="268"/>
      <c r="G639" s="268"/>
      <c r="H639" s="139"/>
      <c r="I639" s="139"/>
      <c r="J639" s="139"/>
      <c r="K639" s="139"/>
      <c r="L639" s="139"/>
      <c r="M639" s="139"/>
      <c r="N639" s="139"/>
      <c r="O639" s="139"/>
      <c r="P639" s="139"/>
      <c r="Q639" s="139"/>
      <c r="R639" s="139"/>
      <c r="S639" s="139"/>
      <c r="T639" s="139"/>
      <c r="U639" s="139"/>
      <c r="V639" s="139"/>
      <c r="W639" s="139"/>
      <c r="X639" s="134"/>
      <c r="Y639" s="134"/>
      <c r="Z639" s="134"/>
      <c r="AA639" s="137"/>
      <c r="AB639" s="138"/>
      <c r="AC639" s="267" t="s">
        <v>397</v>
      </c>
      <c r="AD639" s="268"/>
      <c r="AE639" s="268"/>
      <c r="AF639" s="268"/>
      <c r="AG639" s="268"/>
      <c r="AH639" s="134"/>
      <c r="AI639" s="134"/>
      <c r="AJ639" s="134"/>
      <c r="AK639" s="134"/>
      <c r="AL639" s="134"/>
      <c r="AM639" s="134"/>
      <c r="AN639" s="134"/>
      <c r="AO639" s="134"/>
      <c r="AP639" s="134"/>
      <c r="AQ639" s="134"/>
      <c r="AR639" s="134"/>
      <c r="AS639" s="134"/>
      <c r="AT639" s="134"/>
      <c r="AU639" s="134"/>
      <c r="AV639" s="134"/>
      <c r="AW639" s="134"/>
      <c r="AX639" s="134"/>
      <c r="AY639" s="134"/>
      <c r="AZ639" s="134"/>
      <c r="BA639" s="134"/>
      <c r="BB639" s="134"/>
      <c r="BC639" s="134"/>
      <c r="BD639" s="134"/>
      <c r="BE639" s="134"/>
      <c r="BF639" s="134"/>
      <c r="BG639" s="134"/>
      <c r="BH639" s="134"/>
    </row>
    <row r="640" spans="1:60" ht="31.45">
      <c r="A640" s="147">
        <v>223</v>
      </c>
      <c r="B640" s="148" t="s">
        <v>588</v>
      </c>
      <c r="C640" s="161" t="s">
        <v>589</v>
      </c>
      <c r="D640" s="149" t="s">
        <v>129</v>
      </c>
      <c r="E640" s="150">
        <v>2</v>
      </c>
      <c r="F640" s="151"/>
      <c r="G640" s="152">
        <f>ROUND(E640*F640,2)</f>
        <v>0</v>
      </c>
      <c r="H640" s="139">
        <v>0</v>
      </c>
      <c r="I640" s="139">
        <f>ROUND(E640*H640,2)</f>
        <v>0</v>
      </c>
      <c r="J640" s="139">
        <v>22.405660377358625</v>
      </c>
      <c r="K640" s="139">
        <f>ROUND(E640*J640,2)</f>
        <v>44.81</v>
      </c>
      <c r="L640" s="139">
        <v>21</v>
      </c>
      <c r="M640" s="139">
        <f>G640*(1+L640/100)</f>
        <v>0</v>
      </c>
      <c r="N640" s="139">
        <v>0</v>
      </c>
      <c r="O640" s="139">
        <f>ROUND(E640*N640,2)</f>
        <v>0</v>
      </c>
      <c r="P640" s="139">
        <v>0</v>
      </c>
      <c r="Q640" s="139">
        <f>ROUND(E640*P640,2)</f>
        <v>0</v>
      </c>
      <c r="R640" s="139"/>
      <c r="S640" s="139" t="s">
        <v>130</v>
      </c>
      <c r="T640" s="139" t="s">
        <v>131</v>
      </c>
      <c r="U640" s="139">
        <v>0</v>
      </c>
      <c r="V640" s="139">
        <f>ROUND(E640*U640,2)</f>
        <v>0</v>
      </c>
      <c r="W640" s="139"/>
      <c r="X640" s="134"/>
      <c r="Y640" s="134"/>
      <c r="Z640" s="134"/>
      <c r="AA640" s="147">
        <v>223</v>
      </c>
      <c r="AB640" s="148" t="s">
        <v>588</v>
      </c>
      <c r="AC640" s="161" t="s">
        <v>589</v>
      </c>
      <c r="AD640" s="149" t="s">
        <v>129</v>
      </c>
      <c r="AE640" s="150">
        <v>2</v>
      </c>
      <c r="AF640" s="151"/>
      <c r="AG640" s="152">
        <f>ROUND(AE640*AF640,2)</f>
        <v>0</v>
      </c>
      <c r="AH640" s="134"/>
      <c r="AI640" s="134"/>
      <c r="AJ640" s="134"/>
      <c r="AK640" s="134"/>
      <c r="AL640" s="134"/>
      <c r="AM640" s="134"/>
      <c r="AN640" s="134"/>
      <c r="AO640" s="134"/>
      <c r="AP640" s="134"/>
      <c r="AQ640" s="134"/>
      <c r="AR640" s="134"/>
      <c r="AS640" s="134"/>
      <c r="AT640" s="134"/>
      <c r="AU640" s="134"/>
      <c r="AV640" s="134"/>
      <c r="AW640" s="134"/>
      <c r="AX640" s="134"/>
      <c r="AY640" s="134"/>
      <c r="AZ640" s="134"/>
      <c r="BA640" s="134"/>
      <c r="BB640" s="134"/>
      <c r="BC640" s="134"/>
      <c r="BD640" s="134"/>
      <c r="BE640" s="134"/>
      <c r="BF640" s="134"/>
      <c r="BG640" s="134"/>
      <c r="BH640" s="134"/>
    </row>
    <row r="641" spans="1:60">
      <c r="A641" s="137"/>
      <c r="B641" s="138"/>
      <c r="C641" s="267" t="s">
        <v>375</v>
      </c>
      <c r="D641" s="268"/>
      <c r="E641" s="268"/>
      <c r="F641" s="268"/>
      <c r="G641" s="268"/>
      <c r="H641" s="139"/>
      <c r="I641" s="139"/>
      <c r="J641" s="139"/>
      <c r="K641" s="139"/>
      <c r="L641" s="139"/>
      <c r="M641" s="139"/>
      <c r="N641" s="139"/>
      <c r="O641" s="139"/>
      <c r="P641" s="139"/>
      <c r="Q641" s="139"/>
      <c r="R641" s="139"/>
      <c r="S641" s="139"/>
      <c r="T641" s="139"/>
      <c r="U641" s="139"/>
      <c r="V641" s="139"/>
      <c r="W641" s="139"/>
      <c r="X641" s="134"/>
      <c r="Y641" s="134"/>
      <c r="Z641" s="134"/>
      <c r="AA641" s="137"/>
      <c r="AB641" s="138"/>
      <c r="AC641" s="267" t="s">
        <v>375</v>
      </c>
      <c r="AD641" s="268"/>
      <c r="AE641" s="268"/>
      <c r="AF641" s="268"/>
      <c r="AG641" s="268"/>
      <c r="AH641" s="134"/>
      <c r="AI641" s="134"/>
      <c r="AJ641" s="134"/>
      <c r="AK641" s="134"/>
      <c r="AL641" s="134"/>
      <c r="AM641" s="134"/>
      <c r="AN641" s="134"/>
      <c r="AO641" s="134"/>
      <c r="AP641" s="134"/>
      <c r="AQ641" s="134"/>
      <c r="AR641" s="134"/>
      <c r="AS641" s="134"/>
      <c r="AT641" s="134"/>
      <c r="AU641" s="134"/>
      <c r="AV641" s="134"/>
      <c r="AW641" s="134"/>
      <c r="AX641" s="134"/>
      <c r="AY641" s="134"/>
      <c r="AZ641" s="134"/>
      <c r="BA641" s="134"/>
      <c r="BB641" s="134"/>
      <c r="BC641" s="134"/>
      <c r="BD641" s="134"/>
      <c r="BE641" s="134"/>
      <c r="BF641" s="134"/>
      <c r="BG641" s="134"/>
      <c r="BH641" s="134"/>
    </row>
    <row r="642" spans="1:60" ht="31.45">
      <c r="A642" s="147">
        <v>224</v>
      </c>
      <c r="B642" s="148" t="s">
        <v>590</v>
      </c>
      <c r="C642" s="161" t="s">
        <v>564</v>
      </c>
      <c r="D642" s="149" t="s">
        <v>129</v>
      </c>
      <c r="E642" s="150">
        <v>1</v>
      </c>
      <c r="F642" s="151"/>
      <c r="G642" s="152">
        <f>ROUND(E642*F642,2)</f>
        <v>0</v>
      </c>
      <c r="H642" s="139">
        <v>0</v>
      </c>
      <c r="I642" s="139">
        <f>ROUND(E642*H642,2)</f>
        <v>0</v>
      </c>
      <c r="J642" s="139">
        <v>34.952830188679457</v>
      </c>
      <c r="K642" s="139">
        <f>ROUND(E642*J642,2)</f>
        <v>34.950000000000003</v>
      </c>
      <c r="L642" s="139">
        <v>21</v>
      </c>
      <c r="M642" s="139">
        <f>G642*(1+L642/100)</f>
        <v>0</v>
      </c>
      <c r="N642" s="139">
        <v>0</v>
      </c>
      <c r="O642" s="139">
        <f>ROUND(E642*N642,2)</f>
        <v>0</v>
      </c>
      <c r="P642" s="139">
        <v>0</v>
      </c>
      <c r="Q642" s="139">
        <f>ROUND(E642*P642,2)</f>
        <v>0</v>
      </c>
      <c r="R642" s="139"/>
      <c r="S642" s="139" t="s">
        <v>130</v>
      </c>
      <c r="T642" s="139" t="s">
        <v>131</v>
      </c>
      <c r="U642" s="139">
        <v>0</v>
      </c>
      <c r="V642" s="139">
        <f>ROUND(E642*U642,2)</f>
        <v>0</v>
      </c>
      <c r="W642" s="139"/>
      <c r="X642" s="134"/>
      <c r="Y642" s="134"/>
      <c r="Z642" s="134"/>
      <c r="AA642" s="147">
        <v>224</v>
      </c>
      <c r="AB642" s="148" t="s">
        <v>590</v>
      </c>
      <c r="AC642" s="161" t="s">
        <v>564</v>
      </c>
      <c r="AD642" s="149" t="s">
        <v>129</v>
      </c>
      <c r="AE642" s="150">
        <v>1</v>
      </c>
      <c r="AF642" s="151"/>
      <c r="AG642" s="152">
        <f>ROUND(AE642*AF642,2)</f>
        <v>0</v>
      </c>
      <c r="AH642" s="134"/>
      <c r="AI642" s="134"/>
      <c r="AJ642" s="134"/>
      <c r="AK642" s="134"/>
      <c r="AL642" s="134"/>
      <c r="AM642" s="134"/>
      <c r="AN642" s="134"/>
      <c r="AO642" s="134"/>
      <c r="AP642" s="134"/>
      <c r="AQ642" s="134"/>
      <c r="AR642" s="134"/>
      <c r="AS642" s="134"/>
      <c r="AT642" s="134"/>
      <c r="AU642" s="134"/>
      <c r="AV642" s="134"/>
      <c r="AW642" s="134"/>
      <c r="AX642" s="134"/>
      <c r="AY642" s="134"/>
      <c r="AZ642" s="134"/>
      <c r="BA642" s="134"/>
      <c r="BB642" s="134"/>
      <c r="BC642" s="134"/>
      <c r="BD642" s="134"/>
      <c r="BE642" s="134"/>
      <c r="BF642" s="134"/>
      <c r="BG642" s="134"/>
      <c r="BH642" s="134"/>
    </row>
    <row r="643" spans="1:60">
      <c r="A643" s="137"/>
      <c r="B643" s="138"/>
      <c r="C643" s="267" t="s">
        <v>375</v>
      </c>
      <c r="D643" s="268"/>
      <c r="E643" s="268"/>
      <c r="F643" s="268"/>
      <c r="G643" s="268"/>
      <c r="H643" s="139"/>
      <c r="I643" s="139"/>
      <c r="J643" s="139"/>
      <c r="K643" s="139"/>
      <c r="L643" s="139"/>
      <c r="M643" s="139"/>
      <c r="N643" s="139"/>
      <c r="O643" s="139"/>
      <c r="P643" s="139"/>
      <c r="Q643" s="139"/>
      <c r="R643" s="139"/>
      <c r="S643" s="139"/>
      <c r="T643" s="139"/>
      <c r="U643" s="139"/>
      <c r="V643" s="139"/>
      <c r="W643" s="139"/>
      <c r="X643" s="134"/>
      <c r="Y643" s="134"/>
      <c r="Z643" s="134"/>
      <c r="AA643" s="137"/>
      <c r="AB643" s="138"/>
      <c r="AC643" s="267" t="s">
        <v>375</v>
      </c>
      <c r="AD643" s="268"/>
      <c r="AE643" s="268"/>
      <c r="AF643" s="268"/>
      <c r="AG643" s="268"/>
      <c r="AH643" s="134"/>
      <c r="AI643" s="134"/>
      <c r="AJ643" s="134"/>
      <c r="AK643" s="134"/>
      <c r="AL643" s="134"/>
      <c r="AM643" s="134"/>
      <c r="AN643" s="134"/>
      <c r="AO643" s="134"/>
      <c r="AP643" s="134"/>
      <c r="AQ643" s="134"/>
      <c r="AR643" s="134"/>
      <c r="AS643" s="134"/>
      <c r="AT643" s="134"/>
      <c r="AU643" s="134"/>
      <c r="AV643" s="134"/>
      <c r="AW643" s="134"/>
      <c r="AX643" s="134"/>
      <c r="AY643" s="134"/>
      <c r="AZ643" s="134"/>
      <c r="BA643" s="134"/>
      <c r="BB643" s="134"/>
      <c r="BC643" s="134"/>
      <c r="BD643" s="134"/>
      <c r="BE643" s="134"/>
      <c r="BF643" s="134"/>
      <c r="BG643" s="134"/>
      <c r="BH643" s="134"/>
    </row>
    <row r="644" spans="1:60" ht="31.45">
      <c r="A644" s="147">
        <v>225</v>
      </c>
      <c r="B644" s="148" t="s">
        <v>591</v>
      </c>
      <c r="C644" s="161" t="s">
        <v>592</v>
      </c>
      <c r="D644" s="149" t="s">
        <v>129</v>
      </c>
      <c r="E644" s="150">
        <v>1</v>
      </c>
      <c r="F644" s="151"/>
      <c r="G644" s="152">
        <f>ROUND(E644*F644,2)</f>
        <v>0</v>
      </c>
      <c r="H644" s="139">
        <v>0</v>
      </c>
      <c r="I644" s="139">
        <f>ROUND(E644*H644,2)</f>
        <v>0</v>
      </c>
      <c r="J644" s="139">
        <v>307.38113207547354</v>
      </c>
      <c r="K644" s="139">
        <f>ROUND(E644*J644,2)</f>
        <v>307.38</v>
      </c>
      <c r="L644" s="139">
        <v>21</v>
      </c>
      <c r="M644" s="139">
        <f>G644*(1+L644/100)</f>
        <v>0</v>
      </c>
      <c r="N644" s="139">
        <v>0</v>
      </c>
      <c r="O644" s="139">
        <f>ROUND(E644*N644,2)</f>
        <v>0</v>
      </c>
      <c r="P644" s="139">
        <v>0</v>
      </c>
      <c r="Q644" s="139">
        <f>ROUND(E644*P644,2)</f>
        <v>0</v>
      </c>
      <c r="R644" s="139"/>
      <c r="S644" s="139" t="s">
        <v>130</v>
      </c>
      <c r="T644" s="139" t="s">
        <v>131</v>
      </c>
      <c r="U644" s="139">
        <v>0</v>
      </c>
      <c r="V644" s="139">
        <f>ROUND(E644*U644,2)</f>
        <v>0</v>
      </c>
      <c r="W644" s="139"/>
      <c r="X644" s="134"/>
      <c r="Y644" s="134"/>
      <c r="Z644" s="134"/>
      <c r="AA644" s="147">
        <v>225</v>
      </c>
      <c r="AB644" s="148" t="s">
        <v>591</v>
      </c>
      <c r="AC644" s="161" t="s">
        <v>592</v>
      </c>
      <c r="AD644" s="149" t="s">
        <v>129</v>
      </c>
      <c r="AE644" s="150">
        <v>1</v>
      </c>
      <c r="AF644" s="151"/>
      <c r="AG644" s="152">
        <f>ROUND(AE644*AF644,2)</f>
        <v>0</v>
      </c>
      <c r="AH644" s="134"/>
      <c r="AI644" s="134"/>
      <c r="AJ644" s="134"/>
      <c r="AK644" s="134"/>
      <c r="AL644" s="134"/>
      <c r="AM644" s="134"/>
      <c r="AN644" s="134"/>
      <c r="AO644" s="134"/>
      <c r="AP644" s="134"/>
      <c r="AQ644" s="134"/>
      <c r="AR644" s="134"/>
      <c r="AS644" s="134"/>
      <c r="AT644" s="134"/>
      <c r="AU644" s="134"/>
      <c r="AV644" s="134"/>
      <c r="AW644" s="134"/>
      <c r="AX644" s="134"/>
      <c r="AY644" s="134"/>
      <c r="AZ644" s="134"/>
      <c r="BA644" s="134"/>
      <c r="BB644" s="134"/>
      <c r="BC644" s="134"/>
      <c r="BD644" s="134"/>
      <c r="BE644" s="134"/>
      <c r="BF644" s="134"/>
      <c r="BG644" s="134"/>
      <c r="BH644" s="134"/>
    </row>
    <row r="645" spans="1:60" ht="20.95">
      <c r="A645" s="137"/>
      <c r="B645" s="138"/>
      <c r="C645" s="267" t="s">
        <v>498</v>
      </c>
      <c r="D645" s="268"/>
      <c r="E645" s="268"/>
      <c r="F645" s="268"/>
      <c r="G645" s="268"/>
      <c r="H645" s="139"/>
      <c r="I645" s="139"/>
      <c r="J645" s="139"/>
      <c r="K645" s="139"/>
      <c r="L645" s="139"/>
      <c r="M645" s="139"/>
      <c r="N645" s="139"/>
      <c r="O645" s="139"/>
      <c r="P645" s="139"/>
      <c r="Q645" s="139"/>
      <c r="R645" s="139"/>
      <c r="S645" s="139"/>
      <c r="T645" s="139"/>
      <c r="U645" s="139"/>
      <c r="V645" s="139"/>
      <c r="W645" s="139"/>
      <c r="X645" s="134"/>
      <c r="Y645" s="134"/>
      <c r="Z645" s="134"/>
      <c r="AA645" s="137"/>
      <c r="AB645" s="138"/>
      <c r="AC645" s="267" t="s">
        <v>498</v>
      </c>
      <c r="AD645" s="268"/>
      <c r="AE645" s="268"/>
      <c r="AF645" s="268"/>
      <c r="AG645" s="268"/>
      <c r="AH645" s="134"/>
      <c r="AI645" s="134"/>
      <c r="AJ645" s="134"/>
      <c r="AK645" s="134"/>
      <c r="AL645" s="134"/>
      <c r="AM645" s="134"/>
      <c r="AN645" s="134"/>
      <c r="AO645" s="134"/>
      <c r="AP645" s="134"/>
      <c r="AQ645" s="134"/>
      <c r="AR645" s="134"/>
      <c r="AS645" s="134"/>
      <c r="AT645" s="134"/>
      <c r="AU645" s="134"/>
      <c r="AV645" s="134"/>
      <c r="AW645" s="134"/>
      <c r="AX645" s="134"/>
      <c r="AY645" s="134"/>
      <c r="AZ645" s="134"/>
      <c r="BA645" s="153" t="str">
        <f>C645</f>
        <v>(AC / DC) s pružinou, ďalej vybavená termoelektrickým spúšťacím čidlom, súčasťou servopohonu sú aj pomocné spínača so signalizáciou polohy listu klapky.</v>
      </c>
      <c r="BB645" s="134"/>
      <c r="BC645" s="134"/>
      <c r="BD645" s="134"/>
      <c r="BE645" s="134"/>
      <c r="BF645" s="134"/>
      <c r="BG645" s="134"/>
      <c r="BH645" s="134"/>
    </row>
    <row r="646" spans="1:60">
      <c r="A646" s="137"/>
      <c r="B646" s="138"/>
      <c r="C646" s="269" t="s">
        <v>321</v>
      </c>
      <c r="D646" s="270"/>
      <c r="E646" s="270"/>
      <c r="F646" s="270"/>
      <c r="G646" s="270"/>
      <c r="H646" s="139"/>
      <c r="I646" s="139"/>
      <c r="J646" s="139"/>
      <c r="K646" s="139"/>
      <c r="L646" s="139"/>
      <c r="M646" s="139"/>
      <c r="N646" s="139"/>
      <c r="O646" s="139"/>
      <c r="P646" s="139"/>
      <c r="Q646" s="139"/>
      <c r="R646" s="139"/>
      <c r="S646" s="139"/>
      <c r="T646" s="139"/>
      <c r="U646" s="139"/>
      <c r="V646" s="139"/>
      <c r="W646" s="139"/>
      <c r="X646" s="134"/>
      <c r="Y646" s="134"/>
      <c r="Z646" s="134"/>
      <c r="AA646" s="137"/>
      <c r="AB646" s="138"/>
      <c r="AC646" s="269" t="s">
        <v>321</v>
      </c>
      <c r="AD646" s="270"/>
      <c r="AE646" s="270"/>
      <c r="AF646" s="270"/>
      <c r="AG646" s="270"/>
      <c r="AH646" s="134"/>
      <c r="AI646" s="134"/>
      <c r="AJ646" s="134"/>
      <c r="AK646" s="134"/>
      <c r="AL646" s="134"/>
      <c r="AM646" s="134"/>
      <c r="AN646" s="134"/>
      <c r="AO646" s="134"/>
      <c r="AP646" s="134"/>
      <c r="AQ646" s="134"/>
      <c r="AR646" s="134"/>
      <c r="AS646" s="134"/>
      <c r="AT646" s="134"/>
      <c r="AU646" s="134"/>
      <c r="AV646" s="134"/>
      <c r="AW646" s="134"/>
      <c r="AX646" s="134"/>
      <c r="AY646" s="134"/>
      <c r="AZ646" s="134"/>
      <c r="BA646" s="134"/>
      <c r="BB646" s="134"/>
      <c r="BC646" s="134"/>
      <c r="BD646" s="134"/>
      <c r="BE646" s="134"/>
      <c r="BF646" s="134"/>
      <c r="BG646" s="134"/>
      <c r="BH646" s="134"/>
    </row>
    <row r="647" spans="1:60">
      <c r="A647" s="137"/>
      <c r="B647" s="138"/>
      <c r="C647" s="269" t="s">
        <v>136</v>
      </c>
      <c r="D647" s="270"/>
      <c r="E647" s="270"/>
      <c r="F647" s="270"/>
      <c r="G647" s="270"/>
      <c r="H647" s="139"/>
      <c r="I647" s="139"/>
      <c r="J647" s="139"/>
      <c r="K647" s="139"/>
      <c r="L647" s="139"/>
      <c r="M647" s="139"/>
      <c r="N647" s="139"/>
      <c r="O647" s="139"/>
      <c r="P647" s="139"/>
      <c r="Q647" s="139"/>
      <c r="R647" s="139"/>
      <c r="S647" s="139"/>
      <c r="T647" s="139"/>
      <c r="U647" s="139"/>
      <c r="V647" s="139"/>
      <c r="W647" s="139"/>
      <c r="X647" s="134"/>
      <c r="Y647" s="134"/>
      <c r="Z647" s="134"/>
      <c r="AA647" s="137"/>
      <c r="AB647" s="138"/>
      <c r="AC647" s="269" t="s">
        <v>136</v>
      </c>
      <c r="AD647" s="270"/>
      <c r="AE647" s="270"/>
      <c r="AF647" s="270"/>
      <c r="AG647" s="270"/>
      <c r="AH647" s="134"/>
      <c r="AI647" s="134"/>
      <c r="AJ647" s="134"/>
      <c r="AK647" s="134"/>
      <c r="AL647" s="134"/>
      <c r="AM647" s="134"/>
      <c r="AN647" s="134"/>
      <c r="AO647" s="134"/>
      <c r="AP647" s="134"/>
      <c r="AQ647" s="134"/>
      <c r="AR647" s="134"/>
      <c r="AS647" s="134"/>
      <c r="AT647" s="134"/>
      <c r="AU647" s="134"/>
      <c r="AV647" s="134"/>
      <c r="AW647" s="134"/>
      <c r="AX647" s="134"/>
      <c r="AY647" s="134"/>
      <c r="AZ647" s="134"/>
      <c r="BA647" s="134"/>
      <c r="BB647" s="134"/>
      <c r="BC647" s="134"/>
      <c r="BD647" s="134"/>
      <c r="BE647" s="134"/>
      <c r="BF647" s="134"/>
      <c r="BG647" s="134"/>
      <c r="BH647" s="134"/>
    </row>
    <row r="648" spans="1:60" ht="20.95">
      <c r="A648" s="147">
        <v>226</v>
      </c>
      <c r="B648" s="148" t="s">
        <v>593</v>
      </c>
      <c r="C648" s="161" t="s">
        <v>594</v>
      </c>
      <c r="D648" s="149" t="s">
        <v>129</v>
      </c>
      <c r="E648" s="150">
        <v>1</v>
      </c>
      <c r="F648" s="151"/>
      <c r="G648" s="152">
        <f>ROUND(E648*F648,2)</f>
        <v>0</v>
      </c>
      <c r="H648" s="139">
        <v>0</v>
      </c>
      <c r="I648" s="139">
        <f>ROUND(E648*H648,2)</f>
        <v>0</v>
      </c>
      <c r="J648" s="139">
        <v>56.50188679245317</v>
      </c>
      <c r="K648" s="139">
        <f>ROUND(E648*J648,2)</f>
        <v>56.5</v>
      </c>
      <c r="L648" s="139">
        <v>21</v>
      </c>
      <c r="M648" s="139">
        <f>G648*(1+L648/100)</f>
        <v>0</v>
      </c>
      <c r="N648" s="139">
        <v>0</v>
      </c>
      <c r="O648" s="139">
        <f>ROUND(E648*N648,2)</f>
        <v>0</v>
      </c>
      <c r="P648" s="139">
        <v>0</v>
      </c>
      <c r="Q648" s="139">
        <f>ROUND(E648*P648,2)</f>
        <v>0</v>
      </c>
      <c r="R648" s="139"/>
      <c r="S648" s="139" t="s">
        <v>130</v>
      </c>
      <c r="T648" s="139" t="s">
        <v>131</v>
      </c>
      <c r="U648" s="139">
        <v>0</v>
      </c>
      <c r="V648" s="139">
        <f>ROUND(E648*U648,2)</f>
        <v>0</v>
      </c>
      <c r="W648" s="139"/>
      <c r="X648" s="134"/>
      <c r="Y648" s="134"/>
      <c r="Z648" s="134"/>
      <c r="AA648" s="147">
        <v>226</v>
      </c>
      <c r="AB648" s="148" t="s">
        <v>593</v>
      </c>
      <c r="AC648" s="161" t="s">
        <v>594</v>
      </c>
      <c r="AD648" s="149" t="s">
        <v>129</v>
      </c>
      <c r="AE648" s="150">
        <v>1</v>
      </c>
      <c r="AF648" s="151"/>
      <c r="AG648" s="152">
        <f>ROUND(AE648*AF648,2)</f>
        <v>0</v>
      </c>
      <c r="AH648" s="134"/>
      <c r="AI648" s="134"/>
      <c r="AJ648" s="134"/>
      <c r="AK648" s="134"/>
      <c r="AL648" s="134"/>
      <c r="AM648" s="134"/>
      <c r="AN648" s="134"/>
      <c r="AO648" s="134"/>
      <c r="AP648" s="134"/>
      <c r="AQ648" s="134"/>
      <c r="AR648" s="134"/>
      <c r="AS648" s="134"/>
      <c r="AT648" s="134"/>
      <c r="AU648" s="134"/>
      <c r="AV648" s="134"/>
      <c r="AW648" s="134"/>
      <c r="AX648" s="134"/>
      <c r="AY648" s="134"/>
      <c r="AZ648" s="134"/>
      <c r="BA648" s="134"/>
      <c r="BB648" s="134"/>
      <c r="BC648" s="134"/>
      <c r="BD648" s="134"/>
      <c r="BE648" s="134"/>
      <c r="BF648" s="134"/>
      <c r="BG648" s="134"/>
      <c r="BH648" s="134"/>
    </row>
    <row r="649" spans="1:60">
      <c r="A649" s="137"/>
      <c r="B649" s="138"/>
      <c r="C649" s="267" t="s">
        <v>136</v>
      </c>
      <c r="D649" s="268"/>
      <c r="E649" s="268"/>
      <c r="F649" s="268"/>
      <c r="G649" s="268"/>
      <c r="H649" s="139"/>
      <c r="I649" s="139"/>
      <c r="J649" s="139"/>
      <c r="K649" s="139"/>
      <c r="L649" s="139"/>
      <c r="M649" s="139"/>
      <c r="N649" s="139"/>
      <c r="O649" s="139"/>
      <c r="P649" s="139"/>
      <c r="Q649" s="139"/>
      <c r="R649" s="139"/>
      <c r="S649" s="139"/>
      <c r="T649" s="139"/>
      <c r="U649" s="139"/>
      <c r="V649" s="139"/>
      <c r="W649" s="139"/>
      <c r="X649" s="134"/>
      <c r="Y649" s="134"/>
      <c r="Z649" s="134"/>
      <c r="AA649" s="137"/>
      <c r="AB649" s="138"/>
      <c r="AC649" s="267" t="s">
        <v>136</v>
      </c>
      <c r="AD649" s="268"/>
      <c r="AE649" s="268"/>
      <c r="AF649" s="268"/>
      <c r="AG649" s="268"/>
      <c r="AH649" s="134"/>
      <c r="AI649" s="134"/>
      <c r="AJ649" s="134"/>
      <c r="AK649" s="134"/>
      <c r="AL649" s="134"/>
      <c r="AM649" s="134"/>
      <c r="AN649" s="134"/>
      <c r="AO649" s="134"/>
      <c r="AP649" s="134"/>
      <c r="AQ649" s="134"/>
      <c r="AR649" s="134"/>
      <c r="AS649" s="134"/>
      <c r="AT649" s="134"/>
      <c r="AU649" s="134"/>
      <c r="AV649" s="134"/>
      <c r="AW649" s="134"/>
      <c r="AX649" s="134"/>
      <c r="AY649" s="134"/>
      <c r="AZ649" s="134"/>
      <c r="BA649" s="134"/>
      <c r="BB649" s="134"/>
      <c r="BC649" s="134"/>
      <c r="BD649" s="134"/>
      <c r="BE649" s="134"/>
      <c r="BF649" s="134"/>
      <c r="BG649" s="134"/>
      <c r="BH649" s="134"/>
    </row>
    <row r="650" spans="1:60" ht="31.45">
      <c r="A650" s="147">
        <v>227</v>
      </c>
      <c r="B650" s="148" t="s">
        <v>595</v>
      </c>
      <c r="C650" s="161" t="s">
        <v>596</v>
      </c>
      <c r="D650" s="149" t="s">
        <v>129</v>
      </c>
      <c r="E650" s="150">
        <v>1</v>
      </c>
      <c r="F650" s="151"/>
      <c r="G650" s="152">
        <f>ROUND(E650*F650,2)</f>
        <v>0</v>
      </c>
      <c r="H650" s="139">
        <v>0</v>
      </c>
      <c r="I650" s="139">
        <f>ROUND(E650*H650,2)</f>
        <v>0</v>
      </c>
      <c r="J650" s="139">
        <v>182.61509433962374</v>
      </c>
      <c r="K650" s="139">
        <f>ROUND(E650*J650,2)</f>
        <v>182.62</v>
      </c>
      <c r="L650" s="139">
        <v>21</v>
      </c>
      <c r="M650" s="139">
        <f>G650*(1+L650/100)</f>
        <v>0</v>
      </c>
      <c r="N650" s="139">
        <v>0</v>
      </c>
      <c r="O650" s="139">
        <f>ROUND(E650*N650,2)</f>
        <v>0</v>
      </c>
      <c r="P650" s="139">
        <v>0</v>
      </c>
      <c r="Q650" s="139">
        <f>ROUND(E650*P650,2)</f>
        <v>0</v>
      </c>
      <c r="R650" s="139"/>
      <c r="S650" s="139" t="s">
        <v>130</v>
      </c>
      <c r="T650" s="139" t="s">
        <v>131</v>
      </c>
      <c r="U650" s="139">
        <v>0</v>
      </c>
      <c r="V650" s="139">
        <f>ROUND(E650*U650,2)</f>
        <v>0</v>
      </c>
      <c r="W650" s="139"/>
      <c r="X650" s="134"/>
      <c r="Y650" s="134"/>
      <c r="Z650" s="134"/>
      <c r="AA650" s="147">
        <v>227</v>
      </c>
      <c r="AB650" s="148" t="s">
        <v>595</v>
      </c>
      <c r="AC650" s="161" t="s">
        <v>596</v>
      </c>
      <c r="AD650" s="149" t="s">
        <v>129</v>
      </c>
      <c r="AE650" s="150">
        <v>1</v>
      </c>
      <c r="AF650" s="151"/>
      <c r="AG650" s="152">
        <f>ROUND(AE650*AF650,2)</f>
        <v>0</v>
      </c>
      <c r="AH650" s="134"/>
      <c r="AI650" s="134"/>
      <c r="AJ650" s="134"/>
      <c r="AK650" s="134"/>
      <c r="AL650" s="134"/>
      <c r="AM650" s="134"/>
      <c r="AN650" s="134"/>
      <c r="AO650" s="134"/>
      <c r="AP650" s="134"/>
      <c r="AQ650" s="134"/>
      <c r="AR650" s="134"/>
      <c r="AS650" s="134"/>
      <c r="AT650" s="134"/>
      <c r="AU650" s="134"/>
      <c r="AV650" s="134"/>
      <c r="AW650" s="134"/>
      <c r="AX650" s="134"/>
      <c r="AY650" s="134"/>
      <c r="AZ650" s="134"/>
      <c r="BA650" s="134"/>
      <c r="BB650" s="134"/>
      <c r="BC650" s="134"/>
      <c r="BD650" s="134"/>
      <c r="BE650" s="134"/>
      <c r="BF650" s="134"/>
      <c r="BG650" s="134"/>
      <c r="BH650" s="134"/>
    </row>
    <row r="651" spans="1:60">
      <c r="A651" s="137"/>
      <c r="B651" s="138"/>
      <c r="C651" s="267" t="s">
        <v>375</v>
      </c>
      <c r="D651" s="268"/>
      <c r="E651" s="268"/>
      <c r="F651" s="268"/>
      <c r="G651" s="268"/>
      <c r="H651" s="139"/>
      <c r="I651" s="139"/>
      <c r="J651" s="139"/>
      <c r="K651" s="139"/>
      <c r="L651" s="139"/>
      <c r="M651" s="139"/>
      <c r="N651" s="139"/>
      <c r="O651" s="139"/>
      <c r="P651" s="139"/>
      <c r="Q651" s="139"/>
      <c r="R651" s="139"/>
      <c r="S651" s="139"/>
      <c r="T651" s="139"/>
      <c r="U651" s="139"/>
      <c r="V651" s="139"/>
      <c r="W651" s="139"/>
      <c r="X651" s="134"/>
      <c r="Y651" s="134"/>
      <c r="Z651" s="134"/>
      <c r="AA651" s="137"/>
      <c r="AB651" s="138"/>
      <c r="AC651" s="267" t="s">
        <v>375</v>
      </c>
      <c r="AD651" s="268"/>
      <c r="AE651" s="268"/>
      <c r="AF651" s="268"/>
      <c r="AG651" s="268"/>
      <c r="AH651" s="134"/>
      <c r="AI651" s="134"/>
      <c r="AJ651" s="134"/>
      <c r="AK651" s="134"/>
      <c r="AL651" s="134"/>
      <c r="AM651" s="134"/>
      <c r="AN651" s="134"/>
      <c r="AO651" s="134"/>
      <c r="AP651" s="134"/>
      <c r="AQ651" s="134"/>
      <c r="AR651" s="134"/>
      <c r="AS651" s="134"/>
      <c r="AT651" s="134"/>
      <c r="AU651" s="134"/>
      <c r="AV651" s="134"/>
      <c r="AW651" s="134"/>
      <c r="AX651" s="134"/>
      <c r="AY651" s="134"/>
      <c r="AZ651" s="134"/>
      <c r="BA651" s="134"/>
      <c r="BB651" s="134"/>
      <c r="BC651" s="134"/>
      <c r="BD651" s="134"/>
      <c r="BE651" s="134"/>
      <c r="BF651" s="134"/>
      <c r="BG651" s="134"/>
      <c r="BH651" s="134"/>
    </row>
    <row r="652" spans="1:60" ht="20.95">
      <c r="A652" s="147">
        <v>228</v>
      </c>
      <c r="B652" s="148" t="s">
        <v>597</v>
      </c>
      <c r="C652" s="161" t="s">
        <v>598</v>
      </c>
      <c r="D652" s="149" t="s">
        <v>348</v>
      </c>
      <c r="E652" s="207">
        <v>3</v>
      </c>
      <c r="F652" s="151"/>
      <c r="G652" s="152">
        <f>ROUND(E652*F652,2)</f>
        <v>0</v>
      </c>
      <c r="H652" s="139">
        <v>0</v>
      </c>
      <c r="I652" s="139">
        <f>ROUND(E652*H652,2)</f>
        <v>0</v>
      </c>
      <c r="J652" s="139">
        <v>0</v>
      </c>
      <c r="K652" s="139">
        <f>ROUND(E652*J652,2)</f>
        <v>0</v>
      </c>
      <c r="L652" s="139">
        <v>21</v>
      </c>
      <c r="M652" s="139">
        <f>G652*(1+L652/100)</f>
        <v>0</v>
      </c>
      <c r="N652" s="139">
        <v>0</v>
      </c>
      <c r="O652" s="139">
        <f>ROUND(E652*N652,2)</f>
        <v>0</v>
      </c>
      <c r="P652" s="139">
        <v>0</v>
      </c>
      <c r="Q652" s="139">
        <f>ROUND(E652*P652,2)</f>
        <v>0</v>
      </c>
      <c r="R652" s="139"/>
      <c r="S652" s="139" t="s">
        <v>130</v>
      </c>
      <c r="T652" s="139" t="s">
        <v>131</v>
      </c>
      <c r="U652" s="139">
        <v>0</v>
      </c>
      <c r="V652" s="139">
        <f>ROUND(E652*U652,2)</f>
        <v>0</v>
      </c>
      <c r="W652" s="139"/>
      <c r="X652" s="134"/>
      <c r="Y652" s="134"/>
      <c r="Z652" s="134"/>
      <c r="AA652" s="147">
        <v>228</v>
      </c>
      <c r="AB652" s="148" t="s">
        <v>597</v>
      </c>
      <c r="AC652" s="161" t="s">
        <v>598</v>
      </c>
      <c r="AD652" s="149" t="s">
        <v>348</v>
      </c>
      <c r="AE652" s="207">
        <v>0</v>
      </c>
      <c r="AF652" s="151"/>
      <c r="AG652" s="152">
        <f>ROUND(AE652*AF652,2)</f>
        <v>0</v>
      </c>
      <c r="AH652" s="134"/>
      <c r="AI652" s="284" t="s">
        <v>1221</v>
      </c>
      <c r="AJ652" s="285" t="s">
        <v>1217</v>
      </c>
      <c r="AK652" s="134"/>
      <c r="AL652" s="134"/>
      <c r="AM652" s="134"/>
      <c r="AN652" s="134"/>
      <c r="AO652" s="134"/>
      <c r="AP652" s="134"/>
      <c r="AQ652" s="134"/>
      <c r="AR652" s="134"/>
      <c r="AS652" s="134"/>
      <c r="AT652" s="134"/>
      <c r="AU652" s="134"/>
      <c r="AV652" s="134"/>
      <c r="AW652" s="134"/>
      <c r="AX652" s="134"/>
      <c r="AY652" s="134"/>
      <c r="AZ652" s="134"/>
      <c r="BA652" s="134"/>
      <c r="BB652" s="134"/>
      <c r="BC652" s="134"/>
      <c r="BD652" s="134"/>
      <c r="BE652" s="134"/>
      <c r="BF652" s="134"/>
      <c r="BG652" s="134"/>
      <c r="BH652" s="134"/>
    </row>
    <row r="653" spans="1:60">
      <c r="A653" s="137"/>
      <c r="B653" s="138"/>
      <c r="C653" s="267" t="s">
        <v>375</v>
      </c>
      <c r="D653" s="268"/>
      <c r="E653" s="268"/>
      <c r="F653" s="268"/>
      <c r="G653" s="268"/>
      <c r="H653" s="139"/>
      <c r="I653" s="139"/>
      <c r="J653" s="139"/>
      <c r="K653" s="139"/>
      <c r="L653" s="139"/>
      <c r="M653" s="139"/>
      <c r="N653" s="139"/>
      <c r="O653" s="139"/>
      <c r="P653" s="139"/>
      <c r="Q653" s="139"/>
      <c r="R653" s="139"/>
      <c r="S653" s="139"/>
      <c r="T653" s="139"/>
      <c r="U653" s="139"/>
      <c r="V653" s="139"/>
      <c r="W653" s="139"/>
      <c r="X653" s="134"/>
      <c r="Y653" s="134"/>
      <c r="Z653" s="134"/>
      <c r="AA653" s="137"/>
      <c r="AB653" s="138"/>
      <c r="AC653" s="267" t="s">
        <v>375</v>
      </c>
      <c r="AD653" s="268"/>
      <c r="AE653" s="268"/>
      <c r="AF653" s="268"/>
      <c r="AG653" s="268"/>
      <c r="AH653" s="134"/>
      <c r="AI653" s="134"/>
      <c r="AJ653" s="134"/>
      <c r="AK653" s="134"/>
      <c r="AL653" s="134"/>
      <c r="AM653" s="134"/>
      <c r="AN653" s="134"/>
      <c r="AO653" s="134"/>
      <c r="AP653" s="134"/>
      <c r="AQ653" s="134"/>
      <c r="AR653" s="134"/>
      <c r="AS653" s="134"/>
      <c r="AT653" s="134"/>
      <c r="AU653" s="134"/>
      <c r="AV653" s="134"/>
      <c r="AW653" s="134"/>
      <c r="AX653" s="134"/>
      <c r="AY653" s="134"/>
      <c r="AZ653" s="134"/>
      <c r="BA653" s="134"/>
      <c r="BB653" s="134"/>
      <c r="BC653" s="134"/>
      <c r="BD653" s="134"/>
      <c r="BE653" s="134"/>
      <c r="BF653" s="134"/>
      <c r="BG653" s="134"/>
      <c r="BH653" s="134"/>
    </row>
    <row r="654" spans="1:60" ht="13.1">
      <c r="A654" s="169" t="s">
        <v>971</v>
      </c>
      <c r="B654" s="142" t="s">
        <v>69</v>
      </c>
      <c r="C654" s="160" t="s">
        <v>70</v>
      </c>
      <c r="D654" s="143"/>
      <c r="E654" s="144"/>
      <c r="F654" s="145"/>
      <c r="G654" s="146">
        <f>SUMIF(AG655:AG785,"&lt;&gt;NOR",G655:G785)</f>
        <v>0</v>
      </c>
      <c r="H654" s="140"/>
      <c r="I654" s="140">
        <f>SUM(I655:I785)</f>
        <v>0</v>
      </c>
      <c r="J654" s="140"/>
      <c r="K654" s="140">
        <f>SUM(K655:K785)</f>
        <v>85134.530000000013</v>
      </c>
      <c r="L654" s="140"/>
      <c r="M654" s="140">
        <f>SUM(M655:M785)</f>
        <v>0</v>
      </c>
      <c r="N654" s="140"/>
      <c r="O654" s="140">
        <f>SUM(O655:O785)</f>
        <v>0</v>
      </c>
      <c r="P654" s="140"/>
      <c r="Q654" s="140">
        <f>SUM(Q655:Q785)</f>
        <v>0</v>
      </c>
      <c r="R654" s="140"/>
      <c r="S654" s="140"/>
      <c r="T654" s="140"/>
      <c r="U654" s="140"/>
      <c r="V654" s="140">
        <f>SUM(V655:V785)</f>
        <v>0</v>
      </c>
      <c r="W654" s="140"/>
      <c r="AA654" s="169" t="s">
        <v>971</v>
      </c>
      <c r="AB654" s="142" t="s">
        <v>69</v>
      </c>
      <c r="AC654" s="160" t="s">
        <v>70</v>
      </c>
      <c r="AD654" s="143"/>
      <c r="AE654" s="144"/>
      <c r="AF654" s="145"/>
      <c r="AG654" s="146">
        <f>SUMIF(BG655:BG785,"&lt;&gt;NOR",AG655:AG785)</f>
        <v>0</v>
      </c>
    </row>
    <row r="655" spans="1:60" ht="31.45">
      <c r="A655" s="147">
        <v>229</v>
      </c>
      <c r="B655" s="148" t="s">
        <v>599</v>
      </c>
      <c r="C655" s="161" t="s">
        <v>600</v>
      </c>
      <c r="D655" s="149" t="s">
        <v>129</v>
      </c>
      <c r="E655" s="150">
        <v>1</v>
      </c>
      <c r="F655" s="151"/>
      <c r="G655" s="152">
        <f>ROUND(E655*F655,2)</f>
        <v>0</v>
      </c>
      <c r="H655" s="139">
        <v>0</v>
      </c>
      <c r="I655" s="139">
        <f>ROUND(E655*H655,2)</f>
        <v>0</v>
      </c>
      <c r="J655" s="139">
        <v>32499.156226415293</v>
      </c>
      <c r="K655" s="139">
        <f>ROUND(E655*J655,2)</f>
        <v>32499.16</v>
      </c>
      <c r="L655" s="139">
        <v>21</v>
      </c>
      <c r="M655" s="139">
        <f>G655*(1+L655/100)</f>
        <v>0</v>
      </c>
      <c r="N655" s="139">
        <v>0</v>
      </c>
      <c r="O655" s="139">
        <f>ROUND(E655*N655,2)</f>
        <v>0</v>
      </c>
      <c r="P655" s="139">
        <v>0</v>
      </c>
      <c r="Q655" s="139">
        <f>ROUND(E655*P655,2)</f>
        <v>0</v>
      </c>
      <c r="R655" s="139"/>
      <c r="S655" s="139" t="s">
        <v>130</v>
      </c>
      <c r="T655" s="139" t="s">
        <v>131</v>
      </c>
      <c r="U655" s="139">
        <v>0</v>
      </c>
      <c r="V655" s="139">
        <f>ROUND(E655*U655,2)</f>
        <v>0</v>
      </c>
      <c r="W655" s="139"/>
      <c r="X655" s="134"/>
      <c r="Y655" s="134"/>
      <c r="Z655" s="134"/>
      <c r="AA655" s="147">
        <v>229</v>
      </c>
      <c r="AB655" s="148" t="s">
        <v>599</v>
      </c>
      <c r="AC655" s="161" t="s">
        <v>600</v>
      </c>
      <c r="AD655" s="149" t="s">
        <v>129</v>
      </c>
      <c r="AE655" s="150">
        <v>1</v>
      </c>
      <c r="AF655" s="151"/>
      <c r="AG655" s="152">
        <f>ROUND(AE655*AF655,2)</f>
        <v>0</v>
      </c>
      <c r="AH655" s="134"/>
      <c r="AI655" s="134"/>
      <c r="AJ655" s="134"/>
      <c r="AK655" s="134"/>
      <c r="AL655" s="134"/>
      <c r="AM655" s="134"/>
      <c r="AN655" s="134"/>
      <c r="AO655" s="134"/>
      <c r="AP655" s="134"/>
      <c r="AQ655" s="134"/>
      <c r="AR655" s="134"/>
      <c r="AS655" s="134"/>
      <c r="AT655" s="134"/>
      <c r="AU655" s="134"/>
      <c r="AV655" s="134"/>
      <c r="AW655" s="134"/>
      <c r="AX655" s="134"/>
      <c r="AY655" s="134"/>
      <c r="AZ655" s="134"/>
      <c r="BA655" s="134"/>
      <c r="BB655" s="134"/>
      <c r="BC655" s="134"/>
      <c r="BD655" s="134"/>
      <c r="BE655" s="134"/>
      <c r="BF655" s="134"/>
      <c r="BG655" s="134"/>
      <c r="BH655" s="134"/>
    </row>
    <row r="656" spans="1:60" ht="20.95">
      <c r="A656" s="137"/>
      <c r="B656" s="138"/>
      <c r="C656" s="267" t="s">
        <v>132</v>
      </c>
      <c r="D656" s="268"/>
      <c r="E656" s="268"/>
      <c r="F656" s="268"/>
      <c r="G656" s="268"/>
      <c r="H656" s="139"/>
      <c r="I656" s="139"/>
      <c r="J656" s="139"/>
      <c r="K656" s="139"/>
      <c r="L656" s="139"/>
      <c r="M656" s="139"/>
      <c r="N656" s="139"/>
      <c r="O656" s="139"/>
      <c r="P656" s="139"/>
      <c r="Q656" s="139"/>
      <c r="R656" s="139"/>
      <c r="S656" s="139"/>
      <c r="T656" s="139"/>
      <c r="U656" s="139"/>
      <c r="V656" s="139"/>
      <c r="W656" s="139"/>
      <c r="X656" s="134"/>
      <c r="Y656" s="134"/>
      <c r="Z656" s="134"/>
      <c r="AA656" s="137"/>
      <c r="AB656" s="138"/>
      <c r="AC656" s="267" t="s">
        <v>132</v>
      </c>
      <c r="AD656" s="268"/>
      <c r="AE656" s="268"/>
      <c r="AF656" s="268"/>
      <c r="AG656" s="268"/>
      <c r="AH656" s="134"/>
      <c r="AI656" s="134"/>
      <c r="AJ656" s="134"/>
      <c r="AK656" s="134"/>
      <c r="AL656" s="134"/>
      <c r="AM656" s="134"/>
      <c r="AN656" s="134"/>
      <c r="AO656" s="134"/>
      <c r="AP656" s="134"/>
      <c r="AQ656" s="134"/>
      <c r="AR656" s="134"/>
      <c r="AS656" s="134"/>
      <c r="AT656" s="134"/>
      <c r="AU656" s="134"/>
      <c r="AV656" s="134"/>
      <c r="AW656" s="134"/>
      <c r="AX656" s="134"/>
      <c r="AY656" s="134"/>
      <c r="AZ656" s="134"/>
      <c r="BA656" s="153" t="str">
        <f>C656</f>
        <v>Jednotka musí spĺňať Nariadenie komisie EÚ č. 1253/2014 na EcoDesign vetracích jednotiek (ErP) pre rok 2018.</v>
      </c>
      <c r="BB656" s="134"/>
      <c r="BC656" s="134"/>
      <c r="BD656" s="134"/>
      <c r="BE656" s="134"/>
      <c r="BF656" s="134"/>
      <c r="BG656" s="134"/>
      <c r="BH656" s="134"/>
    </row>
    <row r="657" spans="1:60">
      <c r="A657" s="137"/>
      <c r="B657" s="138"/>
      <c r="C657" s="269" t="s">
        <v>133</v>
      </c>
      <c r="D657" s="270"/>
      <c r="E657" s="270"/>
      <c r="F657" s="270"/>
      <c r="G657" s="270"/>
      <c r="H657" s="139"/>
      <c r="I657" s="139"/>
      <c r="J657" s="139"/>
      <c r="K657" s="139"/>
      <c r="L657" s="139"/>
      <c r="M657" s="139"/>
      <c r="N657" s="139"/>
      <c r="O657" s="139"/>
      <c r="P657" s="139"/>
      <c r="Q657" s="139"/>
      <c r="R657" s="139"/>
      <c r="S657" s="139"/>
      <c r="T657" s="139"/>
      <c r="U657" s="139"/>
      <c r="V657" s="139"/>
      <c r="W657" s="139"/>
      <c r="X657" s="134"/>
      <c r="Y657" s="134"/>
      <c r="Z657" s="134"/>
      <c r="AA657" s="137"/>
      <c r="AB657" s="138"/>
      <c r="AC657" s="269" t="s">
        <v>133</v>
      </c>
      <c r="AD657" s="270"/>
      <c r="AE657" s="270"/>
      <c r="AF657" s="270"/>
      <c r="AG657" s="270"/>
      <c r="AH657" s="134"/>
      <c r="AI657" s="134"/>
      <c r="AJ657" s="134"/>
      <c r="AK657" s="134"/>
      <c r="AL657" s="134"/>
      <c r="AM657" s="134"/>
      <c r="AN657" s="134"/>
      <c r="AO657" s="134"/>
      <c r="AP657" s="134"/>
      <c r="AQ657" s="134"/>
      <c r="AR657" s="134"/>
      <c r="AS657" s="134"/>
      <c r="AT657" s="134"/>
      <c r="AU657" s="134"/>
      <c r="AV657" s="134"/>
      <c r="AW657" s="134"/>
      <c r="AX657" s="134"/>
      <c r="AY657" s="134"/>
      <c r="AZ657" s="134"/>
      <c r="BA657" s="134"/>
      <c r="BB657" s="134"/>
      <c r="BC657" s="134"/>
      <c r="BD657" s="134"/>
      <c r="BE657" s="134"/>
      <c r="BF657" s="134"/>
      <c r="BG657" s="134"/>
      <c r="BH657" s="134"/>
    </row>
    <row r="658" spans="1:60">
      <c r="A658" s="137"/>
      <c r="B658" s="138"/>
      <c r="C658" s="269" t="s">
        <v>134</v>
      </c>
      <c r="D658" s="270"/>
      <c r="E658" s="270"/>
      <c r="F658" s="270"/>
      <c r="G658" s="270"/>
      <c r="H658" s="139"/>
      <c r="I658" s="139"/>
      <c r="J658" s="139"/>
      <c r="K658" s="139"/>
      <c r="L658" s="139"/>
      <c r="M658" s="139"/>
      <c r="N658" s="139"/>
      <c r="O658" s="139"/>
      <c r="P658" s="139"/>
      <c r="Q658" s="139"/>
      <c r="R658" s="139"/>
      <c r="S658" s="139"/>
      <c r="T658" s="139"/>
      <c r="U658" s="139"/>
      <c r="V658" s="139"/>
      <c r="W658" s="139"/>
      <c r="X658" s="134"/>
      <c r="Y658" s="134"/>
      <c r="Z658" s="134"/>
      <c r="AA658" s="137"/>
      <c r="AB658" s="138"/>
      <c r="AC658" s="269" t="s">
        <v>134</v>
      </c>
      <c r="AD658" s="270"/>
      <c r="AE658" s="270"/>
      <c r="AF658" s="270"/>
      <c r="AG658" s="270"/>
      <c r="AH658" s="134"/>
      <c r="AI658" s="134"/>
      <c r="AJ658" s="134"/>
      <c r="AK658" s="134"/>
      <c r="AL658" s="134"/>
      <c r="AM658" s="134"/>
      <c r="AN658" s="134"/>
      <c r="AO658" s="134"/>
      <c r="AP658" s="134"/>
      <c r="AQ658" s="134"/>
      <c r="AR658" s="134"/>
      <c r="AS658" s="134"/>
      <c r="AT658" s="134"/>
      <c r="AU658" s="134"/>
      <c r="AV658" s="134"/>
      <c r="AW658" s="134"/>
      <c r="AX658" s="134"/>
      <c r="AY658" s="134"/>
      <c r="AZ658" s="134"/>
      <c r="BA658" s="134"/>
      <c r="BB658" s="134"/>
      <c r="BC658" s="134"/>
      <c r="BD658" s="134"/>
      <c r="BE658" s="134"/>
      <c r="BF658" s="134"/>
      <c r="BG658" s="134"/>
      <c r="BH658" s="134"/>
    </row>
    <row r="659" spans="1:60">
      <c r="A659" s="137"/>
      <c r="B659" s="138"/>
      <c r="C659" s="269" t="s">
        <v>135</v>
      </c>
      <c r="D659" s="270"/>
      <c r="E659" s="270"/>
      <c r="F659" s="270"/>
      <c r="G659" s="270"/>
      <c r="H659" s="139"/>
      <c r="I659" s="139"/>
      <c r="J659" s="139"/>
      <c r="K659" s="139"/>
      <c r="L659" s="139"/>
      <c r="M659" s="139"/>
      <c r="N659" s="139"/>
      <c r="O659" s="139"/>
      <c r="P659" s="139"/>
      <c r="Q659" s="139"/>
      <c r="R659" s="139"/>
      <c r="S659" s="139"/>
      <c r="T659" s="139"/>
      <c r="U659" s="139"/>
      <c r="V659" s="139"/>
      <c r="W659" s="139"/>
      <c r="X659" s="134"/>
      <c r="Y659" s="134"/>
      <c r="Z659" s="134"/>
      <c r="AA659" s="137"/>
      <c r="AB659" s="138"/>
      <c r="AC659" s="269" t="s">
        <v>135</v>
      </c>
      <c r="AD659" s="270"/>
      <c r="AE659" s="270"/>
      <c r="AF659" s="270"/>
      <c r="AG659" s="270"/>
      <c r="AH659" s="134"/>
      <c r="AI659" s="134"/>
      <c r="AJ659" s="134"/>
      <c r="AK659" s="134"/>
      <c r="AL659" s="134"/>
      <c r="AM659" s="134"/>
      <c r="AN659" s="134"/>
      <c r="AO659" s="134"/>
      <c r="AP659" s="134"/>
      <c r="AQ659" s="134"/>
      <c r="AR659" s="134"/>
      <c r="AS659" s="134"/>
      <c r="AT659" s="134"/>
      <c r="AU659" s="134"/>
      <c r="AV659" s="134"/>
      <c r="AW659" s="134"/>
      <c r="AX659" s="134"/>
      <c r="AY659" s="134"/>
      <c r="AZ659" s="134"/>
      <c r="BA659" s="134"/>
      <c r="BB659" s="134"/>
      <c r="BC659" s="134"/>
      <c r="BD659" s="134"/>
      <c r="BE659" s="134"/>
      <c r="BF659" s="134"/>
      <c r="BG659" s="134"/>
      <c r="BH659" s="134"/>
    </row>
    <row r="660" spans="1:60">
      <c r="A660" s="137"/>
      <c r="B660" s="138"/>
      <c r="C660" s="269" t="s">
        <v>136</v>
      </c>
      <c r="D660" s="270"/>
      <c r="E660" s="270"/>
      <c r="F660" s="270"/>
      <c r="G660" s="270"/>
      <c r="H660" s="139"/>
      <c r="I660" s="139"/>
      <c r="J660" s="139"/>
      <c r="K660" s="139"/>
      <c r="L660" s="139"/>
      <c r="M660" s="139"/>
      <c r="N660" s="139"/>
      <c r="O660" s="139"/>
      <c r="P660" s="139"/>
      <c r="Q660" s="139"/>
      <c r="R660" s="139"/>
      <c r="S660" s="139"/>
      <c r="T660" s="139"/>
      <c r="U660" s="139"/>
      <c r="V660" s="139"/>
      <c r="W660" s="139"/>
      <c r="X660" s="134"/>
      <c r="Y660" s="134"/>
      <c r="Z660" s="134"/>
      <c r="AA660" s="137"/>
      <c r="AB660" s="138"/>
      <c r="AC660" s="269" t="s">
        <v>136</v>
      </c>
      <c r="AD660" s="270"/>
      <c r="AE660" s="270"/>
      <c r="AF660" s="270"/>
      <c r="AG660" s="270"/>
      <c r="AH660" s="134"/>
      <c r="AI660" s="134"/>
      <c r="AJ660" s="134"/>
      <c r="AK660" s="134"/>
      <c r="AL660" s="134"/>
      <c r="AM660" s="134"/>
      <c r="AN660" s="134"/>
      <c r="AO660" s="134"/>
      <c r="AP660" s="134"/>
      <c r="AQ660" s="134"/>
      <c r="AR660" s="134"/>
      <c r="AS660" s="134"/>
      <c r="AT660" s="134"/>
      <c r="AU660" s="134"/>
      <c r="AV660" s="134"/>
      <c r="AW660" s="134"/>
      <c r="AX660" s="134"/>
      <c r="AY660" s="134"/>
      <c r="AZ660" s="134"/>
      <c r="BA660" s="134"/>
      <c r="BB660" s="134"/>
      <c r="BC660" s="134"/>
      <c r="BD660" s="134"/>
      <c r="BE660" s="134"/>
      <c r="BF660" s="134"/>
      <c r="BG660" s="134"/>
      <c r="BH660" s="134"/>
    </row>
    <row r="661" spans="1:60" ht="31.45">
      <c r="A661" s="147">
        <v>230</v>
      </c>
      <c r="B661" s="148" t="s">
        <v>601</v>
      </c>
      <c r="C661" s="161" t="s">
        <v>602</v>
      </c>
      <c r="D661" s="149" t="s">
        <v>129</v>
      </c>
      <c r="E661" s="150">
        <v>8</v>
      </c>
      <c r="F661" s="151"/>
      <c r="G661" s="152">
        <f>ROUND(E661*F661,2)</f>
        <v>0</v>
      </c>
      <c r="H661" s="139">
        <v>0</v>
      </c>
      <c r="I661" s="139">
        <f>ROUND(E661*H661,2)</f>
        <v>0</v>
      </c>
      <c r="J661" s="139">
        <v>108.44150943396292</v>
      </c>
      <c r="K661" s="139">
        <f>ROUND(E661*J661,2)</f>
        <v>867.53</v>
      </c>
      <c r="L661" s="139">
        <v>21</v>
      </c>
      <c r="M661" s="139">
        <f>G661*(1+L661/100)</f>
        <v>0</v>
      </c>
      <c r="N661" s="139">
        <v>0</v>
      </c>
      <c r="O661" s="139">
        <f>ROUND(E661*N661,2)</f>
        <v>0</v>
      </c>
      <c r="P661" s="139">
        <v>0</v>
      </c>
      <c r="Q661" s="139">
        <f>ROUND(E661*P661,2)</f>
        <v>0</v>
      </c>
      <c r="R661" s="139"/>
      <c r="S661" s="139" t="s">
        <v>130</v>
      </c>
      <c r="T661" s="139" t="s">
        <v>131</v>
      </c>
      <c r="U661" s="139">
        <v>0</v>
      </c>
      <c r="V661" s="139">
        <f>ROUND(E661*U661,2)</f>
        <v>0</v>
      </c>
      <c r="W661" s="139"/>
      <c r="X661" s="134"/>
      <c r="Y661" s="134"/>
      <c r="Z661" s="134"/>
      <c r="AA661" s="147">
        <v>230</v>
      </c>
      <c r="AB661" s="148" t="s">
        <v>601</v>
      </c>
      <c r="AC661" s="161" t="s">
        <v>602</v>
      </c>
      <c r="AD661" s="149" t="s">
        <v>129</v>
      </c>
      <c r="AE661" s="150">
        <v>8</v>
      </c>
      <c r="AF661" s="151"/>
      <c r="AG661" s="152">
        <f>ROUND(AE661*AF661,2)</f>
        <v>0</v>
      </c>
      <c r="AH661" s="134"/>
      <c r="AI661" s="134"/>
      <c r="AJ661" s="134"/>
      <c r="AK661" s="134"/>
      <c r="AL661" s="134"/>
      <c r="AM661" s="134"/>
      <c r="AN661" s="134"/>
      <c r="AO661" s="134"/>
      <c r="AP661" s="134"/>
      <c r="AQ661" s="134"/>
      <c r="AR661" s="134"/>
      <c r="AS661" s="134"/>
      <c r="AT661" s="134"/>
      <c r="AU661" s="134"/>
      <c r="AV661" s="134"/>
      <c r="AW661" s="134"/>
      <c r="AX661" s="134"/>
      <c r="AY661" s="134"/>
      <c r="AZ661" s="134"/>
      <c r="BA661" s="134"/>
      <c r="BB661" s="134"/>
      <c r="BC661" s="134"/>
      <c r="BD661" s="134"/>
      <c r="BE661" s="134"/>
      <c r="BF661" s="134"/>
      <c r="BG661" s="134"/>
      <c r="BH661" s="134"/>
    </row>
    <row r="662" spans="1:60" ht="20.95">
      <c r="A662" s="137"/>
      <c r="B662" s="138"/>
      <c r="C662" s="267" t="s">
        <v>603</v>
      </c>
      <c r="D662" s="268"/>
      <c r="E662" s="268"/>
      <c r="F662" s="268"/>
      <c r="G662" s="268"/>
      <c r="H662" s="139"/>
      <c r="I662" s="139"/>
      <c r="J662" s="139"/>
      <c r="K662" s="139"/>
      <c r="L662" s="139"/>
      <c r="M662" s="139"/>
      <c r="N662" s="139"/>
      <c r="O662" s="139"/>
      <c r="P662" s="139"/>
      <c r="Q662" s="139"/>
      <c r="R662" s="139"/>
      <c r="S662" s="139"/>
      <c r="T662" s="139"/>
      <c r="U662" s="139"/>
      <c r="V662" s="139"/>
      <c r="W662" s="139"/>
      <c r="X662" s="134"/>
      <c r="Y662" s="134"/>
      <c r="Z662" s="134"/>
      <c r="AA662" s="137"/>
      <c r="AB662" s="138"/>
      <c r="AC662" s="267" t="s">
        <v>603</v>
      </c>
      <c r="AD662" s="268"/>
      <c r="AE662" s="268"/>
      <c r="AF662" s="268"/>
      <c r="AG662" s="268"/>
      <c r="AH662" s="134"/>
      <c r="AI662" s="134"/>
      <c r="AJ662" s="134"/>
      <c r="AK662" s="134"/>
      <c r="AL662" s="134"/>
      <c r="AM662" s="134"/>
      <c r="AN662" s="134"/>
      <c r="AO662" s="134"/>
      <c r="AP662" s="134"/>
      <c r="AQ662" s="134"/>
      <c r="AR662" s="134"/>
      <c r="AS662" s="134"/>
      <c r="AT662" s="134"/>
      <c r="AU662" s="134"/>
      <c r="AV662" s="134"/>
      <c r="AW662" s="134"/>
      <c r="AX662" s="134"/>
      <c r="AY662" s="134"/>
      <c r="AZ662" s="134"/>
      <c r="BA662" s="153" t="str">
        <f>C662</f>
        <v>počiatočné tlakovej strate do 150 Pa, rozmer filtra 457x457x78 mm, materiál rámu filtračné vložky - Al rám (m.č.A3-2.02,07,11,20,25)</v>
      </c>
      <c r="BB662" s="134"/>
      <c r="BC662" s="134"/>
      <c r="BD662" s="134"/>
      <c r="BE662" s="134"/>
      <c r="BF662" s="134"/>
      <c r="BG662" s="134"/>
      <c r="BH662" s="134"/>
    </row>
    <row r="663" spans="1:60">
      <c r="A663" s="137"/>
      <c r="B663" s="138"/>
      <c r="C663" s="269" t="s">
        <v>604</v>
      </c>
      <c r="D663" s="270"/>
      <c r="E663" s="270"/>
      <c r="F663" s="270"/>
      <c r="G663" s="270"/>
      <c r="H663" s="139"/>
      <c r="I663" s="139"/>
      <c r="J663" s="139"/>
      <c r="K663" s="139"/>
      <c r="L663" s="139"/>
      <c r="M663" s="139"/>
      <c r="N663" s="139"/>
      <c r="O663" s="139"/>
      <c r="P663" s="139"/>
      <c r="Q663" s="139"/>
      <c r="R663" s="139"/>
      <c r="S663" s="139"/>
      <c r="T663" s="139"/>
      <c r="U663" s="139"/>
      <c r="V663" s="139"/>
      <c r="W663" s="139"/>
      <c r="X663" s="134"/>
      <c r="Y663" s="134"/>
      <c r="Z663" s="134"/>
      <c r="AA663" s="137"/>
      <c r="AB663" s="138"/>
      <c r="AC663" s="269" t="s">
        <v>604</v>
      </c>
      <c r="AD663" s="270"/>
      <c r="AE663" s="270"/>
      <c r="AF663" s="270"/>
      <c r="AG663" s="270"/>
      <c r="AH663" s="134"/>
      <c r="AI663" s="134"/>
      <c r="AJ663" s="134"/>
      <c r="AK663" s="134"/>
      <c r="AL663" s="134"/>
      <c r="AM663" s="134"/>
      <c r="AN663" s="134"/>
      <c r="AO663" s="134"/>
      <c r="AP663" s="134"/>
      <c r="AQ663" s="134"/>
      <c r="AR663" s="134"/>
      <c r="AS663" s="134"/>
      <c r="AT663" s="134"/>
      <c r="AU663" s="134"/>
      <c r="AV663" s="134"/>
      <c r="AW663" s="134"/>
      <c r="AX663" s="134"/>
      <c r="AY663" s="134"/>
      <c r="AZ663" s="134"/>
      <c r="BA663" s="134"/>
      <c r="BB663" s="134"/>
      <c r="BC663" s="134"/>
      <c r="BD663" s="134"/>
      <c r="BE663" s="134"/>
      <c r="BF663" s="134"/>
      <c r="BG663" s="134"/>
      <c r="BH663" s="134"/>
    </row>
    <row r="664" spans="1:60" ht="31.45">
      <c r="A664" s="147">
        <v>231</v>
      </c>
      <c r="B664" s="148" t="s">
        <v>605</v>
      </c>
      <c r="C664" s="161" t="s">
        <v>606</v>
      </c>
      <c r="D664" s="149" t="s">
        <v>129</v>
      </c>
      <c r="E664" s="150">
        <v>14</v>
      </c>
      <c r="F664" s="151"/>
      <c r="G664" s="152">
        <f>ROUND(E664*F664,2)</f>
        <v>0</v>
      </c>
      <c r="H664" s="139">
        <v>0</v>
      </c>
      <c r="I664" s="139">
        <f>ROUND(E664*H664,2)</f>
        <v>0</v>
      </c>
      <c r="J664" s="139">
        <v>113.80754716981201</v>
      </c>
      <c r="K664" s="139">
        <f>ROUND(E664*J664,2)</f>
        <v>1593.31</v>
      </c>
      <c r="L664" s="139">
        <v>21</v>
      </c>
      <c r="M664" s="139">
        <f>G664*(1+L664/100)</f>
        <v>0</v>
      </c>
      <c r="N664" s="139">
        <v>0</v>
      </c>
      <c r="O664" s="139">
        <f>ROUND(E664*N664,2)</f>
        <v>0</v>
      </c>
      <c r="P664" s="139">
        <v>0</v>
      </c>
      <c r="Q664" s="139">
        <f>ROUND(E664*P664,2)</f>
        <v>0</v>
      </c>
      <c r="R664" s="139"/>
      <c r="S664" s="139" t="s">
        <v>130</v>
      </c>
      <c r="T664" s="139" t="s">
        <v>131</v>
      </c>
      <c r="U664" s="139">
        <v>0</v>
      </c>
      <c r="V664" s="139">
        <f>ROUND(E664*U664,2)</f>
        <v>0</v>
      </c>
      <c r="W664" s="139"/>
      <c r="X664" s="134"/>
      <c r="Y664" s="134"/>
      <c r="Z664" s="134"/>
      <c r="AA664" s="147">
        <v>231</v>
      </c>
      <c r="AB664" s="148" t="s">
        <v>605</v>
      </c>
      <c r="AC664" s="161" t="s">
        <v>606</v>
      </c>
      <c r="AD664" s="149" t="s">
        <v>129</v>
      </c>
      <c r="AE664" s="150">
        <v>14</v>
      </c>
      <c r="AF664" s="151"/>
      <c r="AG664" s="152">
        <f>ROUND(AE664*AF664,2)</f>
        <v>0</v>
      </c>
      <c r="AH664" s="134"/>
      <c r="AI664" s="134"/>
      <c r="AJ664" s="134"/>
      <c r="AK664" s="134"/>
      <c r="AL664" s="134"/>
      <c r="AM664" s="134"/>
      <c r="AN664" s="134"/>
      <c r="AO664" s="134"/>
      <c r="AP664" s="134"/>
      <c r="AQ664" s="134"/>
      <c r="AR664" s="134"/>
      <c r="AS664" s="134"/>
      <c r="AT664" s="134"/>
      <c r="AU664" s="134"/>
      <c r="AV664" s="134"/>
      <c r="AW664" s="134"/>
      <c r="AX664" s="134"/>
      <c r="AY664" s="134"/>
      <c r="AZ664" s="134"/>
      <c r="BA664" s="134"/>
      <c r="BB664" s="134"/>
      <c r="BC664" s="134"/>
      <c r="BD664" s="134"/>
      <c r="BE664" s="134"/>
      <c r="BF664" s="134"/>
      <c r="BG664" s="134"/>
      <c r="BH664" s="134"/>
    </row>
    <row r="665" spans="1:60" ht="20.95">
      <c r="A665" s="137"/>
      <c r="B665" s="138"/>
      <c r="C665" s="267" t="s">
        <v>607</v>
      </c>
      <c r="D665" s="268"/>
      <c r="E665" s="268"/>
      <c r="F665" s="268"/>
      <c r="G665" s="268"/>
      <c r="H665" s="139"/>
      <c r="I665" s="139"/>
      <c r="J665" s="139"/>
      <c r="K665" s="139"/>
      <c r="L665" s="139"/>
      <c r="M665" s="139"/>
      <c r="N665" s="139"/>
      <c r="O665" s="139"/>
      <c r="P665" s="139"/>
      <c r="Q665" s="139"/>
      <c r="R665" s="139"/>
      <c r="S665" s="139"/>
      <c r="T665" s="139"/>
      <c r="U665" s="139"/>
      <c r="V665" s="139"/>
      <c r="W665" s="139"/>
      <c r="X665" s="134"/>
      <c r="Y665" s="134"/>
      <c r="Z665" s="134"/>
      <c r="AA665" s="137"/>
      <c r="AB665" s="138"/>
      <c r="AC665" s="267" t="s">
        <v>607</v>
      </c>
      <c r="AD665" s="268"/>
      <c r="AE665" s="268"/>
      <c r="AF665" s="268"/>
      <c r="AG665" s="268"/>
      <c r="AH665" s="134"/>
      <c r="AI665" s="134"/>
      <c r="AJ665" s="134"/>
      <c r="AK665" s="134"/>
      <c r="AL665" s="134"/>
      <c r="AM665" s="134"/>
      <c r="AN665" s="134"/>
      <c r="AO665" s="134"/>
      <c r="AP665" s="134"/>
      <c r="AQ665" s="134"/>
      <c r="AR665" s="134"/>
      <c r="AS665" s="134"/>
      <c r="AT665" s="134"/>
      <c r="AU665" s="134"/>
      <c r="AV665" s="134"/>
      <c r="AW665" s="134"/>
      <c r="AX665" s="134"/>
      <c r="AY665" s="134"/>
      <c r="AZ665" s="134"/>
      <c r="BA665" s="153" t="str">
        <f>C665</f>
        <v>počiatočné tlakovej strate do 150 Pa, rozmer filtra 557x557x78 mm, materiál rámu filtračné vložky - Al rám (m.č.A3-2.03)</v>
      </c>
      <c r="BB665" s="134"/>
      <c r="BC665" s="134"/>
      <c r="BD665" s="134"/>
      <c r="BE665" s="134"/>
      <c r="BF665" s="134"/>
      <c r="BG665" s="134"/>
      <c r="BH665" s="134"/>
    </row>
    <row r="666" spans="1:60">
      <c r="A666" s="137"/>
      <c r="B666" s="138"/>
      <c r="C666" s="269" t="s">
        <v>604</v>
      </c>
      <c r="D666" s="270"/>
      <c r="E666" s="270"/>
      <c r="F666" s="270"/>
      <c r="G666" s="270"/>
      <c r="H666" s="139"/>
      <c r="I666" s="139"/>
      <c r="J666" s="139"/>
      <c r="K666" s="139"/>
      <c r="L666" s="139"/>
      <c r="M666" s="139"/>
      <c r="N666" s="139"/>
      <c r="O666" s="139"/>
      <c r="P666" s="139"/>
      <c r="Q666" s="139"/>
      <c r="R666" s="139"/>
      <c r="S666" s="139"/>
      <c r="T666" s="139"/>
      <c r="U666" s="139"/>
      <c r="V666" s="139"/>
      <c r="W666" s="139"/>
      <c r="X666" s="134"/>
      <c r="Y666" s="134"/>
      <c r="Z666" s="134"/>
      <c r="AA666" s="137"/>
      <c r="AB666" s="138"/>
      <c r="AC666" s="269" t="s">
        <v>604</v>
      </c>
      <c r="AD666" s="270"/>
      <c r="AE666" s="270"/>
      <c r="AF666" s="270"/>
      <c r="AG666" s="270"/>
      <c r="AH666" s="134"/>
      <c r="AI666" s="134"/>
      <c r="AJ666" s="134"/>
      <c r="AK666" s="134"/>
      <c r="AL666" s="134"/>
      <c r="AM666" s="134"/>
      <c r="AN666" s="134"/>
      <c r="AO666" s="134"/>
      <c r="AP666" s="134"/>
      <c r="AQ666" s="134"/>
      <c r="AR666" s="134"/>
      <c r="AS666" s="134"/>
      <c r="AT666" s="134"/>
      <c r="AU666" s="134"/>
      <c r="AV666" s="134"/>
      <c r="AW666" s="134"/>
      <c r="AX666" s="134"/>
      <c r="AY666" s="134"/>
      <c r="AZ666" s="134"/>
      <c r="BA666" s="134"/>
      <c r="BB666" s="134"/>
      <c r="BC666" s="134"/>
      <c r="BD666" s="134"/>
      <c r="BE666" s="134"/>
      <c r="BF666" s="134"/>
      <c r="BG666" s="134"/>
      <c r="BH666" s="134"/>
    </row>
    <row r="667" spans="1:60" ht="52.4">
      <c r="A667" s="147">
        <v>232</v>
      </c>
      <c r="B667" s="148" t="s">
        <v>608</v>
      </c>
      <c r="C667" s="161" t="s">
        <v>609</v>
      </c>
      <c r="D667" s="149" t="s">
        <v>129</v>
      </c>
      <c r="E667" s="150">
        <v>7</v>
      </c>
      <c r="F667" s="151"/>
      <c r="G667" s="152">
        <f>ROUND(E667*F667,2)</f>
        <v>0</v>
      </c>
      <c r="H667" s="139">
        <v>0</v>
      </c>
      <c r="I667" s="139">
        <f>ROUND(E667*H667,2)</f>
        <v>0</v>
      </c>
      <c r="J667" s="139">
        <v>148.82264150943487</v>
      </c>
      <c r="K667" s="139">
        <f>ROUND(E667*J667,2)</f>
        <v>1041.76</v>
      </c>
      <c r="L667" s="139">
        <v>21</v>
      </c>
      <c r="M667" s="139">
        <f>G667*(1+L667/100)</f>
        <v>0</v>
      </c>
      <c r="N667" s="139">
        <v>0</v>
      </c>
      <c r="O667" s="139">
        <f>ROUND(E667*N667,2)</f>
        <v>0</v>
      </c>
      <c r="P667" s="139">
        <v>0</v>
      </c>
      <c r="Q667" s="139">
        <f>ROUND(E667*P667,2)</f>
        <v>0</v>
      </c>
      <c r="R667" s="139"/>
      <c r="S667" s="139" t="s">
        <v>130</v>
      </c>
      <c r="T667" s="139" t="s">
        <v>131</v>
      </c>
      <c r="U667" s="139">
        <v>0</v>
      </c>
      <c r="V667" s="139">
        <f>ROUND(E667*U667,2)</f>
        <v>0</v>
      </c>
      <c r="W667" s="139"/>
      <c r="X667" s="134"/>
      <c r="Y667" s="134"/>
      <c r="Z667" s="134"/>
      <c r="AA667" s="147">
        <v>232</v>
      </c>
      <c r="AB667" s="148" t="s">
        <v>608</v>
      </c>
      <c r="AC667" s="161" t="s">
        <v>609</v>
      </c>
      <c r="AD667" s="149" t="s">
        <v>129</v>
      </c>
      <c r="AE667" s="150">
        <v>7</v>
      </c>
      <c r="AF667" s="151"/>
      <c r="AG667" s="152">
        <f>ROUND(AE667*AF667,2)</f>
        <v>0</v>
      </c>
      <c r="AH667" s="134"/>
      <c r="AI667" s="134"/>
      <c r="AJ667" s="134"/>
      <c r="AK667" s="134"/>
      <c r="AL667" s="134"/>
      <c r="AM667" s="134"/>
      <c r="AN667" s="134"/>
      <c r="AO667" s="134"/>
      <c r="AP667" s="134"/>
      <c r="AQ667" s="134"/>
      <c r="AR667" s="134"/>
      <c r="AS667" s="134"/>
      <c r="AT667" s="134"/>
      <c r="AU667" s="134"/>
      <c r="AV667" s="134"/>
      <c r="AW667" s="134"/>
      <c r="AX667" s="134"/>
      <c r="AY667" s="134"/>
      <c r="AZ667" s="134"/>
      <c r="BA667" s="134"/>
      <c r="BB667" s="134"/>
      <c r="BC667" s="134"/>
      <c r="BD667" s="134"/>
      <c r="BE667" s="134"/>
      <c r="BF667" s="134"/>
      <c r="BG667" s="134"/>
      <c r="BH667" s="134"/>
    </row>
    <row r="668" spans="1:60">
      <c r="A668" s="137"/>
      <c r="B668" s="138"/>
      <c r="C668" s="267" t="s">
        <v>610</v>
      </c>
      <c r="D668" s="268"/>
      <c r="E668" s="268"/>
      <c r="F668" s="268"/>
      <c r="G668" s="268"/>
      <c r="H668" s="139"/>
      <c r="I668" s="139"/>
      <c r="J668" s="139"/>
      <c r="K668" s="139"/>
      <c r="L668" s="139"/>
      <c r="M668" s="139"/>
      <c r="N668" s="139"/>
      <c r="O668" s="139"/>
      <c r="P668" s="139"/>
      <c r="Q668" s="139"/>
      <c r="R668" s="139"/>
      <c r="S668" s="139"/>
      <c r="T668" s="139"/>
      <c r="U668" s="139"/>
      <c r="V668" s="139"/>
      <c r="W668" s="139"/>
      <c r="X668" s="134"/>
      <c r="Y668" s="134"/>
      <c r="Z668" s="134"/>
      <c r="AA668" s="137"/>
      <c r="AB668" s="138"/>
      <c r="AC668" s="267" t="s">
        <v>610</v>
      </c>
      <c r="AD668" s="268"/>
      <c r="AE668" s="268"/>
      <c r="AF668" s="268"/>
      <c r="AG668" s="268"/>
      <c r="AH668" s="134"/>
      <c r="AI668" s="134"/>
      <c r="AJ668" s="134"/>
      <c r="AK668" s="134"/>
      <c r="AL668" s="134"/>
      <c r="AM668" s="134"/>
      <c r="AN668" s="134"/>
      <c r="AO668" s="134"/>
      <c r="AP668" s="134"/>
      <c r="AQ668" s="134"/>
      <c r="AR668" s="134"/>
      <c r="AS668" s="134"/>
      <c r="AT668" s="134"/>
      <c r="AU668" s="134"/>
      <c r="AV668" s="134"/>
      <c r="AW668" s="134"/>
      <c r="AX668" s="134"/>
      <c r="AY668" s="134"/>
      <c r="AZ668" s="134"/>
      <c r="BA668" s="134"/>
      <c r="BB668" s="134"/>
      <c r="BC668" s="134"/>
      <c r="BD668" s="134"/>
      <c r="BE668" s="134"/>
      <c r="BF668" s="134"/>
      <c r="BG668" s="134"/>
      <c r="BH668" s="134"/>
    </row>
    <row r="669" spans="1:60">
      <c r="A669" s="137"/>
      <c r="B669" s="138"/>
      <c r="C669" s="269" t="s">
        <v>604</v>
      </c>
      <c r="D669" s="270"/>
      <c r="E669" s="270"/>
      <c r="F669" s="270"/>
      <c r="G669" s="270"/>
      <c r="H669" s="139"/>
      <c r="I669" s="139"/>
      <c r="J669" s="139"/>
      <c r="K669" s="139"/>
      <c r="L669" s="139"/>
      <c r="M669" s="139"/>
      <c r="N669" s="139"/>
      <c r="O669" s="139"/>
      <c r="P669" s="139"/>
      <c r="Q669" s="139"/>
      <c r="R669" s="139"/>
      <c r="S669" s="139"/>
      <c r="T669" s="139"/>
      <c r="U669" s="139"/>
      <c r="V669" s="139"/>
      <c r="W669" s="139"/>
      <c r="X669" s="134"/>
      <c r="Y669" s="134"/>
      <c r="Z669" s="134"/>
      <c r="AA669" s="137"/>
      <c r="AB669" s="138"/>
      <c r="AC669" s="269" t="s">
        <v>604</v>
      </c>
      <c r="AD669" s="270"/>
      <c r="AE669" s="270"/>
      <c r="AF669" s="270"/>
      <c r="AG669" s="270"/>
      <c r="AH669" s="134"/>
      <c r="AI669" s="134"/>
      <c r="AJ669" s="134"/>
      <c r="AK669" s="134"/>
      <c r="AL669" s="134"/>
      <c r="AM669" s="134"/>
      <c r="AN669" s="134"/>
      <c r="AO669" s="134"/>
      <c r="AP669" s="134"/>
      <c r="AQ669" s="134"/>
      <c r="AR669" s="134"/>
      <c r="AS669" s="134"/>
      <c r="AT669" s="134"/>
      <c r="AU669" s="134"/>
      <c r="AV669" s="134"/>
      <c r="AW669" s="134"/>
      <c r="AX669" s="134"/>
      <c r="AY669" s="134"/>
      <c r="AZ669" s="134"/>
      <c r="BA669" s="134"/>
      <c r="BB669" s="134"/>
      <c r="BC669" s="134"/>
      <c r="BD669" s="134"/>
      <c r="BE669" s="134"/>
      <c r="BF669" s="134"/>
      <c r="BG669" s="134"/>
      <c r="BH669" s="134"/>
    </row>
    <row r="670" spans="1:60" ht="41.9">
      <c r="A670" s="147">
        <v>233</v>
      </c>
      <c r="B670" s="148" t="s">
        <v>611</v>
      </c>
      <c r="C670" s="161" t="s">
        <v>612</v>
      </c>
      <c r="D670" s="149" t="s">
        <v>129</v>
      </c>
      <c r="E670" s="150">
        <v>3</v>
      </c>
      <c r="F670" s="151"/>
      <c r="G670" s="152">
        <f>ROUND(E670*F670,2)</f>
        <v>0</v>
      </c>
      <c r="H670" s="139">
        <v>0</v>
      </c>
      <c r="I670" s="139">
        <f>ROUND(E670*H670,2)</f>
        <v>0</v>
      </c>
      <c r="J670" s="139">
        <v>160.30188679245381</v>
      </c>
      <c r="K670" s="139">
        <f>ROUND(E670*J670,2)</f>
        <v>480.91</v>
      </c>
      <c r="L670" s="139">
        <v>21</v>
      </c>
      <c r="M670" s="139">
        <f>G670*(1+L670/100)</f>
        <v>0</v>
      </c>
      <c r="N670" s="139">
        <v>0</v>
      </c>
      <c r="O670" s="139">
        <f>ROUND(E670*N670,2)</f>
        <v>0</v>
      </c>
      <c r="P670" s="139">
        <v>0</v>
      </c>
      <c r="Q670" s="139">
        <f>ROUND(E670*P670,2)</f>
        <v>0</v>
      </c>
      <c r="R670" s="139"/>
      <c r="S670" s="139" t="s">
        <v>130</v>
      </c>
      <c r="T670" s="139" t="s">
        <v>131</v>
      </c>
      <c r="U670" s="139">
        <v>0</v>
      </c>
      <c r="V670" s="139">
        <f>ROUND(E670*U670,2)</f>
        <v>0</v>
      </c>
      <c r="W670" s="139"/>
      <c r="X670" s="134"/>
      <c r="Y670" s="134"/>
      <c r="Z670" s="134"/>
      <c r="AA670" s="147">
        <v>233</v>
      </c>
      <c r="AB670" s="148" t="s">
        <v>611</v>
      </c>
      <c r="AC670" s="161" t="s">
        <v>612</v>
      </c>
      <c r="AD670" s="149" t="s">
        <v>129</v>
      </c>
      <c r="AE670" s="150">
        <v>3</v>
      </c>
      <c r="AF670" s="151"/>
      <c r="AG670" s="152">
        <f>ROUND(AE670*AF670,2)</f>
        <v>0</v>
      </c>
      <c r="AH670" s="134"/>
      <c r="AI670" s="134"/>
      <c r="AJ670" s="134"/>
      <c r="AK670" s="134"/>
      <c r="AL670" s="134"/>
      <c r="AM670" s="134"/>
      <c r="AN670" s="134"/>
      <c r="AO670" s="134"/>
      <c r="AP670" s="134"/>
      <c r="AQ670" s="134"/>
      <c r="AR670" s="134"/>
      <c r="AS670" s="134"/>
      <c r="AT670" s="134"/>
      <c r="AU670" s="134"/>
      <c r="AV670" s="134"/>
      <c r="AW670" s="134"/>
      <c r="AX670" s="134"/>
      <c r="AY670" s="134"/>
      <c r="AZ670" s="134"/>
      <c r="BA670" s="134"/>
      <c r="BB670" s="134"/>
      <c r="BC670" s="134"/>
      <c r="BD670" s="134"/>
      <c r="BE670" s="134"/>
      <c r="BF670" s="134"/>
      <c r="BG670" s="134"/>
      <c r="BH670" s="134"/>
    </row>
    <row r="671" spans="1:60">
      <c r="A671" s="137"/>
      <c r="B671" s="138"/>
      <c r="C671" s="267" t="s">
        <v>613</v>
      </c>
      <c r="D671" s="268"/>
      <c r="E671" s="268"/>
      <c r="F671" s="268"/>
      <c r="G671" s="268"/>
      <c r="H671" s="139"/>
      <c r="I671" s="139"/>
      <c r="J671" s="139"/>
      <c r="K671" s="139"/>
      <c r="L671" s="139"/>
      <c r="M671" s="139"/>
      <c r="N671" s="139"/>
      <c r="O671" s="139"/>
      <c r="P671" s="139"/>
      <c r="Q671" s="139"/>
      <c r="R671" s="139"/>
      <c r="S671" s="139"/>
      <c r="T671" s="139"/>
      <c r="U671" s="139"/>
      <c r="V671" s="139"/>
      <c r="W671" s="139"/>
      <c r="X671" s="134"/>
      <c r="Y671" s="134"/>
      <c r="Z671" s="134"/>
      <c r="AA671" s="137"/>
      <c r="AB671" s="138"/>
      <c r="AC671" s="267" t="s">
        <v>613</v>
      </c>
      <c r="AD671" s="268"/>
      <c r="AE671" s="268"/>
      <c r="AF671" s="268"/>
      <c r="AG671" s="268"/>
      <c r="AH671" s="134"/>
      <c r="AI671" s="134"/>
      <c r="AJ671" s="134"/>
      <c r="AK671" s="134"/>
      <c r="AL671" s="134"/>
      <c r="AM671" s="134"/>
      <c r="AN671" s="134"/>
      <c r="AO671" s="134"/>
      <c r="AP671" s="134"/>
      <c r="AQ671" s="134"/>
      <c r="AR671" s="134"/>
      <c r="AS671" s="134"/>
      <c r="AT671" s="134"/>
      <c r="AU671" s="134"/>
      <c r="AV671" s="134"/>
      <c r="AW671" s="134"/>
      <c r="AX671" s="134"/>
      <c r="AY671" s="134"/>
      <c r="AZ671" s="134"/>
      <c r="BA671" s="134"/>
      <c r="BB671" s="134"/>
      <c r="BC671" s="134"/>
      <c r="BD671" s="134"/>
      <c r="BE671" s="134"/>
      <c r="BF671" s="134"/>
      <c r="BG671" s="134"/>
      <c r="BH671" s="134"/>
    </row>
    <row r="672" spans="1:60">
      <c r="A672" s="137"/>
      <c r="B672" s="138"/>
      <c r="C672" s="269" t="s">
        <v>604</v>
      </c>
      <c r="D672" s="270"/>
      <c r="E672" s="270"/>
      <c r="F672" s="270"/>
      <c r="G672" s="270"/>
      <c r="H672" s="139"/>
      <c r="I672" s="139"/>
      <c r="J672" s="139"/>
      <c r="K672" s="139"/>
      <c r="L672" s="139"/>
      <c r="M672" s="139"/>
      <c r="N672" s="139"/>
      <c r="O672" s="139"/>
      <c r="P672" s="139"/>
      <c r="Q672" s="139"/>
      <c r="R672" s="139"/>
      <c r="S672" s="139"/>
      <c r="T672" s="139"/>
      <c r="U672" s="139"/>
      <c r="V672" s="139"/>
      <c r="W672" s="139"/>
      <c r="X672" s="134"/>
      <c r="Y672" s="134"/>
      <c r="Z672" s="134"/>
      <c r="AA672" s="137"/>
      <c r="AB672" s="138"/>
      <c r="AC672" s="269" t="s">
        <v>604</v>
      </c>
      <c r="AD672" s="270"/>
      <c r="AE672" s="270"/>
      <c r="AF672" s="270"/>
      <c r="AG672" s="270"/>
      <c r="AH672" s="134"/>
      <c r="AI672" s="134"/>
      <c r="AJ672" s="134"/>
      <c r="AK672" s="134"/>
      <c r="AL672" s="134"/>
      <c r="AM672" s="134"/>
      <c r="AN672" s="134"/>
      <c r="AO672" s="134"/>
      <c r="AP672" s="134"/>
      <c r="AQ672" s="134"/>
      <c r="AR672" s="134"/>
      <c r="AS672" s="134"/>
      <c r="AT672" s="134"/>
      <c r="AU672" s="134"/>
      <c r="AV672" s="134"/>
      <c r="AW672" s="134"/>
      <c r="AX672" s="134"/>
      <c r="AY672" s="134"/>
      <c r="AZ672" s="134"/>
      <c r="BA672" s="134"/>
      <c r="BB672" s="134"/>
      <c r="BC672" s="134"/>
      <c r="BD672" s="134"/>
      <c r="BE672" s="134"/>
      <c r="BF672" s="134"/>
      <c r="BG672" s="134"/>
      <c r="BH672" s="134"/>
    </row>
    <row r="673" spans="1:60" ht="31.45">
      <c r="A673" s="147">
        <v>234</v>
      </c>
      <c r="B673" s="148" t="s">
        <v>614</v>
      </c>
      <c r="C673" s="161" t="s">
        <v>615</v>
      </c>
      <c r="D673" s="149" t="s">
        <v>129</v>
      </c>
      <c r="E673" s="150">
        <v>2</v>
      </c>
      <c r="F673" s="151"/>
      <c r="G673" s="152">
        <f>ROUND(E673*F673,2)</f>
        <v>0</v>
      </c>
      <c r="H673" s="139">
        <v>0</v>
      </c>
      <c r="I673" s="139">
        <f>ROUND(E673*H673,2)</f>
        <v>0</v>
      </c>
      <c r="J673" s="139">
        <v>160.74339622641608</v>
      </c>
      <c r="K673" s="139">
        <f>ROUND(E673*J673,2)</f>
        <v>321.49</v>
      </c>
      <c r="L673" s="139">
        <v>21</v>
      </c>
      <c r="M673" s="139">
        <f>G673*(1+L673/100)</f>
        <v>0</v>
      </c>
      <c r="N673" s="139">
        <v>0</v>
      </c>
      <c r="O673" s="139">
        <f>ROUND(E673*N673,2)</f>
        <v>0</v>
      </c>
      <c r="P673" s="139">
        <v>0</v>
      </c>
      <c r="Q673" s="139">
        <f>ROUND(E673*P673,2)</f>
        <v>0</v>
      </c>
      <c r="R673" s="139"/>
      <c r="S673" s="139" t="s">
        <v>130</v>
      </c>
      <c r="T673" s="139" t="s">
        <v>131</v>
      </c>
      <c r="U673" s="139">
        <v>0</v>
      </c>
      <c r="V673" s="139">
        <f>ROUND(E673*U673,2)</f>
        <v>0</v>
      </c>
      <c r="W673" s="139"/>
      <c r="X673" s="134"/>
      <c r="Y673" s="134"/>
      <c r="Z673" s="134"/>
      <c r="AA673" s="147">
        <v>234</v>
      </c>
      <c r="AB673" s="148" t="s">
        <v>614</v>
      </c>
      <c r="AC673" s="161" t="s">
        <v>615</v>
      </c>
      <c r="AD673" s="149" t="s">
        <v>129</v>
      </c>
      <c r="AE673" s="150">
        <v>2</v>
      </c>
      <c r="AF673" s="151"/>
      <c r="AG673" s="152">
        <f>ROUND(AE673*AF673,2)</f>
        <v>0</v>
      </c>
      <c r="AH673" s="134"/>
      <c r="AI673" s="134"/>
      <c r="AJ673" s="134"/>
      <c r="AK673" s="134"/>
      <c r="AL673" s="134"/>
      <c r="AM673" s="134"/>
      <c r="AN673" s="134"/>
      <c r="AO673" s="134"/>
      <c r="AP673" s="134"/>
      <c r="AQ673" s="134"/>
      <c r="AR673" s="134"/>
      <c r="AS673" s="134"/>
      <c r="AT673" s="134"/>
      <c r="AU673" s="134"/>
      <c r="AV673" s="134"/>
      <c r="AW673" s="134"/>
      <c r="AX673" s="134"/>
      <c r="AY673" s="134"/>
      <c r="AZ673" s="134"/>
      <c r="BA673" s="134"/>
      <c r="BB673" s="134"/>
      <c r="BC673" s="134"/>
      <c r="BD673" s="134"/>
      <c r="BE673" s="134"/>
      <c r="BF673" s="134"/>
      <c r="BG673" s="134"/>
      <c r="BH673" s="134"/>
    </row>
    <row r="674" spans="1:60" ht="20.95">
      <c r="A674" s="137"/>
      <c r="B674" s="138"/>
      <c r="C674" s="267" t="s">
        <v>616</v>
      </c>
      <c r="D674" s="268"/>
      <c r="E674" s="268"/>
      <c r="F674" s="268"/>
      <c r="G674" s="268"/>
      <c r="H674" s="139"/>
      <c r="I674" s="139"/>
      <c r="J674" s="139"/>
      <c r="K674" s="139"/>
      <c r="L674" s="139"/>
      <c r="M674" s="139"/>
      <c r="N674" s="139"/>
      <c r="O674" s="139"/>
      <c r="P674" s="139"/>
      <c r="Q674" s="139"/>
      <c r="R674" s="139"/>
      <c r="S674" s="139"/>
      <c r="T674" s="139"/>
      <c r="U674" s="139"/>
      <c r="V674" s="139"/>
      <c r="W674" s="139"/>
      <c r="X674" s="134"/>
      <c r="Y674" s="134"/>
      <c r="Z674" s="134"/>
      <c r="AA674" s="137"/>
      <c r="AB674" s="138"/>
      <c r="AC674" s="267" t="s">
        <v>616</v>
      </c>
      <c r="AD674" s="268"/>
      <c r="AE674" s="268"/>
      <c r="AF674" s="268"/>
      <c r="AG674" s="268"/>
      <c r="AH674" s="134"/>
      <c r="AI674" s="134"/>
      <c r="AJ674" s="134"/>
      <c r="AK674" s="134"/>
      <c r="AL674" s="134"/>
      <c r="AM674" s="134"/>
      <c r="AN674" s="134"/>
      <c r="AO674" s="134"/>
      <c r="AP674" s="134"/>
      <c r="AQ674" s="134"/>
      <c r="AR674" s="134"/>
      <c r="AS674" s="134"/>
      <c r="AT674" s="134"/>
      <c r="AU674" s="134"/>
      <c r="AV674" s="134"/>
      <c r="AW674" s="134"/>
      <c r="AX674" s="134"/>
      <c r="AY674" s="134"/>
      <c r="AZ674" s="134"/>
      <c r="BA674" s="153" t="str">
        <f>C674</f>
        <v>Max.výška 280 mm (m.č.A3-2.21). Čelná doska lakované RAL. osadenie do minerálneho podhľadu o rastra 600x600 mm.</v>
      </c>
      <c r="BB674" s="134"/>
      <c r="BC674" s="134"/>
      <c r="BD674" s="134"/>
      <c r="BE674" s="134"/>
      <c r="BF674" s="134"/>
      <c r="BG674" s="134"/>
      <c r="BH674" s="134"/>
    </row>
    <row r="675" spans="1:60">
      <c r="A675" s="137"/>
      <c r="B675" s="138"/>
      <c r="C675" s="269" t="s">
        <v>604</v>
      </c>
      <c r="D675" s="270"/>
      <c r="E675" s="270"/>
      <c r="F675" s="270"/>
      <c r="G675" s="270"/>
      <c r="H675" s="139"/>
      <c r="I675" s="139"/>
      <c r="J675" s="139"/>
      <c r="K675" s="139"/>
      <c r="L675" s="139"/>
      <c r="M675" s="139"/>
      <c r="N675" s="139"/>
      <c r="O675" s="139"/>
      <c r="P675" s="139"/>
      <c r="Q675" s="139"/>
      <c r="R675" s="139"/>
      <c r="S675" s="139"/>
      <c r="T675" s="139"/>
      <c r="U675" s="139"/>
      <c r="V675" s="139"/>
      <c r="W675" s="139"/>
      <c r="X675" s="134"/>
      <c r="Y675" s="134"/>
      <c r="Z675" s="134"/>
      <c r="AA675" s="137"/>
      <c r="AB675" s="138"/>
      <c r="AC675" s="269" t="s">
        <v>604</v>
      </c>
      <c r="AD675" s="270"/>
      <c r="AE675" s="270"/>
      <c r="AF675" s="270"/>
      <c r="AG675" s="270"/>
      <c r="AH675" s="134"/>
      <c r="AI675" s="134"/>
      <c r="AJ675" s="134"/>
      <c r="AK675" s="134"/>
      <c r="AL675" s="134"/>
      <c r="AM675" s="134"/>
      <c r="AN675" s="134"/>
      <c r="AO675" s="134"/>
      <c r="AP675" s="134"/>
      <c r="AQ675" s="134"/>
      <c r="AR675" s="134"/>
      <c r="AS675" s="134"/>
      <c r="AT675" s="134"/>
      <c r="AU675" s="134"/>
      <c r="AV675" s="134"/>
      <c r="AW675" s="134"/>
      <c r="AX675" s="134"/>
      <c r="AY675" s="134"/>
      <c r="AZ675" s="134"/>
      <c r="BA675" s="134"/>
      <c r="BB675" s="134"/>
      <c r="BC675" s="134"/>
      <c r="BD675" s="134"/>
      <c r="BE675" s="134"/>
      <c r="BF675" s="134"/>
      <c r="BG675" s="134"/>
      <c r="BH675" s="134"/>
    </row>
    <row r="676" spans="1:60" ht="31.45">
      <c r="A676" s="147">
        <v>235</v>
      </c>
      <c r="B676" s="148" t="s">
        <v>617</v>
      </c>
      <c r="C676" s="161" t="s">
        <v>618</v>
      </c>
      <c r="D676" s="149" t="s">
        <v>129</v>
      </c>
      <c r="E676" s="150">
        <v>1</v>
      </c>
      <c r="F676" s="151"/>
      <c r="G676" s="152">
        <f>ROUND(E676*F676,2)</f>
        <v>0</v>
      </c>
      <c r="H676" s="139">
        <v>0</v>
      </c>
      <c r="I676" s="139">
        <f>ROUND(E676*H676,2)</f>
        <v>0</v>
      </c>
      <c r="J676" s="139">
        <v>203.77358490566161</v>
      </c>
      <c r="K676" s="139">
        <f>ROUND(E676*J676,2)</f>
        <v>203.77</v>
      </c>
      <c r="L676" s="139">
        <v>21</v>
      </c>
      <c r="M676" s="139">
        <f>G676*(1+L676/100)</f>
        <v>0</v>
      </c>
      <c r="N676" s="139">
        <v>0</v>
      </c>
      <c r="O676" s="139">
        <f>ROUND(E676*N676,2)</f>
        <v>0</v>
      </c>
      <c r="P676" s="139">
        <v>0</v>
      </c>
      <c r="Q676" s="139">
        <f>ROUND(E676*P676,2)</f>
        <v>0</v>
      </c>
      <c r="R676" s="139"/>
      <c r="S676" s="139" t="s">
        <v>130</v>
      </c>
      <c r="T676" s="139" t="s">
        <v>131</v>
      </c>
      <c r="U676" s="139">
        <v>0</v>
      </c>
      <c r="V676" s="139">
        <f>ROUND(E676*U676,2)</f>
        <v>0</v>
      </c>
      <c r="W676" s="139"/>
      <c r="X676" s="134"/>
      <c r="Y676" s="134"/>
      <c r="Z676" s="134"/>
      <c r="AA676" s="147">
        <v>235</v>
      </c>
      <c r="AB676" s="148" t="s">
        <v>617</v>
      </c>
      <c r="AC676" s="161" t="s">
        <v>618</v>
      </c>
      <c r="AD676" s="149" t="s">
        <v>129</v>
      </c>
      <c r="AE676" s="150">
        <v>1</v>
      </c>
      <c r="AF676" s="151"/>
      <c r="AG676" s="152">
        <f>ROUND(AE676*AF676,2)</f>
        <v>0</v>
      </c>
      <c r="AH676" s="134"/>
      <c r="AI676" s="134"/>
      <c r="AJ676" s="134"/>
      <c r="AK676" s="134"/>
      <c r="AL676" s="134"/>
      <c r="AM676" s="134"/>
      <c r="AN676" s="134"/>
      <c r="AO676" s="134"/>
      <c r="AP676" s="134"/>
      <c r="AQ676" s="134"/>
      <c r="AR676" s="134"/>
      <c r="AS676" s="134"/>
      <c r="AT676" s="134"/>
      <c r="AU676" s="134"/>
      <c r="AV676" s="134"/>
      <c r="AW676" s="134"/>
      <c r="AX676" s="134"/>
      <c r="AY676" s="134"/>
      <c r="AZ676" s="134"/>
      <c r="BA676" s="134"/>
      <c r="BB676" s="134"/>
      <c r="BC676" s="134"/>
      <c r="BD676" s="134"/>
      <c r="BE676" s="134"/>
      <c r="BF676" s="134"/>
      <c r="BG676" s="134"/>
      <c r="BH676" s="134"/>
    </row>
    <row r="677" spans="1:60">
      <c r="A677" s="137"/>
      <c r="B677" s="138"/>
      <c r="C677" s="267" t="s">
        <v>308</v>
      </c>
      <c r="D677" s="268"/>
      <c r="E677" s="268"/>
      <c r="F677" s="268"/>
      <c r="G677" s="268"/>
      <c r="H677" s="139"/>
      <c r="I677" s="139"/>
      <c r="J677" s="139"/>
      <c r="K677" s="139"/>
      <c r="L677" s="139"/>
      <c r="M677" s="139"/>
      <c r="N677" s="139"/>
      <c r="O677" s="139"/>
      <c r="P677" s="139"/>
      <c r="Q677" s="139"/>
      <c r="R677" s="139"/>
      <c r="S677" s="139"/>
      <c r="T677" s="139"/>
      <c r="U677" s="139"/>
      <c r="V677" s="139"/>
      <c r="W677" s="139"/>
      <c r="X677" s="134"/>
      <c r="Y677" s="134"/>
      <c r="Z677" s="134"/>
      <c r="AA677" s="137"/>
      <c r="AB677" s="138"/>
      <c r="AC677" s="267" t="s">
        <v>308</v>
      </c>
      <c r="AD677" s="268"/>
      <c r="AE677" s="268"/>
      <c r="AF677" s="268"/>
      <c r="AG677" s="268"/>
      <c r="AH677" s="134"/>
      <c r="AI677" s="134"/>
      <c r="AJ677" s="134"/>
      <c r="AK677" s="134"/>
      <c r="AL677" s="134"/>
      <c r="AM677" s="134"/>
      <c r="AN677" s="134"/>
      <c r="AO677" s="134"/>
      <c r="AP677" s="134"/>
      <c r="AQ677" s="134"/>
      <c r="AR677" s="134"/>
      <c r="AS677" s="134"/>
      <c r="AT677" s="134"/>
      <c r="AU677" s="134"/>
      <c r="AV677" s="134"/>
      <c r="AW677" s="134"/>
      <c r="AX677" s="134"/>
      <c r="AY677" s="134"/>
      <c r="AZ677" s="134"/>
      <c r="BA677" s="134"/>
      <c r="BB677" s="134"/>
      <c r="BC677" s="134"/>
      <c r="BD677" s="134"/>
      <c r="BE677" s="134"/>
      <c r="BF677" s="134"/>
      <c r="BG677" s="134"/>
      <c r="BH677" s="134"/>
    </row>
    <row r="678" spans="1:60" ht="20.95">
      <c r="A678" s="137"/>
      <c r="B678" s="138"/>
      <c r="C678" s="269" t="s">
        <v>619</v>
      </c>
      <c r="D678" s="270"/>
      <c r="E678" s="270"/>
      <c r="F678" s="270"/>
      <c r="G678" s="270"/>
      <c r="H678" s="139"/>
      <c r="I678" s="139"/>
      <c r="J678" s="139"/>
      <c r="K678" s="139"/>
      <c r="L678" s="139"/>
      <c r="M678" s="139"/>
      <c r="N678" s="139"/>
      <c r="O678" s="139"/>
      <c r="P678" s="139"/>
      <c r="Q678" s="139"/>
      <c r="R678" s="139"/>
      <c r="S678" s="139"/>
      <c r="T678" s="139"/>
      <c r="U678" s="139"/>
      <c r="V678" s="139"/>
      <c r="W678" s="139"/>
      <c r="X678" s="134"/>
      <c r="Y678" s="134"/>
      <c r="Z678" s="134"/>
      <c r="AA678" s="137"/>
      <c r="AB678" s="138"/>
      <c r="AC678" s="269" t="s">
        <v>619</v>
      </c>
      <c r="AD678" s="270"/>
      <c r="AE678" s="270"/>
      <c r="AF678" s="270"/>
      <c r="AG678" s="270"/>
      <c r="AH678" s="134"/>
      <c r="AI678" s="134"/>
      <c r="AJ678" s="134"/>
      <c r="AK678" s="134"/>
      <c r="AL678" s="134"/>
      <c r="AM678" s="134"/>
      <c r="AN678" s="134"/>
      <c r="AO678" s="134"/>
      <c r="AP678" s="134"/>
      <c r="AQ678" s="134"/>
      <c r="AR678" s="134"/>
      <c r="AS678" s="134"/>
      <c r="AT678" s="134"/>
      <c r="AU678" s="134"/>
      <c r="AV678" s="134"/>
      <c r="AW678" s="134"/>
      <c r="AX678" s="134"/>
      <c r="AY678" s="134"/>
      <c r="AZ678" s="134"/>
      <c r="BA678" s="153" t="str">
        <f>C678</f>
        <v>Ovládanie klapky zvnútra nástavca po sňatí čelnej dosky; tlaková strata vyústia do 20 Pa; prevedenie nadstavce musia umožňovať osadenie do minerálneho podhľadu o rastra 600x600 mm.(m.č.A3-2.11)</v>
      </c>
      <c r="BB678" s="134"/>
      <c r="BC678" s="134"/>
      <c r="BD678" s="134"/>
      <c r="BE678" s="134"/>
      <c r="BF678" s="134"/>
      <c r="BG678" s="134"/>
      <c r="BH678" s="134"/>
    </row>
    <row r="679" spans="1:60">
      <c r="A679" s="137"/>
      <c r="B679" s="138"/>
      <c r="C679" s="269" t="s">
        <v>604</v>
      </c>
      <c r="D679" s="270"/>
      <c r="E679" s="270"/>
      <c r="F679" s="270"/>
      <c r="G679" s="270"/>
      <c r="H679" s="139"/>
      <c r="I679" s="139"/>
      <c r="J679" s="139"/>
      <c r="K679" s="139"/>
      <c r="L679" s="139"/>
      <c r="M679" s="139"/>
      <c r="N679" s="139"/>
      <c r="O679" s="139"/>
      <c r="P679" s="139"/>
      <c r="Q679" s="139"/>
      <c r="R679" s="139"/>
      <c r="S679" s="139"/>
      <c r="T679" s="139"/>
      <c r="U679" s="139"/>
      <c r="V679" s="139"/>
      <c r="W679" s="139"/>
      <c r="X679" s="134"/>
      <c r="Y679" s="134"/>
      <c r="Z679" s="134"/>
      <c r="AA679" s="137"/>
      <c r="AB679" s="138"/>
      <c r="AC679" s="269" t="s">
        <v>604</v>
      </c>
      <c r="AD679" s="270"/>
      <c r="AE679" s="270"/>
      <c r="AF679" s="270"/>
      <c r="AG679" s="270"/>
      <c r="AH679" s="134"/>
      <c r="AI679" s="134"/>
      <c r="AJ679" s="134"/>
      <c r="AK679" s="134"/>
      <c r="AL679" s="134"/>
      <c r="AM679" s="134"/>
      <c r="AN679" s="134"/>
      <c r="AO679" s="134"/>
      <c r="AP679" s="134"/>
      <c r="AQ679" s="134"/>
      <c r="AR679" s="134"/>
      <c r="AS679" s="134"/>
      <c r="AT679" s="134"/>
      <c r="AU679" s="134"/>
      <c r="AV679" s="134"/>
      <c r="AW679" s="134"/>
      <c r="AX679" s="134"/>
      <c r="AY679" s="134"/>
      <c r="AZ679" s="134"/>
      <c r="BA679" s="134"/>
      <c r="BB679" s="134"/>
      <c r="BC679" s="134"/>
      <c r="BD679" s="134"/>
      <c r="BE679" s="134"/>
      <c r="BF679" s="134"/>
      <c r="BG679" s="134"/>
      <c r="BH679" s="134"/>
    </row>
    <row r="680" spans="1:60" ht="31.45">
      <c r="A680" s="147">
        <v>236</v>
      </c>
      <c r="B680" s="148" t="s">
        <v>620</v>
      </c>
      <c r="C680" s="161" t="s">
        <v>621</v>
      </c>
      <c r="D680" s="149" t="s">
        <v>129</v>
      </c>
      <c r="E680" s="150">
        <v>14</v>
      </c>
      <c r="F680" s="151"/>
      <c r="G680" s="152">
        <f>ROUND(E680*F680,2)</f>
        <v>0</v>
      </c>
      <c r="H680" s="139">
        <v>0</v>
      </c>
      <c r="I680" s="139">
        <f>ROUND(E680*H680,2)</f>
        <v>0</v>
      </c>
      <c r="J680" s="139">
        <v>203.77358490566161</v>
      </c>
      <c r="K680" s="139">
        <f>ROUND(E680*J680,2)</f>
        <v>2852.83</v>
      </c>
      <c r="L680" s="139">
        <v>21</v>
      </c>
      <c r="M680" s="139">
        <f>G680*(1+L680/100)</f>
        <v>0</v>
      </c>
      <c r="N680" s="139">
        <v>0</v>
      </c>
      <c r="O680" s="139">
        <f>ROUND(E680*N680,2)</f>
        <v>0</v>
      </c>
      <c r="P680" s="139">
        <v>0</v>
      </c>
      <c r="Q680" s="139">
        <f>ROUND(E680*P680,2)</f>
        <v>0</v>
      </c>
      <c r="R680" s="139"/>
      <c r="S680" s="139" t="s">
        <v>130</v>
      </c>
      <c r="T680" s="139" t="s">
        <v>131</v>
      </c>
      <c r="U680" s="139">
        <v>0</v>
      </c>
      <c r="V680" s="139">
        <f>ROUND(E680*U680,2)</f>
        <v>0</v>
      </c>
      <c r="W680" s="139"/>
      <c r="X680" s="134"/>
      <c r="Y680" s="134"/>
      <c r="Z680" s="134"/>
      <c r="AA680" s="147">
        <v>236</v>
      </c>
      <c r="AB680" s="148" t="s">
        <v>620</v>
      </c>
      <c r="AC680" s="161" t="s">
        <v>621</v>
      </c>
      <c r="AD680" s="149" t="s">
        <v>129</v>
      </c>
      <c r="AE680" s="150">
        <v>14</v>
      </c>
      <c r="AF680" s="151"/>
      <c r="AG680" s="152">
        <f>ROUND(AE680*AF680,2)</f>
        <v>0</v>
      </c>
      <c r="AH680" s="134"/>
      <c r="AI680" s="134"/>
      <c r="AJ680" s="134"/>
      <c r="AK680" s="134"/>
      <c r="AL680" s="134"/>
      <c r="AM680" s="134"/>
      <c r="AN680" s="134"/>
      <c r="AO680" s="134"/>
      <c r="AP680" s="134"/>
      <c r="AQ680" s="134"/>
      <c r="AR680" s="134"/>
      <c r="AS680" s="134"/>
      <c r="AT680" s="134"/>
      <c r="AU680" s="134"/>
      <c r="AV680" s="134"/>
      <c r="AW680" s="134"/>
      <c r="AX680" s="134"/>
      <c r="AY680" s="134"/>
      <c r="AZ680" s="134"/>
      <c r="BA680" s="134"/>
      <c r="BB680" s="134"/>
      <c r="BC680" s="134"/>
      <c r="BD680" s="134"/>
      <c r="BE680" s="134"/>
      <c r="BF680" s="134"/>
      <c r="BG680" s="134"/>
      <c r="BH680" s="134"/>
    </row>
    <row r="681" spans="1:60">
      <c r="A681" s="137"/>
      <c r="B681" s="138"/>
      <c r="C681" s="267" t="s">
        <v>308</v>
      </c>
      <c r="D681" s="268"/>
      <c r="E681" s="268"/>
      <c r="F681" s="268"/>
      <c r="G681" s="268"/>
      <c r="H681" s="139"/>
      <c r="I681" s="139"/>
      <c r="J681" s="139"/>
      <c r="K681" s="139"/>
      <c r="L681" s="139"/>
      <c r="M681" s="139"/>
      <c r="N681" s="139"/>
      <c r="O681" s="139"/>
      <c r="P681" s="139"/>
      <c r="Q681" s="139"/>
      <c r="R681" s="139"/>
      <c r="S681" s="139"/>
      <c r="T681" s="139"/>
      <c r="U681" s="139"/>
      <c r="V681" s="139"/>
      <c r="W681" s="139"/>
      <c r="X681" s="134"/>
      <c r="Y681" s="134"/>
      <c r="Z681" s="134"/>
      <c r="AA681" s="137"/>
      <c r="AB681" s="138"/>
      <c r="AC681" s="267" t="s">
        <v>308</v>
      </c>
      <c r="AD681" s="268"/>
      <c r="AE681" s="268"/>
      <c r="AF681" s="268"/>
      <c r="AG681" s="268"/>
      <c r="AH681" s="134"/>
      <c r="AI681" s="134"/>
      <c r="AJ681" s="134"/>
      <c r="AK681" s="134"/>
      <c r="AL681" s="134"/>
      <c r="AM681" s="134"/>
      <c r="AN681" s="134"/>
      <c r="AO681" s="134"/>
      <c r="AP681" s="134"/>
      <c r="AQ681" s="134"/>
      <c r="AR681" s="134"/>
      <c r="AS681" s="134"/>
      <c r="AT681" s="134"/>
      <c r="AU681" s="134"/>
      <c r="AV681" s="134"/>
      <c r="AW681" s="134"/>
      <c r="AX681" s="134"/>
      <c r="AY681" s="134"/>
      <c r="AZ681" s="134"/>
      <c r="BA681" s="134"/>
      <c r="BB681" s="134"/>
      <c r="BC681" s="134"/>
      <c r="BD681" s="134"/>
      <c r="BE681" s="134"/>
      <c r="BF681" s="134"/>
      <c r="BG681" s="134"/>
      <c r="BH681" s="134"/>
    </row>
    <row r="682" spans="1:60" ht="31.45">
      <c r="A682" s="137"/>
      <c r="B682" s="138"/>
      <c r="C682" s="269" t="s">
        <v>622</v>
      </c>
      <c r="D682" s="270"/>
      <c r="E682" s="270"/>
      <c r="F682" s="270"/>
      <c r="G682" s="270"/>
      <c r="H682" s="139"/>
      <c r="I682" s="139"/>
      <c r="J682" s="139"/>
      <c r="K682" s="139"/>
      <c r="L682" s="139"/>
      <c r="M682" s="139"/>
      <c r="N682" s="139"/>
      <c r="O682" s="139"/>
      <c r="P682" s="139"/>
      <c r="Q682" s="139"/>
      <c r="R682" s="139"/>
      <c r="S682" s="139"/>
      <c r="T682" s="139"/>
      <c r="U682" s="139"/>
      <c r="V682" s="139"/>
      <c r="W682" s="139"/>
      <c r="X682" s="134"/>
      <c r="Y682" s="134"/>
      <c r="Z682" s="134"/>
      <c r="AA682" s="137"/>
      <c r="AB682" s="138"/>
      <c r="AC682" s="269" t="s">
        <v>622</v>
      </c>
      <c r="AD682" s="270"/>
      <c r="AE682" s="270"/>
      <c r="AF682" s="270"/>
      <c r="AG682" s="270"/>
      <c r="AH682" s="134"/>
      <c r="AI682" s="134"/>
      <c r="AJ682" s="134"/>
      <c r="AK682" s="134"/>
      <c r="AL682" s="134"/>
      <c r="AM682" s="134"/>
      <c r="AN682" s="134"/>
      <c r="AO682" s="134"/>
      <c r="AP682" s="134"/>
      <c r="AQ682" s="134"/>
      <c r="AR682" s="134"/>
      <c r="AS682" s="134"/>
      <c r="AT682" s="134"/>
      <c r="AU682" s="134"/>
      <c r="AV682" s="134"/>
      <c r="AW682" s="134"/>
      <c r="AX682" s="134"/>
      <c r="AY682" s="134"/>
      <c r="AZ682" s="134"/>
      <c r="BA682" s="153" t="str">
        <f>C682</f>
        <v>Ovládanie klapky zvnútra nástavca po sňatí čelnej dosky; tlaková strata vyústia do 20 Pa; prevedenie nadstavce musia umožňovať osadenie do minerálneho podhľadu o rastra 600x600 mm.(m.č.A3-2.02,03,06,07,20,25)</v>
      </c>
      <c r="BB682" s="134"/>
      <c r="BC682" s="134"/>
      <c r="BD682" s="134"/>
      <c r="BE682" s="134"/>
      <c r="BF682" s="134"/>
      <c r="BG682" s="134"/>
      <c r="BH682" s="134"/>
    </row>
    <row r="683" spans="1:60">
      <c r="A683" s="137"/>
      <c r="B683" s="138"/>
      <c r="C683" s="269" t="s">
        <v>604</v>
      </c>
      <c r="D683" s="270"/>
      <c r="E683" s="270"/>
      <c r="F683" s="270"/>
      <c r="G683" s="270"/>
      <c r="H683" s="139"/>
      <c r="I683" s="139"/>
      <c r="J683" s="139"/>
      <c r="K683" s="139"/>
      <c r="L683" s="139"/>
      <c r="M683" s="139"/>
      <c r="N683" s="139"/>
      <c r="O683" s="139"/>
      <c r="P683" s="139"/>
      <c r="Q683" s="139"/>
      <c r="R683" s="139"/>
      <c r="S683" s="139"/>
      <c r="T683" s="139"/>
      <c r="U683" s="139"/>
      <c r="V683" s="139"/>
      <c r="W683" s="139"/>
      <c r="X683" s="134"/>
      <c r="Y683" s="134"/>
      <c r="Z683" s="134"/>
      <c r="AA683" s="137"/>
      <c r="AB683" s="138"/>
      <c r="AC683" s="269" t="s">
        <v>604</v>
      </c>
      <c r="AD683" s="270"/>
      <c r="AE683" s="270"/>
      <c r="AF683" s="270"/>
      <c r="AG683" s="270"/>
      <c r="AH683" s="134"/>
      <c r="AI683" s="134"/>
      <c r="AJ683" s="134"/>
      <c r="AK683" s="134"/>
      <c r="AL683" s="134"/>
      <c r="AM683" s="134"/>
      <c r="AN683" s="134"/>
      <c r="AO683" s="134"/>
      <c r="AP683" s="134"/>
      <c r="AQ683" s="134"/>
      <c r="AR683" s="134"/>
      <c r="AS683" s="134"/>
      <c r="AT683" s="134"/>
      <c r="AU683" s="134"/>
      <c r="AV683" s="134"/>
      <c r="AW683" s="134"/>
      <c r="AX683" s="134"/>
      <c r="AY683" s="134"/>
      <c r="AZ683" s="134"/>
      <c r="BA683" s="134"/>
      <c r="BB683" s="134"/>
      <c r="BC683" s="134"/>
      <c r="BD683" s="134"/>
      <c r="BE683" s="134"/>
      <c r="BF683" s="134"/>
      <c r="BG683" s="134"/>
      <c r="BH683" s="134"/>
    </row>
    <row r="684" spans="1:60" ht="20.95">
      <c r="A684" s="147">
        <v>237</v>
      </c>
      <c r="B684" s="148" t="s">
        <v>623</v>
      </c>
      <c r="C684" s="161" t="s">
        <v>624</v>
      </c>
      <c r="D684" s="149" t="s">
        <v>129</v>
      </c>
      <c r="E684" s="150">
        <v>1</v>
      </c>
      <c r="F684" s="151"/>
      <c r="G684" s="152">
        <f>ROUND(E684*F684,2)</f>
        <v>0</v>
      </c>
      <c r="H684" s="139">
        <v>0</v>
      </c>
      <c r="I684" s="139">
        <f>ROUND(E684*H684,2)</f>
        <v>0</v>
      </c>
      <c r="J684" s="139">
        <v>108.13584905660443</v>
      </c>
      <c r="K684" s="139">
        <f>ROUND(E684*J684,2)</f>
        <v>108.14</v>
      </c>
      <c r="L684" s="139">
        <v>21</v>
      </c>
      <c r="M684" s="139">
        <f>G684*(1+L684/100)</f>
        <v>0</v>
      </c>
      <c r="N684" s="139">
        <v>0</v>
      </c>
      <c r="O684" s="139">
        <f>ROUND(E684*N684,2)</f>
        <v>0</v>
      </c>
      <c r="P684" s="139">
        <v>0</v>
      </c>
      <c r="Q684" s="139">
        <f>ROUND(E684*P684,2)</f>
        <v>0</v>
      </c>
      <c r="R684" s="139"/>
      <c r="S684" s="139" t="s">
        <v>130</v>
      </c>
      <c r="T684" s="139" t="s">
        <v>131</v>
      </c>
      <c r="U684" s="139">
        <v>0</v>
      </c>
      <c r="V684" s="139">
        <f>ROUND(E684*U684,2)</f>
        <v>0</v>
      </c>
      <c r="W684" s="139"/>
      <c r="X684" s="134"/>
      <c r="Y684" s="134"/>
      <c r="Z684" s="134"/>
      <c r="AA684" s="147">
        <v>237</v>
      </c>
      <c r="AB684" s="148" t="s">
        <v>623</v>
      </c>
      <c r="AC684" s="161" t="s">
        <v>624</v>
      </c>
      <c r="AD684" s="149" t="s">
        <v>129</v>
      </c>
      <c r="AE684" s="150">
        <v>1</v>
      </c>
      <c r="AF684" s="151"/>
      <c r="AG684" s="152">
        <f>ROUND(AE684*AF684,2)</f>
        <v>0</v>
      </c>
      <c r="AH684" s="134"/>
      <c r="AI684" s="134"/>
      <c r="AJ684" s="134"/>
      <c r="AK684" s="134"/>
      <c r="AL684" s="134"/>
      <c r="AM684" s="134"/>
      <c r="AN684" s="134"/>
      <c r="AO684" s="134"/>
      <c r="AP684" s="134"/>
      <c r="AQ684" s="134"/>
      <c r="AR684" s="134"/>
      <c r="AS684" s="134"/>
      <c r="AT684" s="134"/>
      <c r="AU684" s="134"/>
      <c r="AV684" s="134"/>
      <c r="AW684" s="134"/>
      <c r="AX684" s="134"/>
      <c r="AY684" s="134"/>
      <c r="AZ684" s="134"/>
      <c r="BA684" s="134"/>
      <c r="BB684" s="134"/>
      <c r="BC684" s="134"/>
      <c r="BD684" s="134"/>
      <c r="BE684" s="134"/>
      <c r="BF684" s="134"/>
      <c r="BG684" s="134"/>
      <c r="BH684" s="134"/>
    </row>
    <row r="685" spans="1:60" ht="20.95">
      <c r="A685" s="137"/>
      <c r="B685" s="138"/>
      <c r="C685" s="267" t="s">
        <v>166</v>
      </c>
      <c r="D685" s="268"/>
      <c r="E685" s="268"/>
      <c r="F685" s="268"/>
      <c r="G685" s="268"/>
      <c r="H685" s="139"/>
      <c r="I685" s="139"/>
      <c r="J685" s="139"/>
      <c r="K685" s="139"/>
      <c r="L685" s="139"/>
      <c r="M685" s="139"/>
      <c r="N685" s="139"/>
      <c r="O685" s="139"/>
      <c r="P685" s="139"/>
      <c r="Q685" s="139"/>
      <c r="R685" s="139"/>
      <c r="S685" s="139"/>
      <c r="T685" s="139"/>
      <c r="U685" s="139"/>
      <c r="V685" s="139"/>
      <c r="W685" s="139"/>
      <c r="X685" s="134"/>
      <c r="Y685" s="134"/>
      <c r="Z685" s="134"/>
      <c r="AA685" s="137"/>
      <c r="AB685" s="138"/>
      <c r="AC685" s="267" t="s">
        <v>166</v>
      </c>
      <c r="AD685" s="268"/>
      <c r="AE685" s="268"/>
      <c r="AF685" s="268"/>
      <c r="AG685" s="268"/>
      <c r="AH685" s="134"/>
      <c r="AI685" s="134"/>
      <c r="AJ685" s="134"/>
      <c r="AK685" s="134"/>
      <c r="AL685" s="134"/>
      <c r="AM685" s="134"/>
      <c r="AN685" s="134"/>
      <c r="AO685" s="134"/>
      <c r="AP685" s="134"/>
      <c r="AQ685" s="134"/>
      <c r="AR685" s="134"/>
      <c r="AS685" s="134"/>
      <c r="AT685" s="134"/>
      <c r="AU685" s="134"/>
      <c r="AV685" s="134"/>
      <c r="AW685" s="134"/>
      <c r="AX685" s="134"/>
      <c r="AY685" s="134"/>
      <c r="AZ685" s="134"/>
      <c r="BA685" s="153" t="str">
        <f>C685</f>
        <v>Povrchová úprava mriežky komaxitový náter RAL podľa vstavby OPS, odolnosť voči čistiacim a dezinfekčným prostriedkom</v>
      </c>
      <c r="BB685" s="134"/>
      <c r="BC685" s="134"/>
      <c r="BD685" s="134"/>
      <c r="BE685" s="134"/>
      <c r="BF685" s="134"/>
      <c r="BG685" s="134"/>
      <c r="BH685" s="134"/>
    </row>
    <row r="686" spans="1:60">
      <c r="A686" s="137"/>
      <c r="B686" s="138"/>
      <c r="C686" s="269" t="s">
        <v>604</v>
      </c>
      <c r="D686" s="270"/>
      <c r="E686" s="270"/>
      <c r="F686" s="270"/>
      <c r="G686" s="270"/>
      <c r="H686" s="139"/>
      <c r="I686" s="139"/>
      <c r="J686" s="139"/>
      <c r="K686" s="139"/>
      <c r="L686" s="139"/>
      <c r="M686" s="139"/>
      <c r="N686" s="139"/>
      <c r="O686" s="139"/>
      <c r="P686" s="139"/>
      <c r="Q686" s="139"/>
      <c r="R686" s="139"/>
      <c r="S686" s="139"/>
      <c r="T686" s="139"/>
      <c r="U686" s="139"/>
      <c r="V686" s="139"/>
      <c r="W686" s="139"/>
      <c r="X686" s="134"/>
      <c r="Y686" s="134"/>
      <c r="Z686" s="134"/>
      <c r="AA686" s="137"/>
      <c r="AB686" s="138"/>
      <c r="AC686" s="269" t="s">
        <v>604</v>
      </c>
      <c r="AD686" s="270"/>
      <c r="AE686" s="270"/>
      <c r="AF686" s="270"/>
      <c r="AG686" s="270"/>
      <c r="AH686" s="134"/>
      <c r="AI686" s="134"/>
      <c r="AJ686" s="134"/>
      <c r="AK686" s="134"/>
      <c r="AL686" s="134"/>
      <c r="AM686" s="134"/>
      <c r="AN686" s="134"/>
      <c r="AO686" s="134"/>
      <c r="AP686" s="134"/>
      <c r="AQ686" s="134"/>
      <c r="AR686" s="134"/>
      <c r="AS686" s="134"/>
      <c r="AT686" s="134"/>
      <c r="AU686" s="134"/>
      <c r="AV686" s="134"/>
      <c r="AW686" s="134"/>
      <c r="AX686" s="134"/>
      <c r="AY686" s="134"/>
      <c r="AZ686" s="134"/>
      <c r="BA686" s="134"/>
      <c r="BB686" s="134"/>
      <c r="BC686" s="134"/>
      <c r="BD686" s="134"/>
      <c r="BE686" s="134"/>
      <c r="BF686" s="134"/>
      <c r="BG686" s="134"/>
      <c r="BH686" s="134"/>
    </row>
    <row r="687" spans="1:60" ht="41.9">
      <c r="A687" s="147">
        <v>238</v>
      </c>
      <c r="B687" s="148" t="s">
        <v>625</v>
      </c>
      <c r="C687" s="161" t="s">
        <v>626</v>
      </c>
      <c r="D687" s="149" t="s">
        <v>129</v>
      </c>
      <c r="E687" s="150">
        <v>1</v>
      </c>
      <c r="F687" s="151"/>
      <c r="G687" s="152">
        <f>ROUND(E687*F687,2)</f>
        <v>0</v>
      </c>
      <c r="H687" s="139">
        <v>0</v>
      </c>
      <c r="I687" s="139">
        <f>ROUND(E687*H687,2)</f>
        <v>0</v>
      </c>
      <c r="J687" s="139">
        <v>684.06301886792869</v>
      </c>
      <c r="K687" s="139">
        <f>ROUND(E687*J687,2)</f>
        <v>684.06</v>
      </c>
      <c r="L687" s="139">
        <v>21</v>
      </c>
      <c r="M687" s="139">
        <f>G687*(1+L687/100)</f>
        <v>0</v>
      </c>
      <c r="N687" s="139">
        <v>0</v>
      </c>
      <c r="O687" s="139">
        <f>ROUND(E687*N687,2)</f>
        <v>0</v>
      </c>
      <c r="P687" s="139">
        <v>0</v>
      </c>
      <c r="Q687" s="139">
        <f>ROUND(E687*P687,2)</f>
        <v>0</v>
      </c>
      <c r="R687" s="139"/>
      <c r="S687" s="139" t="s">
        <v>130</v>
      </c>
      <c r="T687" s="139" t="s">
        <v>131</v>
      </c>
      <c r="U687" s="139">
        <v>0</v>
      </c>
      <c r="V687" s="139">
        <f>ROUND(E687*U687,2)</f>
        <v>0</v>
      </c>
      <c r="W687" s="139"/>
      <c r="X687" s="134"/>
      <c r="Y687" s="134"/>
      <c r="Z687" s="134"/>
      <c r="AA687" s="147">
        <v>238</v>
      </c>
      <c r="AB687" s="148" t="s">
        <v>625</v>
      </c>
      <c r="AC687" s="161" t="s">
        <v>626</v>
      </c>
      <c r="AD687" s="149" t="s">
        <v>129</v>
      </c>
      <c r="AE687" s="150">
        <v>1</v>
      </c>
      <c r="AF687" s="151"/>
      <c r="AG687" s="152">
        <f>ROUND(AE687*AF687,2)</f>
        <v>0</v>
      </c>
      <c r="AH687" s="134"/>
      <c r="AI687" s="134"/>
      <c r="AJ687" s="134"/>
      <c r="AK687" s="134"/>
      <c r="AL687" s="134"/>
      <c r="AM687" s="134"/>
      <c r="AN687" s="134"/>
      <c r="AO687" s="134"/>
      <c r="AP687" s="134"/>
      <c r="AQ687" s="134"/>
      <c r="AR687" s="134"/>
      <c r="AS687" s="134"/>
      <c r="AT687" s="134"/>
      <c r="AU687" s="134"/>
      <c r="AV687" s="134"/>
      <c r="AW687" s="134"/>
      <c r="AX687" s="134"/>
      <c r="AY687" s="134"/>
      <c r="AZ687" s="134"/>
      <c r="BA687" s="134"/>
      <c r="BB687" s="134"/>
      <c r="BC687" s="134"/>
      <c r="BD687" s="134"/>
      <c r="BE687" s="134"/>
      <c r="BF687" s="134"/>
      <c r="BG687" s="134"/>
      <c r="BH687" s="134"/>
    </row>
    <row r="688" spans="1:60" ht="31.45">
      <c r="A688" s="137"/>
      <c r="B688" s="138"/>
      <c r="C688" s="267" t="s">
        <v>627</v>
      </c>
      <c r="D688" s="268"/>
      <c r="E688" s="268"/>
      <c r="F688" s="268"/>
      <c r="G688" s="268"/>
      <c r="H688" s="139"/>
      <c r="I688" s="139"/>
      <c r="J688" s="139"/>
      <c r="K688" s="139"/>
      <c r="L688" s="139"/>
      <c r="M688" s="139"/>
      <c r="N688" s="139"/>
      <c r="O688" s="139"/>
      <c r="P688" s="139"/>
      <c r="Q688" s="139"/>
      <c r="R688" s="139"/>
      <c r="S688" s="139"/>
      <c r="T688" s="139"/>
      <c r="U688" s="139"/>
      <c r="V688" s="139"/>
      <c r="W688" s="139"/>
      <c r="X688" s="134"/>
      <c r="Y688" s="134"/>
      <c r="Z688" s="134"/>
      <c r="AA688" s="137"/>
      <c r="AB688" s="138"/>
      <c r="AC688" s="267" t="s">
        <v>627</v>
      </c>
      <c r="AD688" s="268"/>
      <c r="AE688" s="268"/>
      <c r="AF688" s="268"/>
      <c r="AG688" s="268"/>
      <c r="AH688" s="134"/>
      <c r="AI688" s="134"/>
      <c r="AJ688" s="134"/>
      <c r="AK688" s="134"/>
      <c r="AL688" s="134"/>
      <c r="AM688" s="134"/>
      <c r="AN688" s="134"/>
      <c r="AO688" s="134"/>
      <c r="AP688" s="134"/>
      <c r="AQ688" s="134"/>
      <c r="AR688" s="134"/>
      <c r="AS688" s="134"/>
      <c r="AT688" s="134"/>
      <c r="AU688" s="134"/>
      <c r="AV688" s="134"/>
      <c r="AW688" s="134"/>
      <c r="AX688" s="134"/>
      <c r="AY688" s="134"/>
      <c r="AZ688" s="134"/>
      <c r="BA688" s="153" t="str">
        <f>C688</f>
        <v>z nerez ocele; ohrievač je vybavený dvomi termostatmi, jeden je pracovný, druhý bezpečnostný; tlačidlo resetu bezpečnostného termostatu je umiestnené na skrini; ohrievač je vybavený vlastným regulátorom teploty</v>
      </c>
      <c r="BB688" s="134"/>
      <c r="BC688" s="134"/>
      <c r="BD688" s="134"/>
      <c r="BE688" s="134"/>
      <c r="BF688" s="134"/>
      <c r="BG688" s="134"/>
      <c r="BH688" s="134"/>
    </row>
    <row r="689" spans="1:60">
      <c r="A689" s="137"/>
      <c r="B689" s="138"/>
      <c r="C689" s="269" t="s">
        <v>136</v>
      </c>
      <c r="D689" s="270"/>
      <c r="E689" s="270"/>
      <c r="F689" s="270"/>
      <c r="G689" s="270"/>
      <c r="H689" s="139"/>
      <c r="I689" s="139"/>
      <c r="J689" s="139"/>
      <c r="K689" s="139"/>
      <c r="L689" s="139"/>
      <c r="M689" s="139"/>
      <c r="N689" s="139"/>
      <c r="O689" s="139"/>
      <c r="P689" s="139"/>
      <c r="Q689" s="139"/>
      <c r="R689" s="139"/>
      <c r="S689" s="139"/>
      <c r="T689" s="139"/>
      <c r="U689" s="139"/>
      <c r="V689" s="139"/>
      <c r="W689" s="139"/>
      <c r="X689" s="134"/>
      <c r="Y689" s="134"/>
      <c r="Z689" s="134"/>
      <c r="AA689" s="137"/>
      <c r="AB689" s="138"/>
      <c r="AC689" s="269" t="s">
        <v>136</v>
      </c>
      <c r="AD689" s="270"/>
      <c r="AE689" s="270"/>
      <c r="AF689" s="270"/>
      <c r="AG689" s="270"/>
      <c r="AH689" s="134"/>
      <c r="AI689" s="134"/>
      <c r="AJ689" s="134"/>
      <c r="AK689" s="134"/>
      <c r="AL689" s="134"/>
      <c r="AM689" s="134"/>
      <c r="AN689" s="134"/>
      <c r="AO689" s="134"/>
      <c r="AP689" s="134"/>
      <c r="AQ689" s="134"/>
      <c r="AR689" s="134"/>
      <c r="AS689" s="134"/>
      <c r="AT689" s="134"/>
      <c r="AU689" s="134"/>
      <c r="AV689" s="134"/>
      <c r="AW689" s="134"/>
      <c r="AX689" s="134"/>
      <c r="AY689" s="134"/>
      <c r="AZ689" s="134"/>
      <c r="BA689" s="134"/>
      <c r="BB689" s="134"/>
      <c r="BC689" s="134"/>
      <c r="BD689" s="134"/>
      <c r="BE689" s="134"/>
      <c r="BF689" s="134"/>
      <c r="BG689" s="134"/>
      <c r="BH689" s="134"/>
    </row>
    <row r="690" spans="1:60" ht="20.95">
      <c r="A690" s="147">
        <v>239</v>
      </c>
      <c r="B690" s="148" t="s">
        <v>628</v>
      </c>
      <c r="C690" s="161" t="s">
        <v>629</v>
      </c>
      <c r="D690" s="149" t="s">
        <v>129</v>
      </c>
      <c r="E690" s="150">
        <v>2</v>
      </c>
      <c r="F690" s="151"/>
      <c r="G690" s="152">
        <f>ROUND(E690*F690,2)</f>
        <v>0</v>
      </c>
      <c r="H690" s="139">
        <v>0</v>
      </c>
      <c r="I690" s="139">
        <f>ROUND(E690*H690,2)</f>
        <v>0</v>
      </c>
      <c r="J690" s="139">
        <v>144.54339622641598</v>
      </c>
      <c r="K690" s="139">
        <f>ROUND(E690*J690,2)</f>
        <v>289.08999999999997</v>
      </c>
      <c r="L690" s="139">
        <v>21</v>
      </c>
      <c r="M690" s="139">
        <f>G690*(1+L690/100)</f>
        <v>0</v>
      </c>
      <c r="N690" s="139">
        <v>0</v>
      </c>
      <c r="O690" s="139">
        <f>ROUND(E690*N690,2)</f>
        <v>0</v>
      </c>
      <c r="P690" s="139">
        <v>0</v>
      </c>
      <c r="Q690" s="139">
        <f>ROUND(E690*P690,2)</f>
        <v>0</v>
      </c>
      <c r="R690" s="139"/>
      <c r="S690" s="139" t="s">
        <v>130</v>
      </c>
      <c r="T690" s="139" t="s">
        <v>131</v>
      </c>
      <c r="U690" s="139">
        <v>0</v>
      </c>
      <c r="V690" s="139">
        <f>ROUND(E690*U690,2)</f>
        <v>0</v>
      </c>
      <c r="W690" s="139"/>
      <c r="X690" s="134"/>
      <c r="Y690" s="134"/>
      <c r="Z690" s="134"/>
      <c r="AA690" s="147">
        <v>239</v>
      </c>
      <c r="AB690" s="148" t="s">
        <v>628</v>
      </c>
      <c r="AC690" s="161" t="s">
        <v>629</v>
      </c>
      <c r="AD690" s="149" t="s">
        <v>129</v>
      </c>
      <c r="AE690" s="150">
        <v>2</v>
      </c>
      <c r="AF690" s="151"/>
      <c r="AG690" s="152">
        <f>ROUND(AE690*AF690,2)</f>
        <v>0</v>
      </c>
      <c r="AH690" s="134"/>
      <c r="AI690" s="134"/>
      <c r="AJ690" s="134"/>
      <c r="AK690" s="134"/>
      <c r="AL690" s="134"/>
      <c r="AM690" s="134"/>
      <c r="AN690" s="134"/>
      <c r="AO690" s="134"/>
      <c r="AP690" s="134"/>
      <c r="AQ690" s="134"/>
      <c r="AR690" s="134"/>
      <c r="AS690" s="134"/>
      <c r="AT690" s="134"/>
      <c r="AU690" s="134"/>
      <c r="AV690" s="134"/>
      <c r="AW690" s="134"/>
      <c r="AX690" s="134"/>
      <c r="AY690" s="134"/>
      <c r="AZ690" s="134"/>
      <c r="BA690" s="134"/>
      <c r="BB690" s="134"/>
      <c r="BC690" s="134"/>
      <c r="BD690" s="134"/>
      <c r="BE690" s="134"/>
      <c r="BF690" s="134"/>
      <c r="BG690" s="134"/>
      <c r="BH690" s="134"/>
    </row>
    <row r="691" spans="1:60" ht="20.95">
      <c r="A691" s="137"/>
      <c r="B691" s="138"/>
      <c r="C691" s="267" t="s">
        <v>166</v>
      </c>
      <c r="D691" s="268"/>
      <c r="E691" s="268"/>
      <c r="F691" s="268"/>
      <c r="G691" s="268"/>
      <c r="H691" s="139"/>
      <c r="I691" s="139"/>
      <c r="J691" s="139"/>
      <c r="K691" s="139"/>
      <c r="L691" s="139"/>
      <c r="M691" s="139"/>
      <c r="N691" s="139"/>
      <c r="O691" s="139"/>
      <c r="P691" s="139"/>
      <c r="Q691" s="139"/>
      <c r="R691" s="139"/>
      <c r="S691" s="139"/>
      <c r="T691" s="139"/>
      <c r="U691" s="139"/>
      <c r="V691" s="139"/>
      <c r="W691" s="139"/>
      <c r="X691" s="134"/>
      <c r="Y691" s="134"/>
      <c r="Z691" s="134"/>
      <c r="AA691" s="137"/>
      <c r="AB691" s="138"/>
      <c r="AC691" s="267" t="s">
        <v>166</v>
      </c>
      <c r="AD691" s="268"/>
      <c r="AE691" s="268"/>
      <c r="AF691" s="268"/>
      <c r="AG691" s="268"/>
      <c r="AH691" s="134"/>
      <c r="AI691" s="134"/>
      <c r="AJ691" s="134"/>
      <c r="AK691" s="134"/>
      <c r="AL691" s="134"/>
      <c r="AM691" s="134"/>
      <c r="AN691" s="134"/>
      <c r="AO691" s="134"/>
      <c r="AP691" s="134"/>
      <c r="AQ691" s="134"/>
      <c r="AR691" s="134"/>
      <c r="AS691" s="134"/>
      <c r="AT691" s="134"/>
      <c r="AU691" s="134"/>
      <c r="AV691" s="134"/>
      <c r="AW691" s="134"/>
      <c r="AX691" s="134"/>
      <c r="AY691" s="134"/>
      <c r="AZ691" s="134"/>
      <c r="BA691" s="153" t="str">
        <f>C691</f>
        <v>Povrchová úprava mriežky komaxitový náter RAL podľa vstavby OPS, odolnosť voči čistiacim a dezinfekčným prostriedkom</v>
      </c>
      <c r="BB691" s="134"/>
      <c r="BC691" s="134"/>
      <c r="BD691" s="134"/>
      <c r="BE691" s="134"/>
      <c r="BF691" s="134"/>
      <c r="BG691" s="134"/>
      <c r="BH691" s="134"/>
    </row>
    <row r="692" spans="1:60">
      <c r="A692" s="137"/>
      <c r="B692" s="138"/>
      <c r="C692" s="269" t="s">
        <v>604</v>
      </c>
      <c r="D692" s="270"/>
      <c r="E692" s="270"/>
      <c r="F692" s="270"/>
      <c r="G692" s="270"/>
      <c r="H692" s="139"/>
      <c r="I692" s="139"/>
      <c r="J692" s="139"/>
      <c r="K692" s="139"/>
      <c r="L692" s="139"/>
      <c r="M692" s="139"/>
      <c r="N692" s="139"/>
      <c r="O692" s="139"/>
      <c r="P692" s="139"/>
      <c r="Q692" s="139"/>
      <c r="R692" s="139"/>
      <c r="S692" s="139"/>
      <c r="T692" s="139"/>
      <c r="U692" s="139"/>
      <c r="V692" s="139"/>
      <c r="W692" s="139"/>
      <c r="X692" s="134"/>
      <c r="Y692" s="134"/>
      <c r="Z692" s="134"/>
      <c r="AA692" s="137"/>
      <c r="AB692" s="138"/>
      <c r="AC692" s="269" t="s">
        <v>604</v>
      </c>
      <c r="AD692" s="270"/>
      <c r="AE692" s="270"/>
      <c r="AF692" s="270"/>
      <c r="AG692" s="270"/>
      <c r="AH692" s="134"/>
      <c r="AI692" s="134"/>
      <c r="AJ692" s="134"/>
      <c r="AK692" s="134"/>
      <c r="AL692" s="134"/>
      <c r="AM692" s="134"/>
      <c r="AN692" s="134"/>
      <c r="AO692" s="134"/>
      <c r="AP692" s="134"/>
      <c r="AQ692" s="134"/>
      <c r="AR692" s="134"/>
      <c r="AS692" s="134"/>
      <c r="AT692" s="134"/>
      <c r="AU692" s="134"/>
      <c r="AV692" s="134"/>
      <c r="AW692" s="134"/>
      <c r="AX692" s="134"/>
      <c r="AY692" s="134"/>
      <c r="AZ692" s="134"/>
      <c r="BA692" s="134"/>
      <c r="BB692" s="134"/>
      <c r="BC692" s="134"/>
      <c r="BD692" s="134"/>
      <c r="BE692" s="134"/>
      <c r="BF692" s="134"/>
      <c r="BG692" s="134"/>
      <c r="BH692" s="134"/>
    </row>
    <row r="693" spans="1:60" ht="31.45">
      <c r="A693" s="147">
        <v>240</v>
      </c>
      <c r="B693" s="148" t="s">
        <v>630</v>
      </c>
      <c r="C693" s="161" t="s">
        <v>631</v>
      </c>
      <c r="D693" s="149" t="s">
        <v>129</v>
      </c>
      <c r="E693" s="150">
        <v>7</v>
      </c>
      <c r="F693" s="151"/>
      <c r="G693" s="152">
        <f>ROUND(E693*F693,2)</f>
        <v>0</v>
      </c>
      <c r="H693" s="139">
        <v>0</v>
      </c>
      <c r="I693" s="139">
        <f>ROUND(E693*H693,2)</f>
        <v>0</v>
      </c>
      <c r="J693" s="139">
        <v>148.82264150943487</v>
      </c>
      <c r="K693" s="139">
        <f>ROUND(E693*J693,2)</f>
        <v>1041.76</v>
      </c>
      <c r="L693" s="139">
        <v>21</v>
      </c>
      <c r="M693" s="139">
        <f>G693*(1+L693/100)</f>
        <v>0</v>
      </c>
      <c r="N693" s="139">
        <v>0</v>
      </c>
      <c r="O693" s="139">
        <f>ROUND(E693*N693,2)</f>
        <v>0</v>
      </c>
      <c r="P693" s="139">
        <v>0</v>
      </c>
      <c r="Q693" s="139">
        <f>ROUND(E693*P693,2)</f>
        <v>0</v>
      </c>
      <c r="R693" s="139"/>
      <c r="S693" s="139" t="s">
        <v>130</v>
      </c>
      <c r="T693" s="139" t="s">
        <v>131</v>
      </c>
      <c r="U693" s="139">
        <v>0</v>
      </c>
      <c r="V693" s="139">
        <f>ROUND(E693*U693,2)</f>
        <v>0</v>
      </c>
      <c r="W693" s="139"/>
      <c r="X693" s="134"/>
      <c r="Y693" s="134"/>
      <c r="Z693" s="134"/>
      <c r="AA693" s="147">
        <v>240</v>
      </c>
      <c r="AB693" s="148" t="s">
        <v>630</v>
      </c>
      <c r="AC693" s="161" t="s">
        <v>631</v>
      </c>
      <c r="AD693" s="149" t="s">
        <v>129</v>
      </c>
      <c r="AE693" s="150">
        <v>7</v>
      </c>
      <c r="AF693" s="151"/>
      <c r="AG693" s="152">
        <f>ROUND(AE693*AF693,2)</f>
        <v>0</v>
      </c>
      <c r="AH693" s="134"/>
      <c r="AI693" s="134"/>
      <c r="AJ693" s="134"/>
      <c r="AK693" s="134"/>
      <c r="AL693" s="134"/>
      <c r="AM693" s="134"/>
      <c r="AN693" s="134"/>
      <c r="AO693" s="134"/>
      <c r="AP693" s="134"/>
      <c r="AQ693" s="134"/>
      <c r="AR693" s="134"/>
      <c r="AS693" s="134"/>
      <c r="AT693" s="134"/>
      <c r="AU693" s="134"/>
      <c r="AV693" s="134"/>
      <c r="AW693" s="134"/>
      <c r="AX693" s="134"/>
      <c r="AY693" s="134"/>
      <c r="AZ693" s="134"/>
      <c r="BA693" s="134"/>
      <c r="BB693" s="134"/>
      <c r="BC693" s="134"/>
      <c r="BD693" s="134"/>
      <c r="BE693" s="134"/>
      <c r="BF693" s="134"/>
      <c r="BG693" s="134"/>
      <c r="BH693" s="134"/>
    </row>
    <row r="694" spans="1:60" ht="20.95">
      <c r="A694" s="137"/>
      <c r="B694" s="138"/>
      <c r="C694" s="267" t="s">
        <v>632</v>
      </c>
      <c r="D694" s="268"/>
      <c r="E694" s="268"/>
      <c r="F694" s="268"/>
      <c r="G694" s="268"/>
      <c r="H694" s="139"/>
      <c r="I694" s="139"/>
      <c r="J694" s="139"/>
      <c r="K694" s="139"/>
      <c r="L694" s="139"/>
      <c r="M694" s="139"/>
      <c r="N694" s="139"/>
      <c r="O694" s="139"/>
      <c r="P694" s="139"/>
      <c r="Q694" s="139"/>
      <c r="R694" s="139"/>
      <c r="S694" s="139"/>
      <c r="T694" s="139"/>
      <c r="U694" s="139"/>
      <c r="V694" s="139"/>
      <c r="W694" s="139"/>
      <c r="X694" s="134"/>
      <c r="Y694" s="134"/>
      <c r="Z694" s="134"/>
      <c r="AA694" s="137"/>
      <c r="AB694" s="138"/>
      <c r="AC694" s="267" t="s">
        <v>632</v>
      </c>
      <c r="AD694" s="268"/>
      <c r="AE694" s="268"/>
      <c r="AF694" s="268"/>
      <c r="AG694" s="268"/>
      <c r="AH694" s="134"/>
      <c r="AI694" s="134"/>
      <c r="AJ694" s="134"/>
      <c r="AK694" s="134"/>
      <c r="AL694" s="134"/>
      <c r="AM694" s="134"/>
      <c r="AN694" s="134"/>
      <c r="AO694" s="134"/>
      <c r="AP694" s="134"/>
      <c r="AQ694" s="134"/>
      <c r="AR694" s="134"/>
      <c r="AS694" s="134"/>
      <c r="AT694" s="134"/>
      <c r="AU694" s="134"/>
      <c r="AV694" s="134"/>
      <c r="AW694" s="134"/>
      <c r="AX694" s="134"/>
      <c r="AY694" s="134"/>
      <c r="AZ694" s="134"/>
      <c r="BA694" s="153" t="str">
        <f>C694</f>
        <v>pripojenie d = 160 mm, V = 200-250 m3 / h. Max.výška 280 mm (m.č.A3-2.01,09,10,22). Čelná doska lakované RAL. Osadenie do minerálneho podhľadu o rastra 600x600 mm.</v>
      </c>
      <c r="BB694" s="134"/>
      <c r="BC694" s="134"/>
      <c r="BD694" s="134"/>
      <c r="BE694" s="134"/>
      <c r="BF694" s="134"/>
      <c r="BG694" s="134"/>
      <c r="BH694" s="134"/>
    </row>
    <row r="695" spans="1:60">
      <c r="A695" s="137"/>
      <c r="B695" s="138"/>
      <c r="C695" s="269" t="s">
        <v>604</v>
      </c>
      <c r="D695" s="270"/>
      <c r="E695" s="270"/>
      <c r="F695" s="270"/>
      <c r="G695" s="270"/>
      <c r="H695" s="139"/>
      <c r="I695" s="139"/>
      <c r="J695" s="139"/>
      <c r="K695" s="139"/>
      <c r="L695" s="139"/>
      <c r="M695" s="139"/>
      <c r="N695" s="139"/>
      <c r="O695" s="139"/>
      <c r="P695" s="139"/>
      <c r="Q695" s="139"/>
      <c r="R695" s="139"/>
      <c r="S695" s="139"/>
      <c r="T695" s="139"/>
      <c r="U695" s="139"/>
      <c r="V695" s="139"/>
      <c r="W695" s="139"/>
      <c r="X695" s="134"/>
      <c r="Y695" s="134"/>
      <c r="Z695" s="134"/>
      <c r="AA695" s="137"/>
      <c r="AB695" s="138"/>
      <c r="AC695" s="269" t="s">
        <v>604</v>
      </c>
      <c r="AD695" s="270"/>
      <c r="AE695" s="270"/>
      <c r="AF695" s="270"/>
      <c r="AG695" s="270"/>
      <c r="AH695" s="134"/>
      <c r="AI695" s="134"/>
      <c r="AJ695" s="134"/>
      <c r="AK695" s="134"/>
      <c r="AL695" s="134"/>
      <c r="AM695" s="134"/>
      <c r="AN695" s="134"/>
      <c r="AO695" s="134"/>
      <c r="AP695" s="134"/>
      <c r="AQ695" s="134"/>
      <c r="AR695" s="134"/>
      <c r="AS695" s="134"/>
      <c r="AT695" s="134"/>
      <c r="AU695" s="134"/>
      <c r="AV695" s="134"/>
      <c r="AW695" s="134"/>
      <c r="AX695" s="134"/>
      <c r="AY695" s="134"/>
      <c r="AZ695" s="134"/>
      <c r="BA695" s="134"/>
      <c r="BB695" s="134"/>
      <c r="BC695" s="134"/>
      <c r="BD695" s="134"/>
      <c r="BE695" s="134"/>
      <c r="BF695" s="134"/>
      <c r="BG695" s="134"/>
      <c r="BH695" s="134"/>
    </row>
    <row r="696" spans="1:60" ht="31.45">
      <c r="A696" s="147">
        <v>241</v>
      </c>
      <c r="B696" s="148" t="s">
        <v>633</v>
      </c>
      <c r="C696" s="161" t="s">
        <v>634</v>
      </c>
      <c r="D696" s="149" t="s">
        <v>129</v>
      </c>
      <c r="E696" s="150">
        <v>1</v>
      </c>
      <c r="F696" s="151"/>
      <c r="G696" s="152">
        <f>ROUND(E696*F696,2)</f>
        <v>0</v>
      </c>
      <c r="H696" s="139">
        <v>0</v>
      </c>
      <c r="I696" s="139">
        <f>ROUND(E696*H696,2)</f>
        <v>0</v>
      </c>
      <c r="J696" s="139">
        <v>153.40754716981226</v>
      </c>
      <c r="K696" s="139">
        <f>ROUND(E696*J696,2)</f>
        <v>153.41</v>
      </c>
      <c r="L696" s="139">
        <v>21</v>
      </c>
      <c r="M696" s="139">
        <f>G696*(1+L696/100)</f>
        <v>0</v>
      </c>
      <c r="N696" s="139">
        <v>0</v>
      </c>
      <c r="O696" s="139">
        <f>ROUND(E696*N696,2)</f>
        <v>0</v>
      </c>
      <c r="P696" s="139">
        <v>0</v>
      </c>
      <c r="Q696" s="139">
        <f>ROUND(E696*P696,2)</f>
        <v>0</v>
      </c>
      <c r="R696" s="139"/>
      <c r="S696" s="139" t="s">
        <v>130</v>
      </c>
      <c r="T696" s="139" t="s">
        <v>131</v>
      </c>
      <c r="U696" s="139">
        <v>0</v>
      </c>
      <c r="V696" s="139">
        <f>ROUND(E696*U696,2)</f>
        <v>0</v>
      </c>
      <c r="W696" s="139"/>
      <c r="X696" s="134"/>
      <c r="Y696" s="134"/>
      <c r="Z696" s="134"/>
      <c r="AA696" s="147">
        <v>241</v>
      </c>
      <c r="AB696" s="148" t="s">
        <v>633</v>
      </c>
      <c r="AC696" s="161" t="s">
        <v>634</v>
      </c>
      <c r="AD696" s="149" t="s">
        <v>129</v>
      </c>
      <c r="AE696" s="150">
        <v>1</v>
      </c>
      <c r="AF696" s="151"/>
      <c r="AG696" s="152">
        <f>ROUND(AE696*AF696,2)</f>
        <v>0</v>
      </c>
      <c r="AH696" s="134"/>
      <c r="AI696" s="134"/>
      <c r="AJ696" s="134"/>
      <c r="AK696" s="134"/>
      <c r="AL696" s="134"/>
      <c r="AM696" s="134"/>
      <c r="AN696" s="134"/>
      <c r="AO696" s="134"/>
      <c r="AP696" s="134"/>
      <c r="AQ696" s="134"/>
      <c r="AR696" s="134"/>
      <c r="AS696" s="134"/>
      <c r="AT696" s="134"/>
      <c r="AU696" s="134"/>
      <c r="AV696" s="134"/>
      <c r="AW696" s="134"/>
      <c r="AX696" s="134"/>
      <c r="AY696" s="134"/>
      <c r="AZ696" s="134"/>
      <c r="BA696" s="134"/>
      <c r="BB696" s="134"/>
      <c r="BC696" s="134"/>
      <c r="BD696" s="134"/>
      <c r="BE696" s="134"/>
      <c r="BF696" s="134"/>
      <c r="BG696" s="134"/>
      <c r="BH696" s="134"/>
    </row>
    <row r="697" spans="1:60" ht="20.95">
      <c r="A697" s="137"/>
      <c r="B697" s="138"/>
      <c r="C697" s="267" t="s">
        <v>635</v>
      </c>
      <c r="D697" s="268"/>
      <c r="E697" s="268"/>
      <c r="F697" s="268"/>
      <c r="G697" s="268"/>
      <c r="H697" s="139"/>
      <c r="I697" s="139"/>
      <c r="J697" s="139"/>
      <c r="K697" s="139"/>
      <c r="L697" s="139"/>
      <c r="M697" s="139"/>
      <c r="N697" s="139"/>
      <c r="O697" s="139"/>
      <c r="P697" s="139"/>
      <c r="Q697" s="139"/>
      <c r="R697" s="139"/>
      <c r="S697" s="139"/>
      <c r="T697" s="139"/>
      <c r="U697" s="139"/>
      <c r="V697" s="139"/>
      <c r="W697" s="139"/>
      <c r="X697" s="134"/>
      <c r="Y697" s="134"/>
      <c r="Z697" s="134"/>
      <c r="AA697" s="137"/>
      <c r="AB697" s="138"/>
      <c r="AC697" s="267" t="s">
        <v>635</v>
      </c>
      <c r="AD697" s="268"/>
      <c r="AE697" s="268"/>
      <c r="AF697" s="268"/>
      <c r="AG697" s="268"/>
      <c r="AH697" s="134"/>
      <c r="AI697" s="134"/>
      <c r="AJ697" s="134"/>
      <c r="AK697" s="134"/>
      <c r="AL697" s="134"/>
      <c r="AM697" s="134"/>
      <c r="AN697" s="134"/>
      <c r="AO697" s="134"/>
      <c r="AP697" s="134"/>
      <c r="AQ697" s="134"/>
      <c r="AR697" s="134"/>
      <c r="AS697" s="134"/>
      <c r="AT697" s="134"/>
      <c r="AU697" s="134"/>
      <c r="AV697" s="134"/>
      <c r="AW697" s="134"/>
      <c r="AX697" s="134"/>
      <c r="AY697" s="134"/>
      <c r="AZ697" s="134"/>
      <c r="BA697" s="153" t="str">
        <f>C697</f>
        <v>pripojenie d = 200 mm, V = 400 m3 / h. Max.výška 280 mm (m.č.A3-2.08). Čelná doska lakované RAL. osadenie do minerálneho podhľadu o rastra 600x600 mm</v>
      </c>
      <c r="BB697" s="134"/>
      <c r="BC697" s="134"/>
      <c r="BD697" s="134"/>
      <c r="BE697" s="134"/>
      <c r="BF697" s="134"/>
      <c r="BG697" s="134"/>
      <c r="BH697" s="134"/>
    </row>
    <row r="698" spans="1:60">
      <c r="A698" s="137"/>
      <c r="B698" s="138"/>
      <c r="C698" s="269" t="s">
        <v>604</v>
      </c>
      <c r="D698" s="270"/>
      <c r="E698" s="270"/>
      <c r="F698" s="270"/>
      <c r="G698" s="270"/>
      <c r="H698" s="139"/>
      <c r="I698" s="139"/>
      <c r="J698" s="139"/>
      <c r="K698" s="139"/>
      <c r="L698" s="139"/>
      <c r="M698" s="139"/>
      <c r="N698" s="139"/>
      <c r="O698" s="139"/>
      <c r="P698" s="139"/>
      <c r="Q698" s="139"/>
      <c r="R698" s="139"/>
      <c r="S698" s="139"/>
      <c r="T698" s="139"/>
      <c r="U698" s="139"/>
      <c r="V698" s="139"/>
      <c r="W698" s="139"/>
      <c r="X698" s="134"/>
      <c r="Y698" s="134"/>
      <c r="Z698" s="134"/>
      <c r="AA698" s="137"/>
      <c r="AB698" s="138"/>
      <c r="AC698" s="269" t="s">
        <v>604</v>
      </c>
      <c r="AD698" s="270"/>
      <c r="AE698" s="270"/>
      <c r="AF698" s="270"/>
      <c r="AG698" s="270"/>
      <c r="AH698" s="134"/>
      <c r="AI698" s="134"/>
      <c r="AJ698" s="134"/>
      <c r="AK698" s="134"/>
      <c r="AL698" s="134"/>
      <c r="AM698" s="134"/>
      <c r="AN698" s="134"/>
      <c r="AO698" s="134"/>
      <c r="AP698" s="134"/>
      <c r="AQ698" s="134"/>
      <c r="AR698" s="134"/>
      <c r="AS698" s="134"/>
      <c r="AT698" s="134"/>
      <c r="AU698" s="134"/>
      <c r="AV698" s="134"/>
      <c r="AW698" s="134"/>
      <c r="AX698" s="134"/>
      <c r="AY698" s="134"/>
      <c r="AZ698" s="134"/>
      <c r="BA698" s="134"/>
      <c r="BB698" s="134"/>
      <c r="BC698" s="134"/>
      <c r="BD698" s="134"/>
      <c r="BE698" s="134"/>
      <c r="BF698" s="134"/>
      <c r="BG698" s="134"/>
      <c r="BH698" s="134"/>
    </row>
    <row r="699" spans="1:60" ht="31.45">
      <c r="A699" s="147">
        <v>242</v>
      </c>
      <c r="B699" s="148" t="s">
        <v>636</v>
      </c>
      <c r="C699" s="161" t="s">
        <v>637</v>
      </c>
      <c r="D699" s="149" t="s">
        <v>129</v>
      </c>
      <c r="E699" s="150">
        <v>3</v>
      </c>
      <c r="F699" s="151"/>
      <c r="G699" s="152">
        <f>ROUND(E699*F699,2)</f>
        <v>0</v>
      </c>
      <c r="H699" s="139">
        <v>0</v>
      </c>
      <c r="I699" s="139">
        <f>ROUND(E699*H699,2)</f>
        <v>0</v>
      </c>
      <c r="J699" s="139">
        <v>160.30188679245381</v>
      </c>
      <c r="K699" s="139">
        <f>ROUND(E699*J699,2)</f>
        <v>480.91</v>
      </c>
      <c r="L699" s="139">
        <v>21</v>
      </c>
      <c r="M699" s="139">
        <f>G699*(1+L699/100)</f>
        <v>0</v>
      </c>
      <c r="N699" s="139">
        <v>0</v>
      </c>
      <c r="O699" s="139">
        <f>ROUND(E699*N699,2)</f>
        <v>0</v>
      </c>
      <c r="P699" s="139">
        <v>0</v>
      </c>
      <c r="Q699" s="139">
        <f>ROUND(E699*P699,2)</f>
        <v>0</v>
      </c>
      <c r="R699" s="139"/>
      <c r="S699" s="139" t="s">
        <v>130</v>
      </c>
      <c r="T699" s="139" t="s">
        <v>131</v>
      </c>
      <c r="U699" s="139">
        <v>0</v>
      </c>
      <c r="V699" s="139">
        <f>ROUND(E699*U699,2)</f>
        <v>0</v>
      </c>
      <c r="W699" s="139"/>
      <c r="X699" s="134"/>
      <c r="Y699" s="134"/>
      <c r="Z699" s="134"/>
      <c r="AA699" s="147">
        <v>242</v>
      </c>
      <c r="AB699" s="148" t="s">
        <v>636</v>
      </c>
      <c r="AC699" s="161" t="s">
        <v>637</v>
      </c>
      <c r="AD699" s="149" t="s">
        <v>129</v>
      </c>
      <c r="AE699" s="150">
        <v>3</v>
      </c>
      <c r="AF699" s="151"/>
      <c r="AG699" s="152">
        <f>ROUND(AE699*AF699,2)</f>
        <v>0</v>
      </c>
      <c r="AH699" s="134"/>
      <c r="AI699" s="134"/>
      <c r="AJ699" s="134"/>
      <c r="AK699" s="134"/>
      <c r="AL699" s="134"/>
      <c r="AM699" s="134"/>
      <c r="AN699" s="134"/>
      <c r="AO699" s="134"/>
      <c r="AP699" s="134"/>
      <c r="AQ699" s="134"/>
      <c r="AR699" s="134"/>
      <c r="AS699" s="134"/>
      <c r="AT699" s="134"/>
      <c r="AU699" s="134"/>
      <c r="AV699" s="134"/>
      <c r="AW699" s="134"/>
      <c r="AX699" s="134"/>
      <c r="AY699" s="134"/>
      <c r="AZ699" s="134"/>
      <c r="BA699" s="134"/>
      <c r="BB699" s="134"/>
      <c r="BC699" s="134"/>
      <c r="BD699" s="134"/>
      <c r="BE699" s="134"/>
      <c r="BF699" s="134"/>
      <c r="BG699" s="134"/>
      <c r="BH699" s="134"/>
    </row>
    <row r="700" spans="1:60" ht="20.95">
      <c r="A700" s="137"/>
      <c r="B700" s="138"/>
      <c r="C700" s="267" t="s">
        <v>638</v>
      </c>
      <c r="D700" s="268"/>
      <c r="E700" s="268"/>
      <c r="F700" s="268"/>
      <c r="G700" s="268"/>
      <c r="H700" s="139"/>
      <c r="I700" s="139"/>
      <c r="J700" s="139"/>
      <c r="K700" s="139"/>
      <c r="L700" s="139"/>
      <c r="M700" s="139"/>
      <c r="N700" s="139"/>
      <c r="O700" s="139"/>
      <c r="P700" s="139"/>
      <c r="Q700" s="139"/>
      <c r="R700" s="139"/>
      <c r="S700" s="139"/>
      <c r="T700" s="139"/>
      <c r="U700" s="139"/>
      <c r="V700" s="139"/>
      <c r="W700" s="139"/>
      <c r="X700" s="134"/>
      <c r="Y700" s="134"/>
      <c r="Z700" s="134"/>
      <c r="AA700" s="137"/>
      <c r="AB700" s="138"/>
      <c r="AC700" s="267" t="s">
        <v>638</v>
      </c>
      <c r="AD700" s="268"/>
      <c r="AE700" s="268"/>
      <c r="AF700" s="268"/>
      <c r="AG700" s="268"/>
      <c r="AH700" s="134"/>
      <c r="AI700" s="134"/>
      <c r="AJ700" s="134"/>
      <c r="AK700" s="134"/>
      <c r="AL700" s="134"/>
      <c r="AM700" s="134"/>
      <c r="AN700" s="134"/>
      <c r="AO700" s="134"/>
      <c r="AP700" s="134"/>
      <c r="AQ700" s="134"/>
      <c r="AR700" s="134"/>
      <c r="AS700" s="134"/>
      <c r="AT700" s="134"/>
      <c r="AU700" s="134"/>
      <c r="AV700" s="134"/>
      <c r="AW700" s="134"/>
      <c r="AX700" s="134"/>
      <c r="AY700" s="134"/>
      <c r="AZ700" s="134"/>
      <c r="BA700" s="153" t="str">
        <f>C700</f>
        <v>pripojenie d = 200 mm, V = 400-500 m3 / h. Max.výška 280 mm (m.č.A3-2.21,24). Čelná doska lakované RAL. Osadenie do minerálneho podhľadu o rastra 600x600 mm.</v>
      </c>
      <c r="BB700" s="134"/>
      <c r="BC700" s="134"/>
      <c r="BD700" s="134"/>
      <c r="BE700" s="134"/>
      <c r="BF700" s="134"/>
      <c r="BG700" s="134"/>
      <c r="BH700" s="134"/>
    </row>
    <row r="701" spans="1:60">
      <c r="A701" s="137"/>
      <c r="B701" s="138"/>
      <c r="C701" s="269" t="s">
        <v>604</v>
      </c>
      <c r="D701" s="270"/>
      <c r="E701" s="270"/>
      <c r="F701" s="270"/>
      <c r="G701" s="270"/>
      <c r="H701" s="139"/>
      <c r="I701" s="139"/>
      <c r="J701" s="139"/>
      <c r="K701" s="139"/>
      <c r="L701" s="139"/>
      <c r="M701" s="139"/>
      <c r="N701" s="139"/>
      <c r="O701" s="139"/>
      <c r="P701" s="139"/>
      <c r="Q701" s="139"/>
      <c r="R701" s="139"/>
      <c r="S701" s="139"/>
      <c r="T701" s="139"/>
      <c r="U701" s="139"/>
      <c r="V701" s="139"/>
      <c r="W701" s="139"/>
      <c r="X701" s="134"/>
      <c r="Y701" s="134"/>
      <c r="Z701" s="134"/>
      <c r="AA701" s="137"/>
      <c r="AB701" s="138"/>
      <c r="AC701" s="269" t="s">
        <v>604</v>
      </c>
      <c r="AD701" s="270"/>
      <c r="AE701" s="270"/>
      <c r="AF701" s="270"/>
      <c r="AG701" s="270"/>
      <c r="AH701" s="134"/>
      <c r="AI701" s="134"/>
      <c r="AJ701" s="134"/>
      <c r="AK701" s="134"/>
      <c r="AL701" s="134"/>
      <c r="AM701" s="134"/>
      <c r="AN701" s="134"/>
      <c r="AO701" s="134"/>
      <c r="AP701" s="134"/>
      <c r="AQ701" s="134"/>
      <c r="AR701" s="134"/>
      <c r="AS701" s="134"/>
      <c r="AT701" s="134"/>
      <c r="AU701" s="134"/>
      <c r="AV701" s="134"/>
      <c r="AW701" s="134"/>
      <c r="AX701" s="134"/>
      <c r="AY701" s="134"/>
      <c r="AZ701" s="134"/>
      <c r="BA701" s="134"/>
      <c r="BB701" s="134"/>
      <c r="BC701" s="134"/>
      <c r="BD701" s="134"/>
      <c r="BE701" s="134"/>
      <c r="BF701" s="134"/>
      <c r="BG701" s="134"/>
      <c r="BH701" s="134"/>
    </row>
    <row r="702" spans="1:60" ht="31.45">
      <c r="A702" s="147">
        <v>243</v>
      </c>
      <c r="B702" s="148" t="s">
        <v>639</v>
      </c>
      <c r="C702" s="161" t="s">
        <v>640</v>
      </c>
      <c r="D702" s="149" t="s">
        <v>129</v>
      </c>
      <c r="E702" s="150">
        <v>2</v>
      </c>
      <c r="F702" s="151"/>
      <c r="G702" s="152">
        <f>ROUND(E702*F702,2)</f>
        <v>0</v>
      </c>
      <c r="H702" s="139">
        <v>0</v>
      </c>
      <c r="I702" s="139">
        <f>ROUND(E702*H702,2)</f>
        <v>0</v>
      </c>
      <c r="J702" s="139">
        <v>22.405660377358625</v>
      </c>
      <c r="K702" s="139">
        <f>ROUND(E702*J702,2)</f>
        <v>44.81</v>
      </c>
      <c r="L702" s="139">
        <v>21</v>
      </c>
      <c r="M702" s="139">
        <f>G702*(1+L702/100)</f>
        <v>0</v>
      </c>
      <c r="N702" s="139">
        <v>0</v>
      </c>
      <c r="O702" s="139">
        <f>ROUND(E702*N702,2)</f>
        <v>0</v>
      </c>
      <c r="P702" s="139">
        <v>0</v>
      </c>
      <c r="Q702" s="139">
        <f>ROUND(E702*P702,2)</f>
        <v>0</v>
      </c>
      <c r="R702" s="139"/>
      <c r="S702" s="139" t="s">
        <v>130</v>
      </c>
      <c r="T702" s="139" t="s">
        <v>131</v>
      </c>
      <c r="U702" s="139">
        <v>0</v>
      </c>
      <c r="V702" s="139">
        <f>ROUND(E702*U702,2)</f>
        <v>0</v>
      </c>
      <c r="W702" s="139"/>
      <c r="X702" s="134"/>
      <c r="Y702" s="134"/>
      <c r="Z702" s="134"/>
      <c r="AA702" s="147">
        <v>243</v>
      </c>
      <c r="AB702" s="148" t="s">
        <v>639</v>
      </c>
      <c r="AC702" s="161" t="s">
        <v>640</v>
      </c>
      <c r="AD702" s="149" t="s">
        <v>129</v>
      </c>
      <c r="AE702" s="150">
        <v>2</v>
      </c>
      <c r="AF702" s="151"/>
      <c r="AG702" s="152">
        <f>ROUND(AE702*AF702,2)</f>
        <v>0</v>
      </c>
      <c r="AH702" s="134"/>
      <c r="AI702" s="134"/>
      <c r="AJ702" s="134"/>
      <c r="AK702" s="134"/>
      <c r="AL702" s="134"/>
      <c r="AM702" s="134"/>
      <c r="AN702" s="134"/>
      <c r="AO702" s="134"/>
      <c r="AP702" s="134"/>
      <c r="AQ702" s="134"/>
      <c r="AR702" s="134"/>
      <c r="AS702" s="134"/>
      <c r="AT702" s="134"/>
      <c r="AU702" s="134"/>
      <c r="AV702" s="134"/>
      <c r="AW702" s="134"/>
      <c r="AX702" s="134"/>
      <c r="AY702" s="134"/>
      <c r="AZ702" s="134"/>
      <c r="BA702" s="134"/>
      <c r="BB702" s="134"/>
      <c r="BC702" s="134"/>
      <c r="BD702" s="134"/>
      <c r="BE702" s="134"/>
      <c r="BF702" s="134"/>
      <c r="BG702" s="134"/>
      <c r="BH702" s="134"/>
    </row>
    <row r="703" spans="1:60">
      <c r="A703" s="137"/>
      <c r="B703" s="138"/>
      <c r="C703" s="267" t="s">
        <v>604</v>
      </c>
      <c r="D703" s="268"/>
      <c r="E703" s="268"/>
      <c r="F703" s="268"/>
      <c r="G703" s="268"/>
      <c r="H703" s="139"/>
      <c r="I703" s="139"/>
      <c r="J703" s="139"/>
      <c r="K703" s="139"/>
      <c r="L703" s="139"/>
      <c r="M703" s="139"/>
      <c r="N703" s="139"/>
      <c r="O703" s="139"/>
      <c r="P703" s="139"/>
      <c r="Q703" s="139"/>
      <c r="R703" s="139"/>
      <c r="S703" s="139"/>
      <c r="T703" s="139"/>
      <c r="U703" s="139"/>
      <c r="V703" s="139"/>
      <c r="W703" s="139"/>
      <c r="X703" s="134"/>
      <c r="Y703" s="134"/>
      <c r="Z703" s="134"/>
      <c r="AA703" s="137"/>
      <c r="AB703" s="138"/>
      <c r="AC703" s="267" t="s">
        <v>604</v>
      </c>
      <c r="AD703" s="268"/>
      <c r="AE703" s="268"/>
      <c r="AF703" s="268"/>
      <c r="AG703" s="268"/>
      <c r="AH703" s="134"/>
      <c r="AI703" s="134"/>
      <c r="AJ703" s="134"/>
      <c r="AK703" s="134"/>
      <c r="AL703" s="134"/>
      <c r="AM703" s="134"/>
      <c r="AN703" s="134"/>
      <c r="AO703" s="134"/>
      <c r="AP703" s="134"/>
      <c r="AQ703" s="134"/>
      <c r="AR703" s="134"/>
      <c r="AS703" s="134"/>
      <c r="AT703" s="134"/>
      <c r="AU703" s="134"/>
      <c r="AV703" s="134"/>
      <c r="AW703" s="134"/>
      <c r="AX703" s="134"/>
      <c r="AY703" s="134"/>
      <c r="AZ703" s="134"/>
      <c r="BA703" s="134"/>
      <c r="BB703" s="134"/>
      <c r="BC703" s="134"/>
      <c r="BD703" s="134"/>
      <c r="BE703" s="134"/>
      <c r="BF703" s="134"/>
      <c r="BG703" s="134"/>
      <c r="BH703" s="134"/>
    </row>
    <row r="704" spans="1:60" ht="31.45">
      <c r="A704" s="147">
        <v>244</v>
      </c>
      <c r="B704" s="148" t="s">
        <v>641</v>
      </c>
      <c r="C704" s="161" t="s">
        <v>495</v>
      </c>
      <c r="D704" s="149" t="s">
        <v>129</v>
      </c>
      <c r="E704" s="150">
        <v>6</v>
      </c>
      <c r="F704" s="151"/>
      <c r="G704" s="152">
        <f>ROUND(E704*F704,2)</f>
        <v>0</v>
      </c>
      <c r="H704" s="139">
        <v>0</v>
      </c>
      <c r="I704" s="139">
        <f>ROUND(E704*H704,2)</f>
        <v>0</v>
      </c>
      <c r="J704" s="139">
        <v>34.952830188679457</v>
      </c>
      <c r="K704" s="139">
        <f>ROUND(E704*J704,2)</f>
        <v>209.72</v>
      </c>
      <c r="L704" s="139">
        <v>21</v>
      </c>
      <c r="M704" s="139">
        <f>G704*(1+L704/100)</f>
        <v>0</v>
      </c>
      <c r="N704" s="139">
        <v>0</v>
      </c>
      <c r="O704" s="139">
        <f>ROUND(E704*N704,2)</f>
        <v>0</v>
      </c>
      <c r="P704" s="139">
        <v>0</v>
      </c>
      <c r="Q704" s="139">
        <f>ROUND(E704*P704,2)</f>
        <v>0</v>
      </c>
      <c r="R704" s="139"/>
      <c r="S704" s="139" t="s">
        <v>130</v>
      </c>
      <c r="T704" s="139" t="s">
        <v>131</v>
      </c>
      <c r="U704" s="139">
        <v>0</v>
      </c>
      <c r="V704" s="139">
        <f>ROUND(E704*U704,2)</f>
        <v>0</v>
      </c>
      <c r="W704" s="139"/>
      <c r="X704" s="134"/>
      <c r="Y704" s="134"/>
      <c r="Z704" s="134"/>
      <c r="AA704" s="147">
        <v>244</v>
      </c>
      <c r="AB704" s="148" t="s">
        <v>641</v>
      </c>
      <c r="AC704" s="161" t="s">
        <v>495</v>
      </c>
      <c r="AD704" s="149" t="s">
        <v>129</v>
      </c>
      <c r="AE704" s="150">
        <v>6</v>
      </c>
      <c r="AF704" s="151"/>
      <c r="AG704" s="152">
        <f>ROUND(AE704*AF704,2)</f>
        <v>0</v>
      </c>
      <c r="AH704" s="134"/>
      <c r="AI704" s="134"/>
      <c r="AJ704" s="134"/>
      <c r="AK704" s="134"/>
      <c r="AL704" s="134"/>
      <c r="AM704" s="134"/>
      <c r="AN704" s="134"/>
      <c r="AO704" s="134"/>
      <c r="AP704" s="134"/>
      <c r="AQ704" s="134"/>
      <c r="AR704" s="134"/>
      <c r="AS704" s="134"/>
      <c r="AT704" s="134"/>
      <c r="AU704" s="134"/>
      <c r="AV704" s="134"/>
      <c r="AW704" s="134"/>
      <c r="AX704" s="134"/>
      <c r="AY704" s="134"/>
      <c r="AZ704" s="134"/>
      <c r="BA704" s="134"/>
      <c r="BB704" s="134"/>
      <c r="BC704" s="134"/>
      <c r="BD704" s="134"/>
      <c r="BE704" s="134"/>
      <c r="BF704" s="134"/>
      <c r="BG704" s="134"/>
      <c r="BH704" s="134"/>
    </row>
    <row r="705" spans="1:60">
      <c r="A705" s="137"/>
      <c r="B705" s="138"/>
      <c r="C705" s="267" t="s">
        <v>604</v>
      </c>
      <c r="D705" s="268"/>
      <c r="E705" s="268"/>
      <c r="F705" s="268"/>
      <c r="G705" s="268"/>
      <c r="H705" s="139"/>
      <c r="I705" s="139"/>
      <c r="J705" s="139"/>
      <c r="K705" s="139"/>
      <c r="L705" s="139"/>
      <c r="M705" s="139"/>
      <c r="N705" s="139"/>
      <c r="O705" s="139"/>
      <c r="P705" s="139"/>
      <c r="Q705" s="139"/>
      <c r="R705" s="139"/>
      <c r="S705" s="139"/>
      <c r="T705" s="139"/>
      <c r="U705" s="139"/>
      <c r="V705" s="139"/>
      <c r="W705" s="139"/>
      <c r="X705" s="134"/>
      <c r="Y705" s="134"/>
      <c r="Z705" s="134"/>
      <c r="AA705" s="137"/>
      <c r="AB705" s="138"/>
      <c r="AC705" s="267" t="s">
        <v>604</v>
      </c>
      <c r="AD705" s="268"/>
      <c r="AE705" s="268"/>
      <c r="AF705" s="268"/>
      <c r="AG705" s="268"/>
      <c r="AH705" s="134"/>
      <c r="AI705" s="134"/>
      <c r="AJ705" s="134"/>
      <c r="AK705" s="134"/>
      <c r="AL705" s="134"/>
      <c r="AM705" s="134"/>
      <c r="AN705" s="134"/>
      <c r="AO705" s="134"/>
      <c r="AP705" s="134"/>
      <c r="AQ705" s="134"/>
      <c r="AR705" s="134"/>
      <c r="AS705" s="134"/>
      <c r="AT705" s="134"/>
      <c r="AU705" s="134"/>
      <c r="AV705" s="134"/>
      <c r="AW705" s="134"/>
      <c r="AX705" s="134"/>
      <c r="AY705" s="134"/>
      <c r="AZ705" s="134"/>
      <c r="BA705" s="134"/>
      <c r="BB705" s="134"/>
      <c r="BC705" s="134"/>
      <c r="BD705" s="134"/>
      <c r="BE705" s="134"/>
      <c r="BF705" s="134"/>
      <c r="BG705" s="134"/>
      <c r="BH705" s="134"/>
    </row>
    <row r="706" spans="1:60" ht="31.45">
      <c r="A706" s="147">
        <v>245</v>
      </c>
      <c r="B706" s="148" t="s">
        <v>642</v>
      </c>
      <c r="C706" s="161" t="s">
        <v>643</v>
      </c>
      <c r="D706" s="149" t="s">
        <v>129</v>
      </c>
      <c r="E706" s="150">
        <v>1</v>
      </c>
      <c r="F706" s="151"/>
      <c r="G706" s="152">
        <f>ROUND(E706*F706,2)</f>
        <v>0</v>
      </c>
      <c r="H706" s="139">
        <v>0</v>
      </c>
      <c r="I706" s="139">
        <f>ROUND(E706*H706,2)</f>
        <v>0</v>
      </c>
      <c r="J706" s="139">
        <v>583.4867924528337</v>
      </c>
      <c r="K706" s="139">
        <f>ROUND(E706*J706,2)</f>
        <v>583.49</v>
      </c>
      <c r="L706" s="139">
        <v>21</v>
      </c>
      <c r="M706" s="139">
        <f>G706*(1+L706/100)</f>
        <v>0</v>
      </c>
      <c r="N706" s="139">
        <v>0</v>
      </c>
      <c r="O706" s="139">
        <f>ROUND(E706*N706,2)</f>
        <v>0</v>
      </c>
      <c r="P706" s="139">
        <v>0</v>
      </c>
      <c r="Q706" s="139">
        <f>ROUND(E706*P706,2)</f>
        <v>0</v>
      </c>
      <c r="R706" s="139"/>
      <c r="S706" s="139" t="s">
        <v>130</v>
      </c>
      <c r="T706" s="139" t="s">
        <v>131</v>
      </c>
      <c r="U706" s="139">
        <v>0</v>
      </c>
      <c r="V706" s="139">
        <f>ROUND(E706*U706,2)</f>
        <v>0</v>
      </c>
      <c r="W706" s="139"/>
      <c r="X706" s="134"/>
      <c r="Y706" s="134"/>
      <c r="Z706" s="134"/>
      <c r="AA706" s="147">
        <v>245</v>
      </c>
      <c r="AB706" s="148" t="s">
        <v>642</v>
      </c>
      <c r="AC706" s="161" t="s">
        <v>643</v>
      </c>
      <c r="AD706" s="149" t="s">
        <v>129</v>
      </c>
      <c r="AE706" s="150">
        <v>1</v>
      </c>
      <c r="AF706" s="151"/>
      <c r="AG706" s="152">
        <f>ROUND(AE706*AF706,2)</f>
        <v>0</v>
      </c>
      <c r="AH706" s="134"/>
      <c r="AI706" s="134"/>
      <c r="AJ706" s="134"/>
      <c r="AK706" s="134"/>
      <c r="AL706" s="134"/>
      <c r="AM706" s="134"/>
      <c r="AN706" s="134"/>
      <c r="AO706" s="134"/>
      <c r="AP706" s="134"/>
      <c r="AQ706" s="134"/>
      <c r="AR706" s="134"/>
      <c r="AS706" s="134"/>
      <c r="AT706" s="134"/>
      <c r="AU706" s="134"/>
      <c r="AV706" s="134"/>
      <c r="AW706" s="134"/>
      <c r="AX706" s="134"/>
      <c r="AY706" s="134"/>
      <c r="AZ706" s="134"/>
      <c r="BA706" s="134"/>
      <c r="BB706" s="134"/>
      <c r="BC706" s="134"/>
      <c r="BD706" s="134"/>
      <c r="BE706" s="134"/>
      <c r="BF706" s="134"/>
      <c r="BG706" s="134"/>
      <c r="BH706" s="134"/>
    </row>
    <row r="707" spans="1:60" ht="20.95">
      <c r="A707" s="137"/>
      <c r="B707" s="138"/>
      <c r="C707" s="267" t="s">
        <v>644</v>
      </c>
      <c r="D707" s="268"/>
      <c r="E707" s="268"/>
      <c r="F707" s="268"/>
      <c r="G707" s="268"/>
      <c r="H707" s="139"/>
      <c r="I707" s="139"/>
      <c r="J707" s="139"/>
      <c r="K707" s="139"/>
      <c r="L707" s="139"/>
      <c r="M707" s="139"/>
      <c r="N707" s="139"/>
      <c r="O707" s="139"/>
      <c r="P707" s="139"/>
      <c r="Q707" s="139"/>
      <c r="R707" s="139"/>
      <c r="S707" s="139"/>
      <c r="T707" s="139"/>
      <c r="U707" s="139"/>
      <c r="V707" s="139"/>
      <c r="W707" s="139"/>
      <c r="X707" s="134"/>
      <c r="Y707" s="134"/>
      <c r="Z707" s="134"/>
      <c r="AA707" s="137"/>
      <c r="AB707" s="138"/>
      <c r="AC707" s="267" t="s">
        <v>644</v>
      </c>
      <c r="AD707" s="268"/>
      <c r="AE707" s="268"/>
      <c r="AF707" s="268"/>
      <c r="AG707" s="268"/>
      <c r="AH707" s="134"/>
      <c r="AI707" s="134"/>
      <c r="AJ707" s="134"/>
      <c r="AK707" s="134"/>
      <c r="AL707" s="134"/>
      <c r="AM707" s="134"/>
      <c r="AN707" s="134"/>
      <c r="AO707" s="134"/>
      <c r="AP707" s="134"/>
      <c r="AQ707" s="134"/>
      <c r="AR707" s="134"/>
      <c r="AS707" s="134"/>
      <c r="AT707" s="134"/>
      <c r="AU707" s="134"/>
      <c r="AV707" s="134"/>
      <c r="AW707" s="134"/>
      <c r="AX707" s="134"/>
      <c r="AY707" s="134"/>
      <c r="AZ707" s="134"/>
      <c r="BA707" s="153" t="str">
        <f>C707</f>
        <v>24V (AC / DC) s pružinou, ďalej vybavená termoelektrickým spúšťacím čidlom, súčasťou servopohonu sú aj pomocné spínača so signalizáciou polohy listu klapky.</v>
      </c>
      <c r="BB707" s="134"/>
      <c r="BC707" s="134"/>
      <c r="BD707" s="134"/>
      <c r="BE707" s="134"/>
      <c r="BF707" s="134"/>
      <c r="BG707" s="134"/>
      <c r="BH707" s="134"/>
    </row>
    <row r="708" spans="1:60">
      <c r="A708" s="137"/>
      <c r="B708" s="138"/>
      <c r="C708" s="269" t="s">
        <v>172</v>
      </c>
      <c r="D708" s="270"/>
      <c r="E708" s="270"/>
      <c r="F708" s="270"/>
      <c r="G708" s="270"/>
      <c r="H708" s="139"/>
      <c r="I708" s="139"/>
      <c r="J708" s="139"/>
      <c r="K708" s="139"/>
      <c r="L708" s="139"/>
      <c r="M708" s="139"/>
      <c r="N708" s="139"/>
      <c r="O708" s="139"/>
      <c r="P708" s="139"/>
      <c r="Q708" s="139"/>
      <c r="R708" s="139"/>
      <c r="S708" s="139"/>
      <c r="T708" s="139"/>
      <c r="U708" s="139"/>
      <c r="V708" s="139"/>
      <c r="W708" s="139"/>
      <c r="X708" s="134"/>
      <c r="Y708" s="134"/>
      <c r="Z708" s="134"/>
      <c r="AA708" s="137"/>
      <c r="AB708" s="138"/>
      <c r="AC708" s="269" t="s">
        <v>172</v>
      </c>
      <c r="AD708" s="270"/>
      <c r="AE708" s="270"/>
      <c r="AF708" s="270"/>
      <c r="AG708" s="270"/>
      <c r="AH708" s="134"/>
      <c r="AI708" s="134"/>
      <c r="AJ708" s="134"/>
      <c r="AK708" s="134"/>
      <c r="AL708" s="134"/>
      <c r="AM708" s="134"/>
      <c r="AN708" s="134"/>
      <c r="AO708" s="134"/>
      <c r="AP708" s="134"/>
      <c r="AQ708" s="134"/>
      <c r="AR708" s="134"/>
      <c r="AS708" s="134"/>
      <c r="AT708" s="134"/>
      <c r="AU708" s="134"/>
      <c r="AV708" s="134"/>
      <c r="AW708" s="134"/>
      <c r="AX708" s="134"/>
      <c r="AY708" s="134"/>
      <c r="AZ708" s="134"/>
      <c r="BA708" s="134"/>
      <c r="BB708" s="134"/>
      <c r="BC708" s="134"/>
      <c r="BD708" s="134"/>
      <c r="BE708" s="134"/>
      <c r="BF708" s="134"/>
      <c r="BG708" s="134"/>
      <c r="BH708" s="134"/>
    </row>
    <row r="709" spans="1:60">
      <c r="A709" s="137"/>
      <c r="B709" s="138"/>
      <c r="C709" s="269" t="s">
        <v>136</v>
      </c>
      <c r="D709" s="270"/>
      <c r="E709" s="270"/>
      <c r="F709" s="270"/>
      <c r="G709" s="270"/>
      <c r="H709" s="139"/>
      <c r="I709" s="139"/>
      <c r="J709" s="139"/>
      <c r="K709" s="139"/>
      <c r="L709" s="139"/>
      <c r="M709" s="139"/>
      <c r="N709" s="139"/>
      <c r="O709" s="139"/>
      <c r="P709" s="139"/>
      <c r="Q709" s="139"/>
      <c r="R709" s="139"/>
      <c r="S709" s="139"/>
      <c r="T709" s="139"/>
      <c r="U709" s="139"/>
      <c r="V709" s="139"/>
      <c r="W709" s="139"/>
      <c r="X709" s="134"/>
      <c r="Y709" s="134"/>
      <c r="Z709" s="134"/>
      <c r="AA709" s="137"/>
      <c r="AB709" s="138"/>
      <c r="AC709" s="269" t="s">
        <v>136</v>
      </c>
      <c r="AD709" s="270"/>
      <c r="AE709" s="270"/>
      <c r="AF709" s="270"/>
      <c r="AG709" s="270"/>
      <c r="AH709" s="134"/>
      <c r="AI709" s="134"/>
      <c r="AJ709" s="134"/>
      <c r="AK709" s="134"/>
      <c r="AL709" s="134"/>
      <c r="AM709" s="134"/>
      <c r="AN709" s="134"/>
      <c r="AO709" s="134"/>
      <c r="AP709" s="134"/>
      <c r="AQ709" s="134"/>
      <c r="AR709" s="134"/>
      <c r="AS709" s="134"/>
      <c r="AT709" s="134"/>
      <c r="AU709" s="134"/>
      <c r="AV709" s="134"/>
      <c r="AW709" s="134"/>
      <c r="AX709" s="134"/>
      <c r="AY709" s="134"/>
      <c r="AZ709" s="134"/>
      <c r="BA709" s="134"/>
      <c r="BB709" s="134"/>
      <c r="BC709" s="134"/>
      <c r="BD709" s="134"/>
      <c r="BE709" s="134"/>
      <c r="BF709" s="134"/>
      <c r="BG709" s="134"/>
      <c r="BH709" s="134"/>
    </row>
    <row r="710" spans="1:60" ht="31.45">
      <c r="A710" s="147">
        <v>246</v>
      </c>
      <c r="B710" s="148" t="s">
        <v>645</v>
      </c>
      <c r="C710" s="161" t="s">
        <v>646</v>
      </c>
      <c r="D710" s="149" t="s">
        <v>129</v>
      </c>
      <c r="E710" s="150">
        <v>1</v>
      </c>
      <c r="F710" s="151"/>
      <c r="G710" s="152">
        <f>ROUND(E710*F710,2)</f>
        <v>0</v>
      </c>
      <c r="H710" s="139">
        <v>0</v>
      </c>
      <c r="I710" s="139">
        <f>ROUND(E710*H710,2)</f>
        <v>0</v>
      </c>
      <c r="J710" s="139">
        <v>583.4867924528337</v>
      </c>
      <c r="K710" s="139">
        <f>ROUND(E710*J710,2)</f>
        <v>583.49</v>
      </c>
      <c r="L710" s="139">
        <v>21</v>
      </c>
      <c r="M710" s="139">
        <f>G710*(1+L710/100)</f>
        <v>0</v>
      </c>
      <c r="N710" s="139">
        <v>0</v>
      </c>
      <c r="O710" s="139">
        <f>ROUND(E710*N710,2)</f>
        <v>0</v>
      </c>
      <c r="P710" s="139">
        <v>0</v>
      </c>
      <c r="Q710" s="139">
        <f>ROUND(E710*P710,2)</f>
        <v>0</v>
      </c>
      <c r="R710" s="139"/>
      <c r="S710" s="139" t="s">
        <v>130</v>
      </c>
      <c r="T710" s="139" t="s">
        <v>131</v>
      </c>
      <c r="U710" s="139">
        <v>0</v>
      </c>
      <c r="V710" s="139">
        <f>ROUND(E710*U710,2)</f>
        <v>0</v>
      </c>
      <c r="W710" s="139"/>
      <c r="X710" s="134"/>
      <c r="Y710" s="134"/>
      <c r="Z710" s="134"/>
      <c r="AA710" s="147">
        <v>246</v>
      </c>
      <c r="AB710" s="148" t="s">
        <v>645</v>
      </c>
      <c r="AC710" s="161" t="s">
        <v>646</v>
      </c>
      <c r="AD710" s="149" t="s">
        <v>129</v>
      </c>
      <c r="AE710" s="150">
        <v>1</v>
      </c>
      <c r="AF710" s="151"/>
      <c r="AG710" s="152">
        <f>ROUND(AE710*AF710,2)</f>
        <v>0</v>
      </c>
      <c r="AH710" s="134"/>
      <c r="AI710" s="134"/>
      <c r="AJ710" s="134"/>
      <c r="AK710" s="134"/>
      <c r="AL710" s="134"/>
      <c r="AM710" s="134"/>
      <c r="AN710" s="134"/>
      <c r="AO710" s="134"/>
      <c r="AP710" s="134"/>
      <c r="AQ710" s="134"/>
      <c r="AR710" s="134"/>
      <c r="AS710" s="134"/>
      <c r="AT710" s="134"/>
      <c r="AU710" s="134"/>
      <c r="AV710" s="134"/>
      <c r="AW710" s="134"/>
      <c r="AX710" s="134"/>
      <c r="AY710" s="134"/>
      <c r="AZ710" s="134"/>
      <c r="BA710" s="134"/>
      <c r="BB710" s="134"/>
      <c r="BC710" s="134"/>
      <c r="BD710" s="134"/>
      <c r="BE710" s="134"/>
      <c r="BF710" s="134"/>
      <c r="BG710" s="134"/>
      <c r="BH710" s="134"/>
    </row>
    <row r="711" spans="1:60" ht="20.95">
      <c r="A711" s="137"/>
      <c r="B711" s="138"/>
      <c r="C711" s="267" t="s">
        <v>647</v>
      </c>
      <c r="D711" s="268"/>
      <c r="E711" s="268"/>
      <c r="F711" s="268"/>
      <c r="G711" s="268"/>
      <c r="H711" s="139"/>
      <c r="I711" s="139"/>
      <c r="J711" s="139"/>
      <c r="K711" s="139"/>
      <c r="L711" s="139"/>
      <c r="M711" s="139"/>
      <c r="N711" s="139"/>
      <c r="O711" s="139"/>
      <c r="P711" s="139"/>
      <c r="Q711" s="139"/>
      <c r="R711" s="139"/>
      <c r="S711" s="139"/>
      <c r="T711" s="139"/>
      <c r="U711" s="139"/>
      <c r="V711" s="139"/>
      <c r="W711" s="139"/>
      <c r="X711" s="134"/>
      <c r="Y711" s="134"/>
      <c r="Z711" s="134"/>
      <c r="AA711" s="137"/>
      <c r="AB711" s="138"/>
      <c r="AC711" s="267" t="s">
        <v>647</v>
      </c>
      <c r="AD711" s="268"/>
      <c r="AE711" s="268"/>
      <c r="AF711" s="268"/>
      <c r="AG711" s="268"/>
      <c r="AH711" s="134"/>
      <c r="AI711" s="134"/>
      <c r="AJ711" s="134"/>
      <c r="AK711" s="134"/>
      <c r="AL711" s="134"/>
      <c r="AM711" s="134"/>
      <c r="AN711" s="134"/>
      <c r="AO711" s="134"/>
      <c r="AP711" s="134"/>
      <c r="AQ711" s="134"/>
      <c r="AR711" s="134"/>
      <c r="AS711" s="134"/>
      <c r="AT711" s="134"/>
      <c r="AU711" s="134"/>
      <c r="AV711" s="134"/>
      <c r="AW711" s="134"/>
      <c r="AX711" s="134"/>
      <c r="AY711" s="134"/>
      <c r="AZ711" s="134"/>
      <c r="BA711" s="153" t="str">
        <f>C711</f>
        <v>24 V AC / DC) s pružinou, ďalej vybavená termoelektrickým spúšťacím čidlom, súčasťou servopohonu sú aj pomocné spínača so signalizáciou polohy listu klapky.</v>
      </c>
      <c r="BB711" s="134"/>
      <c r="BC711" s="134"/>
      <c r="BD711" s="134"/>
      <c r="BE711" s="134"/>
      <c r="BF711" s="134"/>
      <c r="BG711" s="134"/>
      <c r="BH711" s="134"/>
    </row>
    <row r="712" spans="1:60">
      <c r="A712" s="137"/>
      <c r="B712" s="138"/>
      <c r="C712" s="269" t="s">
        <v>172</v>
      </c>
      <c r="D712" s="270"/>
      <c r="E712" s="270"/>
      <c r="F712" s="270"/>
      <c r="G712" s="270"/>
      <c r="H712" s="139"/>
      <c r="I712" s="139"/>
      <c r="J712" s="139"/>
      <c r="K712" s="139"/>
      <c r="L712" s="139"/>
      <c r="M712" s="139"/>
      <c r="N712" s="139"/>
      <c r="O712" s="139"/>
      <c r="P712" s="139"/>
      <c r="Q712" s="139"/>
      <c r="R712" s="139"/>
      <c r="S712" s="139"/>
      <c r="T712" s="139"/>
      <c r="U712" s="139"/>
      <c r="V712" s="139"/>
      <c r="W712" s="139"/>
      <c r="X712" s="134"/>
      <c r="Y712" s="134"/>
      <c r="Z712" s="134"/>
      <c r="AA712" s="137"/>
      <c r="AB712" s="138"/>
      <c r="AC712" s="269" t="s">
        <v>172</v>
      </c>
      <c r="AD712" s="270"/>
      <c r="AE712" s="270"/>
      <c r="AF712" s="270"/>
      <c r="AG712" s="270"/>
      <c r="AH712" s="134"/>
      <c r="AI712" s="134"/>
      <c r="AJ712" s="134"/>
      <c r="AK712" s="134"/>
      <c r="AL712" s="134"/>
      <c r="AM712" s="134"/>
      <c r="AN712" s="134"/>
      <c r="AO712" s="134"/>
      <c r="AP712" s="134"/>
      <c r="AQ712" s="134"/>
      <c r="AR712" s="134"/>
      <c r="AS712" s="134"/>
      <c r="AT712" s="134"/>
      <c r="AU712" s="134"/>
      <c r="AV712" s="134"/>
      <c r="AW712" s="134"/>
      <c r="AX712" s="134"/>
      <c r="AY712" s="134"/>
      <c r="AZ712" s="134"/>
      <c r="BA712" s="134"/>
      <c r="BB712" s="134"/>
      <c r="BC712" s="134"/>
      <c r="BD712" s="134"/>
      <c r="BE712" s="134"/>
      <c r="BF712" s="134"/>
      <c r="BG712" s="134"/>
      <c r="BH712" s="134"/>
    </row>
    <row r="713" spans="1:60">
      <c r="A713" s="137"/>
      <c r="B713" s="138"/>
      <c r="C713" s="269" t="s">
        <v>136</v>
      </c>
      <c r="D713" s="270"/>
      <c r="E713" s="270"/>
      <c r="F713" s="270"/>
      <c r="G713" s="270"/>
      <c r="H713" s="139"/>
      <c r="I713" s="139"/>
      <c r="J713" s="139"/>
      <c r="K713" s="139"/>
      <c r="L713" s="139"/>
      <c r="M713" s="139"/>
      <c r="N713" s="139"/>
      <c r="O713" s="139"/>
      <c r="P713" s="139"/>
      <c r="Q713" s="139"/>
      <c r="R713" s="139"/>
      <c r="S713" s="139"/>
      <c r="T713" s="139"/>
      <c r="U713" s="139"/>
      <c r="V713" s="139"/>
      <c r="W713" s="139"/>
      <c r="X713" s="134"/>
      <c r="Y713" s="134"/>
      <c r="Z713" s="134"/>
      <c r="AA713" s="137"/>
      <c r="AB713" s="138"/>
      <c r="AC713" s="269" t="s">
        <v>136</v>
      </c>
      <c r="AD713" s="270"/>
      <c r="AE713" s="270"/>
      <c r="AF713" s="270"/>
      <c r="AG713" s="270"/>
      <c r="AH713" s="134"/>
      <c r="AI713" s="134"/>
      <c r="AJ713" s="134"/>
      <c r="AK713" s="134"/>
      <c r="AL713" s="134"/>
      <c r="AM713" s="134"/>
      <c r="AN713" s="134"/>
      <c r="AO713" s="134"/>
      <c r="AP713" s="134"/>
      <c r="AQ713" s="134"/>
      <c r="AR713" s="134"/>
      <c r="AS713" s="134"/>
      <c r="AT713" s="134"/>
      <c r="AU713" s="134"/>
      <c r="AV713" s="134"/>
      <c r="AW713" s="134"/>
      <c r="AX713" s="134"/>
      <c r="AY713" s="134"/>
      <c r="AZ713" s="134"/>
      <c r="BA713" s="134"/>
      <c r="BB713" s="134"/>
      <c r="BC713" s="134"/>
      <c r="BD713" s="134"/>
      <c r="BE713" s="134"/>
      <c r="BF713" s="134"/>
      <c r="BG713" s="134"/>
      <c r="BH713" s="134"/>
    </row>
    <row r="714" spans="1:60" ht="20.95">
      <c r="A714" s="147">
        <v>247</v>
      </c>
      <c r="B714" s="148" t="s">
        <v>648</v>
      </c>
      <c r="C714" s="161" t="s">
        <v>649</v>
      </c>
      <c r="D714" s="149" t="s">
        <v>129</v>
      </c>
      <c r="E714" s="150">
        <v>1</v>
      </c>
      <c r="F714" s="151"/>
      <c r="G714" s="152">
        <f>ROUND(E714*F714,2)</f>
        <v>0</v>
      </c>
      <c r="H714" s="139">
        <v>0</v>
      </c>
      <c r="I714" s="139">
        <f>ROUND(E714*H714,2)</f>
        <v>0</v>
      </c>
      <c r="J714" s="139">
        <v>662.2641509434003</v>
      </c>
      <c r="K714" s="139">
        <f>ROUND(E714*J714,2)</f>
        <v>662.26</v>
      </c>
      <c r="L714" s="139">
        <v>21</v>
      </c>
      <c r="M714" s="139">
        <f>G714*(1+L714/100)</f>
        <v>0</v>
      </c>
      <c r="N714" s="139">
        <v>0</v>
      </c>
      <c r="O714" s="139">
        <f>ROUND(E714*N714,2)</f>
        <v>0</v>
      </c>
      <c r="P714" s="139">
        <v>0</v>
      </c>
      <c r="Q714" s="139">
        <f>ROUND(E714*P714,2)</f>
        <v>0</v>
      </c>
      <c r="R714" s="139"/>
      <c r="S714" s="139" t="s">
        <v>130</v>
      </c>
      <c r="T714" s="139" t="s">
        <v>131</v>
      </c>
      <c r="U714" s="139">
        <v>0</v>
      </c>
      <c r="V714" s="139">
        <f>ROUND(E714*U714,2)</f>
        <v>0</v>
      </c>
      <c r="W714" s="139"/>
      <c r="X714" s="134"/>
      <c r="Y714" s="134"/>
      <c r="Z714" s="134"/>
      <c r="AA714" s="147">
        <v>247</v>
      </c>
      <c r="AB714" s="148" t="s">
        <v>648</v>
      </c>
      <c r="AC714" s="161" t="s">
        <v>649</v>
      </c>
      <c r="AD714" s="149" t="s">
        <v>129</v>
      </c>
      <c r="AE714" s="150">
        <v>1</v>
      </c>
      <c r="AF714" s="151"/>
      <c r="AG714" s="152">
        <f>ROUND(AE714*AF714,2)</f>
        <v>0</v>
      </c>
      <c r="AH714" s="134"/>
      <c r="AI714" s="134"/>
      <c r="AJ714" s="134"/>
      <c r="AK714" s="134"/>
      <c r="AL714" s="134"/>
      <c r="AM714" s="134"/>
      <c r="AN714" s="134"/>
      <c r="AO714" s="134"/>
      <c r="AP714" s="134"/>
      <c r="AQ714" s="134"/>
      <c r="AR714" s="134"/>
      <c r="AS714" s="134"/>
      <c r="AT714" s="134"/>
      <c r="AU714" s="134"/>
      <c r="AV714" s="134"/>
      <c r="AW714" s="134"/>
      <c r="AX714" s="134"/>
      <c r="AY714" s="134"/>
      <c r="AZ714" s="134"/>
      <c r="BA714" s="134"/>
      <c r="BB714" s="134"/>
      <c r="BC714" s="134"/>
      <c r="BD714" s="134"/>
      <c r="BE714" s="134"/>
      <c r="BF714" s="134"/>
      <c r="BG714" s="134"/>
      <c r="BH714" s="134"/>
    </row>
    <row r="715" spans="1:60">
      <c r="A715" s="137"/>
      <c r="B715" s="138"/>
      <c r="C715" s="267" t="s">
        <v>604</v>
      </c>
      <c r="D715" s="268"/>
      <c r="E715" s="268"/>
      <c r="F715" s="268"/>
      <c r="G715" s="268"/>
      <c r="H715" s="139"/>
      <c r="I715" s="139"/>
      <c r="J715" s="139"/>
      <c r="K715" s="139"/>
      <c r="L715" s="139"/>
      <c r="M715" s="139"/>
      <c r="N715" s="139"/>
      <c r="O715" s="139"/>
      <c r="P715" s="139"/>
      <c r="Q715" s="139"/>
      <c r="R715" s="139"/>
      <c r="S715" s="139"/>
      <c r="T715" s="139"/>
      <c r="U715" s="139"/>
      <c r="V715" s="139"/>
      <c r="W715" s="139"/>
      <c r="X715" s="134"/>
      <c r="Y715" s="134"/>
      <c r="Z715" s="134"/>
      <c r="AA715" s="137"/>
      <c r="AB715" s="138"/>
      <c r="AC715" s="267" t="s">
        <v>604</v>
      </c>
      <c r="AD715" s="268"/>
      <c r="AE715" s="268"/>
      <c r="AF715" s="268"/>
      <c r="AG715" s="268"/>
      <c r="AH715" s="134"/>
      <c r="AI715" s="134"/>
      <c r="AJ715" s="134"/>
      <c r="AK715" s="134"/>
      <c r="AL715" s="134"/>
      <c r="AM715" s="134"/>
      <c r="AN715" s="134"/>
      <c r="AO715" s="134"/>
      <c r="AP715" s="134"/>
      <c r="AQ715" s="134"/>
      <c r="AR715" s="134"/>
      <c r="AS715" s="134"/>
      <c r="AT715" s="134"/>
      <c r="AU715" s="134"/>
      <c r="AV715" s="134"/>
      <c r="AW715" s="134"/>
      <c r="AX715" s="134"/>
      <c r="AY715" s="134"/>
      <c r="AZ715" s="134"/>
      <c r="BA715" s="134"/>
      <c r="BB715" s="134"/>
      <c r="BC715" s="134"/>
      <c r="BD715" s="134"/>
      <c r="BE715" s="134"/>
      <c r="BF715" s="134"/>
      <c r="BG715" s="134"/>
      <c r="BH715" s="134"/>
    </row>
    <row r="716" spans="1:60" ht="20.95">
      <c r="A716" s="147">
        <v>248</v>
      </c>
      <c r="B716" s="148" t="s">
        <v>650</v>
      </c>
      <c r="C716" s="161" t="s">
        <v>651</v>
      </c>
      <c r="D716" s="149" t="s">
        <v>129</v>
      </c>
      <c r="E716" s="150">
        <v>1</v>
      </c>
      <c r="F716" s="151"/>
      <c r="G716" s="152">
        <f>ROUND(E716*F716,2)</f>
        <v>0</v>
      </c>
      <c r="H716" s="139">
        <v>0</v>
      </c>
      <c r="I716" s="139">
        <f>ROUND(E716*H716,2)</f>
        <v>0</v>
      </c>
      <c r="J716" s="139">
        <v>662.2641509434003</v>
      </c>
      <c r="K716" s="139">
        <f>ROUND(E716*J716,2)</f>
        <v>662.26</v>
      </c>
      <c r="L716" s="139">
        <v>21</v>
      </c>
      <c r="M716" s="139">
        <f>G716*(1+L716/100)</f>
        <v>0</v>
      </c>
      <c r="N716" s="139">
        <v>0</v>
      </c>
      <c r="O716" s="139">
        <f>ROUND(E716*N716,2)</f>
        <v>0</v>
      </c>
      <c r="P716" s="139">
        <v>0</v>
      </c>
      <c r="Q716" s="139">
        <f>ROUND(E716*P716,2)</f>
        <v>0</v>
      </c>
      <c r="R716" s="139"/>
      <c r="S716" s="139" t="s">
        <v>130</v>
      </c>
      <c r="T716" s="139" t="s">
        <v>131</v>
      </c>
      <c r="U716" s="139">
        <v>0</v>
      </c>
      <c r="V716" s="139">
        <f>ROUND(E716*U716,2)</f>
        <v>0</v>
      </c>
      <c r="W716" s="139"/>
      <c r="X716" s="134"/>
      <c r="Y716" s="134"/>
      <c r="Z716" s="134"/>
      <c r="AA716" s="147">
        <v>248</v>
      </c>
      <c r="AB716" s="148" t="s">
        <v>650</v>
      </c>
      <c r="AC716" s="161" t="s">
        <v>651</v>
      </c>
      <c r="AD716" s="149" t="s">
        <v>129</v>
      </c>
      <c r="AE716" s="150">
        <v>1</v>
      </c>
      <c r="AF716" s="151"/>
      <c r="AG716" s="152">
        <f>ROUND(AE716*AF716,2)</f>
        <v>0</v>
      </c>
      <c r="AH716" s="134"/>
      <c r="AI716" s="134"/>
      <c r="AJ716" s="134"/>
      <c r="AK716" s="134"/>
      <c r="AL716" s="134"/>
      <c r="AM716" s="134"/>
      <c r="AN716" s="134"/>
      <c r="AO716" s="134"/>
      <c r="AP716" s="134"/>
      <c r="AQ716" s="134"/>
      <c r="AR716" s="134"/>
      <c r="AS716" s="134"/>
      <c r="AT716" s="134"/>
      <c r="AU716" s="134"/>
      <c r="AV716" s="134"/>
      <c r="AW716" s="134"/>
      <c r="AX716" s="134"/>
      <c r="AY716" s="134"/>
      <c r="AZ716" s="134"/>
      <c r="BA716" s="134"/>
      <c r="BB716" s="134"/>
      <c r="BC716" s="134"/>
      <c r="BD716" s="134"/>
      <c r="BE716" s="134"/>
      <c r="BF716" s="134"/>
      <c r="BG716" s="134"/>
      <c r="BH716" s="134"/>
    </row>
    <row r="717" spans="1:60">
      <c r="A717" s="137"/>
      <c r="B717" s="138"/>
      <c r="C717" s="267" t="s">
        <v>604</v>
      </c>
      <c r="D717" s="268"/>
      <c r="E717" s="268"/>
      <c r="F717" s="268"/>
      <c r="G717" s="268"/>
      <c r="H717" s="139"/>
      <c r="I717" s="139"/>
      <c r="J717" s="139"/>
      <c r="K717" s="139"/>
      <c r="L717" s="139"/>
      <c r="M717" s="139"/>
      <c r="N717" s="139"/>
      <c r="O717" s="139"/>
      <c r="P717" s="139"/>
      <c r="Q717" s="139"/>
      <c r="R717" s="139"/>
      <c r="S717" s="139"/>
      <c r="T717" s="139"/>
      <c r="U717" s="139"/>
      <c r="V717" s="139"/>
      <c r="W717" s="139"/>
      <c r="X717" s="134"/>
      <c r="Y717" s="134"/>
      <c r="Z717" s="134"/>
      <c r="AA717" s="137"/>
      <c r="AB717" s="138"/>
      <c r="AC717" s="267" t="s">
        <v>604</v>
      </c>
      <c r="AD717" s="268"/>
      <c r="AE717" s="268"/>
      <c r="AF717" s="268"/>
      <c r="AG717" s="268"/>
      <c r="AH717" s="134"/>
      <c r="AI717" s="134"/>
      <c r="AJ717" s="134"/>
      <c r="AK717" s="134"/>
      <c r="AL717" s="134"/>
      <c r="AM717" s="134"/>
      <c r="AN717" s="134"/>
      <c r="AO717" s="134"/>
      <c r="AP717" s="134"/>
      <c r="AQ717" s="134"/>
      <c r="AR717" s="134"/>
      <c r="AS717" s="134"/>
      <c r="AT717" s="134"/>
      <c r="AU717" s="134"/>
      <c r="AV717" s="134"/>
      <c r="AW717" s="134"/>
      <c r="AX717" s="134"/>
      <c r="AY717" s="134"/>
      <c r="AZ717" s="134"/>
      <c r="BA717" s="134"/>
      <c r="BB717" s="134"/>
      <c r="BC717" s="134"/>
      <c r="BD717" s="134"/>
      <c r="BE717" s="134"/>
      <c r="BF717" s="134"/>
      <c r="BG717" s="134"/>
      <c r="BH717" s="134"/>
    </row>
    <row r="718" spans="1:60" ht="31.45">
      <c r="A718" s="147">
        <v>249</v>
      </c>
      <c r="B718" s="148" t="s">
        <v>652</v>
      </c>
      <c r="C718" s="161" t="s">
        <v>653</v>
      </c>
      <c r="D718" s="149" t="s">
        <v>129</v>
      </c>
      <c r="E718" s="150">
        <v>2</v>
      </c>
      <c r="F718" s="151"/>
      <c r="G718" s="152">
        <f>ROUND(E718*F718,2)</f>
        <v>0</v>
      </c>
      <c r="H718" s="139">
        <v>0</v>
      </c>
      <c r="I718" s="139">
        <f>ROUND(E718*H718,2)</f>
        <v>0</v>
      </c>
      <c r="J718" s="139">
        <v>911.54716981132628</v>
      </c>
      <c r="K718" s="139">
        <f>ROUND(E718*J718,2)</f>
        <v>1823.09</v>
      </c>
      <c r="L718" s="139">
        <v>21</v>
      </c>
      <c r="M718" s="139">
        <f>G718*(1+L718/100)</f>
        <v>0</v>
      </c>
      <c r="N718" s="139">
        <v>0</v>
      </c>
      <c r="O718" s="139">
        <f>ROUND(E718*N718,2)</f>
        <v>0</v>
      </c>
      <c r="P718" s="139">
        <v>0</v>
      </c>
      <c r="Q718" s="139">
        <f>ROUND(E718*P718,2)</f>
        <v>0</v>
      </c>
      <c r="R718" s="139"/>
      <c r="S718" s="139" t="s">
        <v>130</v>
      </c>
      <c r="T718" s="139" t="s">
        <v>131</v>
      </c>
      <c r="U718" s="139">
        <v>0</v>
      </c>
      <c r="V718" s="139">
        <f>ROUND(E718*U718,2)</f>
        <v>0</v>
      </c>
      <c r="W718" s="139"/>
      <c r="X718" s="134"/>
      <c r="Y718" s="134"/>
      <c r="Z718" s="134"/>
      <c r="AA718" s="147">
        <v>249</v>
      </c>
      <c r="AB718" s="148" t="s">
        <v>652</v>
      </c>
      <c r="AC718" s="161" t="s">
        <v>653</v>
      </c>
      <c r="AD718" s="149" t="s">
        <v>129</v>
      </c>
      <c r="AE718" s="150">
        <v>2</v>
      </c>
      <c r="AF718" s="151"/>
      <c r="AG718" s="152">
        <f>ROUND(AE718*AF718,2)</f>
        <v>0</v>
      </c>
      <c r="AH718" s="134"/>
      <c r="AI718" s="134"/>
      <c r="AJ718" s="134"/>
      <c r="AK718" s="134"/>
      <c r="AL718" s="134"/>
      <c r="AM718" s="134"/>
      <c r="AN718" s="134"/>
      <c r="AO718" s="134"/>
      <c r="AP718" s="134"/>
      <c r="AQ718" s="134"/>
      <c r="AR718" s="134"/>
      <c r="AS718" s="134"/>
      <c r="AT718" s="134"/>
      <c r="AU718" s="134"/>
      <c r="AV718" s="134"/>
      <c r="AW718" s="134"/>
      <c r="AX718" s="134"/>
      <c r="AY718" s="134"/>
      <c r="AZ718" s="134"/>
      <c r="BA718" s="134"/>
      <c r="BB718" s="134"/>
      <c r="BC718" s="134"/>
      <c r="BD718" s="134"/>
      <c r="BE718" s="134"/>
      <c r="BF718" s="134"/>
      <c r="BG718" s="134"/>
      <c r="BH718" s="134"/>
    </row>
    <row r="719" spans="1:60">
      <c r="A719" s="137"/>
      <c r="B719" s="138"/>
      <c r="C719" s="267" t="s">
        <v>654</v>
      </c>
      <c r="D719" s="268"/>
      <c r="E719" s="268"/>
      <c r="F719" s="268"/>
      <c r="G719" s="268"/>
      <c r="H719" s="139"/>
      <c r="I719" s="139"/>
      <c r="J719" s="139"/>
      <c r="K719" s="139"/>
      <c r="L719" s="139"/>
      <c r="M719" s="139"/>
      <c r="N719" s="139"/>
      <c r="O719" s="139"/>
      <c r="P719" s="139"/>
      <c r="Q719" s="139"/>
      <c r="R719" s="139"/>
      <c r="S719" s="139"/>
      <c r="T719" s="139"/>
      <c r="U719" s="139"/>
      <c r="V719" s="139"/>
      <c r="W719" s="139"/>
      <c r="X719" s="134"/>
      <c r="Y719" s="134"/>
      <c r="Z719" s="134"/>
      <c r="AA719" s="137"/>
      <c r="AB719" s="138"/>
      <c r="AC719" s="267" t="s">
        <v>654</v>
      </c>
      <c r="AD719" s="268"/>
      <c r="AE719" s="268"/>
      <c r="AF719" s="268"/>
      <c r="AG719" s="268"/>
      <c r="AH719" s="134"/>
      <c r="AI719" s="134"/>
      <c r="AJ719" s="134"/>
      <c r="AK719" s="134"/>
      <c r="AL719" s="134"/>
      <c r="AM719" s="134"/>
      <c r="AN719" s="134"/>
      <c r="AO719" s="134"/>
      <c r="AP719" s="134"/>
      <c r="AQ719" s="134"/>
      <c r="AR719" s="134"/>
      <c r="AS719" s="134"/>
      <c r="AT719" s="134"/>
      <c r="AU719" s="134"/>
      <c r="AV719" s="134"/>
      <c r="AW719" s="134"/>
      <c r="AX719" s="134"/>
      <c r="AY719" s="134"/>
      <c r="AZ719" s="134"/>
      <c r="BA719" s="134"/>
      <c r="BB719" s="134"/>
      <c r="BC719" s="134"/>
      <c r="BD719" s="134"/>
      <c r="BE719" s="134"/>
      <c r="BF719" s="134"/>
      <c r="BG719" s="134"/>
      <c r="BH719" s="134"/>
    </row>
    <row r="720" spans="1:60">
      <c r="A720" s="137"/>
      <c r="B720" s="138"/>
      <c r="C720" s="269" t="s">
        <v>136</v>
      </c>
      <c r="D720" s="270"/>
      <c r="E720" s="270"/>
      <c r="F720" s="270"/>
      <c r="G720" s="270"/>
      <c r="H720" s="139"/>
      <c r="I720" s="139"/>
      <c r="J720" s="139"/>
      <c r="K720" s="139"/>
      <c r="L720" s="139"/>
      <c r="M720" s="139"/>
      <c r="N720" s="139"/>
      <c r="O720" s="139"/>
      <c r="P720" s="139"/>
      <c r="Q720" s="139"/>
      <c r="R720" s="139"/>
      <c r="S720" s="139"/>
      <c r="T720" s="139"/>
      <c r="U720" s="139"/>
      <c r="V720" s="139"/>
      <c r="W720" s="139"/>
      <c r="X720" s="134"/>
      <c r="Y720" s="134"/>
      <c r="Z720" s="134"/>
      <c r="AA720" s="137"/>
      <c r="AB720" s="138"/>
      <c r="AC720" s="269" t="s">
        <v>136</v>
      </c>
      <c r="AD720" s="270"/>
      <c r="AE720" s="270"/>
      <c r="AF720" s="270"/>
      <c r="AG720" s="270"/>
      <c r="AH720" s="134"/>
      <c r="AI720" s="134"/>
      <c r="AJ720" s="134"/>
      <c r="AK720" s="134"/>
      <c r="AL720" s="134"/>
      <c r="AM720" s="134"/>
      <c r="AN720" s="134"/>
      <c r="AO720" s="134"/>
      <c r="AP720" s="134"/>
      <c r="AQ720" s="134"/>
      <c r="AR720" s="134"/>
      <c r="AS720" s="134"/>
      <c r="AT720" s="134"/>
      <c r="AU720" s="134"/>
      <c r="AV720" s="134"/>
      <c r="AW720" s="134"/>
      <c r="AX720" s="134"/>
      <c r="AY720" s="134"/>
      <c r="AZ720" s="134"/>
      <c r="BA720" s="134"/>
      <c r="BB720" s="134"/>
      <c r="BC720" s="134"/>
      <c r="BD720" s="134"/>
      <c r="BE720" s="134"/>
      <c r="BF720" s="134"/>
      <c r="BG720" s="134"/>
      <c r="BH720" s="134"/>
    </row>
    <row r="721" spans="1:60" ht="20.95">
      <c r="A721" s="147">
        <v>250</v>
      </c>
      <c r="B721" s="148" t="s">
        <v>655</v>
      </c>
      <c r="C721" s="161" t="s">
        <v>656</v>
      </c>
      <c r="D721" s="149" t="s">
        <v>129</v>
      </c>
      <c r="E721" s="150">
        <v>1</v>
      </c>
      <c r="F721" s="151"/>
      <c r="G721" s="152">
        <f>ROUND(E721*F721,2)</f>
        <v>0</v>
      </c>
      <c r="H721" s="139">
        <v>0</v>
      </c>
      <c r="I721" s="139">
        <f>ROUND(E721*H721,2)</f>
        <v>0</v>
      </c>
      <c r="J721" s="139">
        <v>73.079245283019318</v>
      </c>
      <c r="K721" s="139">
        <f>ROUND(E721*J721,2)</f>
        <v>73.08</v>
      </c>
      <c r="L721" s="139">
        <v>21</v>
      </c>
      <c r="M721" s="139">
        <f>G721*(1+L721/100)</f>
        <v>0</v>
      </c>
      <c r="N721" s="139">
        <v>0</v>
      </c>
      <c r="O721" s="139">
        <f>ROUND(E721*N721,2)</f>
        <v>0</v>
      </c>
      <c r="P721" s="139">
        <v>0</v>
      </c>
      <c r="Q721" s="139">
        <f>ROUND(E721*P721,2)</f>
        <v>0</v>
      </c>
      <c r="R721" s="139"/>
      <c r="S721" s="139" t="s">
        <v>130</v>
      </c>
      <c r="T721" s="139" t="s">
        <v>131</v>
      </c>
      <c r="U721" s="139">
        <v>0</v>
      </c>
      <c r="V721" s="139">
        <f>ROUND(E721*U721,2)</f>
        <v>0</v>
      </c>
      <c r="W721" s="139"/>
      <c r="X721" s="134"/>
      <c r="Y721" s="134"/>
      <c r="Z721" s="134"/>
      <c r="AA721" s="147">
        <v>250</v>
      </c>
      <c r="AB721" s="148" t="s">
        <v>655</v>
      </c>
      <c r="AC721" s="161" t="s">
        <v>656</v>
      </c>
      <c r="AD721" s="149" t="s">
        <v>129</v>
      </c>
      <c r="AE721" s="150">
        <v>1</v>
      </c>
      <c r="AF721" s="151"/>
      <c r="AG721" s="152">
        <f>ROUND(AE721*AF721,2)</f>
        <v>0</v>
      </c>
      <c r="AH721" s="134"/>
      <c r="AI721" s="134"/>
      <c r="AJ721" s="134"/>
      <c r="AK721" s="134"/>
      <c r="AL721" s="134"/>
      <c r="AM721" s="134"/>
      <c r="AN721" s="134"/>
      <c r="AO721" s="134"/>
      <c r="AP721" s="134"/>
      <c r="AQ721" s="134"/>
      <c r="AR721" s="134"/>
      <c r="AS721" s="134"/>
      <c r="AT721" s="134"/>
      <c r="AU721" s="134"/>
      <c r="AV721" s="134"/>
      <c r="AW721" s="134"/>
      <c r="AX721" s="134"/>
      <c r="AY721" s="134"/>
      <c r="AZ721" s="134"/>
      <c r="BA721" s="134"/>
      <c r="BB721" s="134"/>
      <c r="BC721" s="134"/>
      <c r="BD721" s="134"/>
      <c r="BE721" s="134"/>
      <c r="BF721" s="134"/>
      <c r="BG721" s="134"/>
      <c r="BH721" s="134"/>
    </row>
    <row r="722" spans="1:60">
      <c r="A722" s="137"/>
      <c r="B722" s="138"/>
      <c r="C722" s="267" t="s">
        <v>604</v>
      </c>
      <c r="D722" s="268"/>
      <c r="E722" s="268"/>
      <c r="F722" s="268"/>
      <c r="G722" s="268"/>
      <c r="H722" s="139"/>
      <c r="I722" s="139"/>
      <c r="J722" s="139"/>
      <c r="K722" s="139"/>
      <c r="L722" s="139"/>
      <c r="M722" s="139"/>
      <c r="N722" s="139"/>
      <c r="O722" s="139"/>
      <c r="P722" s="139"/>
      <c r="Q722" s="139"/>
      <c r="R722" s="139"/>
      <c r="S722" s="139"/>
      <c r="T722" s="139"/>
      <c r="U722" s="139"/>
      <c r="V722" s="139"/>
      <c r="W722" s="139"/>
      <c r="X722" s="134"/>
      <c r="Y722" s="134"/>
      <c r="Z722" s="134"/>
      <c r="AA722" s="137"/>
      <c r="AB722" s="138"/>
      <c r="AC722" s="267" t="s">
        <v>604</v>
      </c>
      <c r="AD722" s="268"/>
      <c r="AE722" s="268"/>
      <c r="AF722" s="268"/>
      <c r="AG722" s="268"/>
      <c r="AH722" s="134"/>
      <c r="AI722" s="134"/>
      <c r="AJ722" s="134"/>
      <c r="AK722" s="134"/>
      <c r="AL722" s="134"/>
      <c r="AM722" s="134"/>
      <c r="AN722" s="134"/>
      <c r="AO722" s="134"/>
      <c r="AP722" s="134"/>
      <c r="AQ722" s="134"/>
      <c r="AR722" s="134"/>
      <c r="AS722" s="134"/>
      <c r="AT722" s="134"/>
      <c r="AU722" s="134"/>
      <c r="AV722" s="134"/>
      <c r="AW722" s="134"/>
      <c r="AX722" s="134"/>
      <c r="AY722" s="134"/>
      <c r="AZ722" s="134"/>
      <c r="BA722" s="134"/>
      <c r="BB722" s="134"/>
      <c r="BC722" s="134"/>
      <c r="BD722" s="134"/>
      <c r="BE722" s="134"/>
      <c r="BF722" s="134"/>
      <c r="BG722" s="134"/>
      <c r="BH722" s="134"/>
    </row>
    <row r="723" spans="1:60" ht="20.95">
      <c r="A723" s="147">
        <v>251</v>
      </c>
      <c r="B723" s="148" t="s">
        <v>657</v>
      </c>
      <c r="C723" s="161" t="s">
        <v>658</v>
      </c>
      <c r="D723" s="149" t="s">
        <v>129</v>
      </c>
      <c r="E723" s="150">
        <v>1</v>
      </c>
      <c r="F723" s="151"/>
      <c r="G723" s="152">
        <f>ROUND(E723*F723,2)</f>
        <v>0</v>
      </c>
      <c r="H723" s="139">
        <v>0</v>
      </c>
      <c r="I723" s="139">
        <f>ROUND(E723*H723,2)</f>
        <v>0</v>
      </c>
      <c r="J723" s="139">
        <v>73.079245283019318</v>
      </c>
      <c r="K723" s="139">
        <f>ROUND(E723*J723,2)</f>
        <v>73.08</v>
      </c>
      <c r="L723" s="139">
        <v>21</v>
      </c>
      <c r="M723" s="139">
        <f>G723*(1+L723/100)</f>
        <v>0</v>
      </c>
      <c r="N723" s="139">
        <v>0</v>
      </c>
      <c r="O723" s="139">
        <f>ROUND(E723*N723,2)</f>
        <v>0</v>
      </c>
      <c r="P723" s="139">
        <v>0</v>
      </c>
      <c r="Q723" s="139">
        <f>ROUND(E723*P723,2)</f>
        <v>0</v>
      </c>
      <c r="R723" s="139"/>
      <c r="S723" s="139" t="s">
        <v>130</v>
      </c>
      <c r="T723" s="139" t="s">
        <v>131</v>
      </c>
      <c r="U723" s="139">
        <v>0</v>
      </c>
      <c r="V723" s="139">
        <f>ROUND(E723*U723,2)</f>
        <v>0</v>
      </c>
      <c r="W723" s="139"/>
      <c r="X723" s="134"/>
      <c r="Y723" s="134"/>
      <c r="Z723" s="134"/>
      <c r="AA723" s="147">
        <v>251</v>
      </c>
      <c r="AB723" s="148" t="s">
        <v>657</v>
      </c>
      <c r="AC723" s="161" t="s">
        <v>658</v>
      </c>
      <c r="AD723" s="149" t="s">
        <v>129</v>
      </c>
      <c r="AE723" s="150">
        <v>1</v>
      </c>
      <c r="AF723" s="151"/>
      <c r="AG723" s="152">
        <f>ROUND(AE723*AF723,2)</f>
        <v>0</v>
      </c>
      <c r="AH723" s="134"/>
      <c r="AI723" s="134"/>
      <c r="AJ723" s="134"/>
      <c r="AK723" s="134"/>
      <c r="AL723" s="134"/>
      <c r="AM723" s="134"/>
      <c r="AN723" s="134"/>
      <c r="AO723" s="134"/>
      <c r="AP723" s="134"/>
      <c r="AQ723" s="134"/>
      <c r="AR723" s="134"/>
      <c r="AS723" s="134"/>
      <c r="AT723" s="134"/>
      <c r="AU723" s="134"/>
      <c r="AV723" s="134"/>
      <c r="AW723" s="134"/>
      <c r="AX723" s="134"/>
      <c r="AY723" s="134"/>
      <c r="AZ723" s="134"/>
      <c r="BA723" s="134"/>
      <c r="BB723" s="134"/>
      <c r="BC723" s="134"/>
      <c r="BD723" s="134"/>
      <c r="BE723" s="134"/>
      <c r="BF723" s="134"/>
      <c r="BG723" s="134"/>
      <c r="BH723" s="134"/>
    </row>
    <row r="724" spans="1:60">
      <c r="A724" s="137"/>
      <c r="B724" s="138"/>
      <c r="C724" s="267" t="s">
        <v>604</v>
      </c>
      <c r="D724" s="268"/>
      <c r="E724" s="268"/>
      <c r="F724" s="268"/>
      <c r="G724" s="268"/>
      <c r="H724" s="139"/>
      <c r="I724" s="139"/>
      <c r="J724" s="139"/>
      <c r="K724" s="139"/>
      <c r="L724" s="139"/>
      <c r="M724" s="139"/>
      <c r="N724" s="139"/>
      <c r="O724" s="139"/>
      <c r="P724" s="139"/>
      <c r="Q724" s="139"/>
      <c r="R724" s="139"/>
      <c r="S724" s="139"/>
      <c r="T724" s="139"/>
      <c r="U724" s="139"/>
      <c r="V724" s="139"/>
      <c r="W724" s="139"/>
      <c r="X724" s="134"/>
      <c r="Y724" s="134"/>
      <c r="Z724" s="134"/>
      <c r="AA724" s="137"/>
      <c r="AB724" s="138"/>
      <c r="AC724" s="267" t="s">
        <v>604</v>
      </c>
      <c r="AD724" s="268"/>
      <c r="AE724" s="268"/>
      <c r="AF724" s="268"/>
      <c r="AG724" s="268"/>
      <c r="AH724" s="134"/>
      <c r="AI724" s="134"/>
      <c r="AJ724" s="134"/>
      <c r="AK724" s="134"/>
      <c r="AL724" s="134"/>
      <c r="AM724" s="134"/>
      <c r="AN724" s="134"/>
      <c r="AO724" s="134"/>
      <c r="AP724" s="134"/>
      <c r="AQ724" s="134"/>
      <c r="AR724" s="134"/>
      <c r="AS724" s="134"/>
      <c r="AT724" s="134"/>
      <c r="AU724" s="134"/>
      <c r="AV724" s="134"/>
      <c r="AW724" s="134"/>
      <c r="AX724" s="134"/>
      <c r="AY724" s="134"/>
      <c r="AZ724" s="134"/>
      <c r="BA724" s="134"/>
      <c r="BB724" s="134"/>
      <c r="BC724" s="134"/>
      <c r="BD724" s="134"/>
      <c r="BE724" s="134"/>
      <c r="BF724" s="134"/>
      <c r="BG724" s="134"/>
      <c r="BH724" s="134"/>
    </row>
    <row r="725" spans="1:60" ht="20.95">
      <c r="A725" s="147">
        <v>252</v>
      </c>
      <c r="B725" s="148" t="s">
        <v>659</v>
      </c>
      <c r="C725" s="161" t="s">
        <v>660</v>
      </c>
      <c r="D725" s="149" t="s">
        <v>129</v>
      </c>
      <c r="E725" s="150">
        <v>1</v>
      </c>
      <c r="F725" s="151"/>
      <c r="G725" s="152">
        <f>ROUND(E725*F725,2)</f>
        <v>0</v>
      </c>
      <c r="H725" s="139">
        <v>0</v>
      </c>
      <c r="I725" s="139">
        <f>ROUND(E725*H725,2)</f>
        <v>0</v>
      </c>
      <c r="J725" s="139">
        <v>73.079245283019318</v>
      </c>
      <c r="K725" s="139">
        <f>ROUND(E725*J725,2)</f>
        <v>73.08</v>
      </c>
      <c r="L725" s="139">
        <v>21</v>
      </c>
      <c r="M725" s="139">
        <f>G725*(1+L725/100)</f>
        <v>0</v>
      </c>
      <c r="N725" s="139">
        <v>0</v>
      </c>
      <c r="O725" s="139">
        <f>ROUND(E725*N725,2)</f>
        <v>0</v>
      </c>
      <c r="P725" s="139">
        <v>0</v>
      </c>
      <c r="Q725" s="139">
        <f>ROUND(E725*P725,2)</f>
        <v>0</v>
      </c>
      <c r="R725" s="139"/>
      <c r="S725" s="139" t="s">
        <v>130</v>
      </c>
      <c r="T725" s="139" t="s">
        <v>131</v>
      </c>
      <c r="U725" s="139">
        <v>0</v>
      </c>
      <c r="V725" s="139">
        <f>ROUND(E725*U725,2)</f>
        <v>0</v>
      </c>
      <c r="W725" s="139"/>
      <c r="X725" s="134"/>
      <c r="Y725" s="134"/>
      <c r="Z725" s="134"/>
      <c r="AA725" s="147">
        <v>252</v>
      </c>
      <c r="AB725" s="148" t="s">
        <v>659</v>
      </c>
      <c r="AC725" s="161" t="s">
        <v>660</v>
      </c>
      <c r="AD725" s="149" t="s">
        <v>129</v>
      </c>
      <c r="AE725" s="150">
        <v>1</v>
      </c>
      <c r="AF725" s="151"/>
      <c r="AG725" s="152">
        <f>ROUND(AE725*AF725,2)</f>
        <v>0</v>
      </c>
      <c r="AH725" s="134"/>
      <c r="AI725" s="134"/>
      <c r="AJ725" s="134"/>
      <c r="AK725" s="134"/>
      <c r="AL725" s="134"/>
      <c r="AM725" s="134"/>
      <c r="AN725" s="134"/>
      <c r="AO725" s="134"/>
      <c r="AP725" s="134"/>
      <c r="AQ725" s="134"/>
      <c r="AR725" s="134"/>
      <c r="AS725" s="134"/>
      <c r="AT725" s="134"/>
      <c r="AU725" s="134"/>
      <c r="AV725" s="134"/>
      <c r="AW725" s="134"/>
      <c r="AX725" s="134"/>
      <c r="AY725" s="134"/>
      <c r="AZ725" s="134"/>
      <c r="BA725" s="134"/>
      <c r="BB725" s="134"/>
      <c r="BC725" s="134"/>
      <c r="BD725" s="134"/>
      <c r="BE725" s="134"/>
      <c r="BF725" s="134"/>
      <c r="BG725" s="134"/>
      <c r="BH725" s="134"/>
    </row>
    <row r="726" spans="1:60">
      <c r="A726" s="137"/>
      <c r="B726" s="138"/>
      <c r="C726" s="267" t="s">
        <v>604</v>
      </c>
      <c r="D726" s="268"/>
      <c r="E726" s="268"/>
      <c r="F726" s="268"/>
      <c r="G726" s="268"/>
      <c r="H726" s="139"/>
      <c r="I726" s="139"/>
      <c r="J726" s="139"/>
      <c r="K726" s="139"/>
      <c r="L726" s="139"/>
      <c r="M726" s="139"/>
      <c r="N726" s="139"/>
      <c r="O726" s="139"/>
      <c r="P726" s="139"/>
      <c r="Q726" s="139"/>
      <c r="R726" s="139"/>
      <c r="S726" s="139"/>
      <c r="T726" s="139"/>
      <c r="U726" s="139"/>
      <c r="V726" s="139"/>
      <c r="W726" s="139"/>
      <c r="X726" s="134"/>
      <c r="Y726" s="134"/>
      <c r="Z726" s="134"/>
      <c r="AA726" s="137"/>
      <c r="AB726" s="138"/>
      <c r="AC726" s="267" t="s">
        <v>604</v>
      </c>
      <c r="AD726" s="268"/>
      <c r="AE726" s="268"/>
      <c r="AF726" s="268"/>
      <c r="AG726" s="268"/>
      <c r="AH726" s="134"/>
      <c r="AI726" s="134"/>
      <c r="AJ726" s="134"/>
      <c r="AK726" s="134"/>
      <c r="AL726" s="134"/>
      <c r="AM726" s="134"/>
      <c r="AN726" s="134"/>
      <c r="AO726" s="134"/>
      <c r="AP726" s="134"/>
      <c r="AQ726" s="134"/>
      <c r="AR726" s="134"/>
      <c r="AS726" s="134"/>
      <c r="AT726" s="134"/>
      <c r="AU726" s="134"/>
      <c r="AV726" s="134"/>
      <c r="AW726" s="134"/>
      <c r="AX726" s="134"/>
      <c r="AY726" s="134"/>
      <c r="AZ726" s="134"/>
      <c r="BA726" s="134"/>
      <c r="BB726" s="134"/>
      <c r="BC726" s="134"/>
      <c r="BD726" s="134"/>
      <c r="BE726" s="134"/>
      <c r="BF726" s="134"/>
      <c r="BG726" s="134"/>
      <c r="BH726" s="134"/>
    </row>
    <row r="727" spans="1:60" ht="20.95">
      <c r="A727" s="147">
        <v>253</v>
      </c>
      <c r="B727" s="148" t="s">
        <v>661</v>
      </c>
      <c r="C727" s="161" t="s">
        <v>662</v>
      </c>
      <c r="D727" s="149" t="s">
        <v>129</v>
      </c>
      <c r="E727" s="150">
        <v>2</v>
      </c>
      <c r="F727" s="151"/>
      <c r="G727" s="152">
        <f>ROUND(E727*F727,2)</f>
        <v>0</v>
      </c>
      <c r="H727" s="139">
        <v>0</v>
      </c>
      <c r="I727" s="139">
        <f>ROUND(E727*H727,2)</f>
        <v>0</v>
      </c>
      <c r="J727" s="139">
        <v>89.483018867925068</v>
      </c>
      <c r="K727" s="139">
        <f>ROUND(E727*J727,2)</f>
        <v>178.97</v>
      </c>
      <c r="L727" s="139">
        <v>21</v>
      </c>
      <c r="M727" s="139">
        <f>G727*(1+L727/100)</f>
        <v>0</v>
      </c>
      <c r="N727" s="139">
        <v>0</v>
      </c>
      <c r="O727" s="139">
        <f>ROUND(E727*N727,2)</f>
        <v>0</v>
      </c>
      <c r="P727" s="139">
        <v>0</v>
      </c>
      <c r="Q727" s="139">
        <f>ROUND(E727*P727,2)</f>
        <v>0</v>
      </c>
      <c r="R727" s="139"/>
      <c r="S727" s="139" t="s">
        <v>130</v>
      </c>
      <c r="T727" s="139" t="s">
        <v>131</v>
      </c>
      <c r="U727" s="139">
        <v>0</v>
      </c>
      <c r="V727" s="139">
        <f>ROUND(E727*U727,2)</f>
        <v>0</v>
      </c>
      <c r="W727" s="139"/>
      <c r="X727" s="134"/>
      <c r="Y727" s="134"/>
      <c r="Z727" s="134"/>
      <c r="AA727" s="147">
        <v>253</v>
      </c>
      <c r="AB727" s="148" t="s">
        <v>661</v>
      </c>
      <c r="AC727" s="161" t="s">
        <v>662</v>
      </c>
      <c r="AD727" s="149" t="s">
        <v>129</v>
      </c>
      <c r="AE727" s="150">
        <v>2</v>
      </c>
      <c r="AF727" s="151"/>
      <c r="AG727" s="152">
        <f>ROUND(AE727*AF727,2)</f>
        <v>0</v>
      </c>
      <c r="AH727" s="134"/>
      <c r="AI727" s="134"/>
      <c r="AJ727" s="134"/>
      <c r="AK727" s="134"/>
      <c r="AL727" s="134"/>
      <c r="AM727" s="134"/>
      <c r="AN727" s="134"/>
      <c r="AO727" s="134"/>
      <c r="AP727" s="134"/>
      <c r="AQ727" s="134"/>
      <c r="AR727" s="134"/>
      <c r="AS727" s="134"/>
      <c r="AT727" s="134"/>
      <c r="AU727" s="134"/>
      <c r="AV727" s="134"/>
      <c r="AW727" s="134"/>
      <c r="AX727" s="134"/>
      <c r="AY727" s="134"/>
      <c r="AZ727" s="134"/>
      <c r="BA727" s="134"/>
      <c r="BB727" s="134"/>
      <c r="BC727" s="134"/>
      <c r="BD727" s="134"/>
      <c r="BE727" s="134"/>
      <c r="BF727" s="134"/>
      <c r="BG727" s="134"/>
      <c r="BH727" s="134"/>
    </row>
    <row r="728" spans="1:60">
      <c r="A728" s="137"/>
      <c r="B728" s="138"/>
      <c r="C728" s="267" t="s">
        <v>604</v>
      </c>
      <c r="D728" s="268"/>
      <c r="E728" s="268"/>
      <c r="F728" s="268"/>
      <c r="G728" s="268"/>
      <c r="H728" s="139"/>
      <c r="I728" s="139"/>
      <c r="J728" s="139"/>
      <c r="K728" s="139"/>
      <c r="L728" s="139"/>
      <c r="M728" s="139"/>
      <c r="N728" s="139"/>
      <c r="O728" s="139"/>
      <c r="P728" s="139"/>
      <c r="Q728" s="139"/>
      <c r="R728" s="139"/>
      <c r="S728" s="139"/>
      <c r="T728" s="139"/>
      <c r="U728" s="139"/>
      <c r="V728" s="139"/>
      <c r="W728" s="139"/>
      <c r="X728" s="134"/>
      <c r="Y728" s="134"/>
      <c r="Z728" s="134"/>
      <c r="AA728" s="137"/>
      <c r="AB728" s="138"/>
      <c r="AC728" s="267" t="s">
        <v>604</v>
      </c>
      <c r="AD728" s="268"/>
      <c r="AE728" s="268"/>
      <c r="AF728" s="268"/>
      <c r="AG728" s="268"/>
      <c r="AH728" s="134"/>
      <c r="AI728" s="134"/>
      <c r="AJ728" s="134"/>
      <c r="AK728" s="134"/>
      <c r="AL728" s="134"/>
      <c r="AM728" s="134"/>
      <c r="AN728" s="134"/>
      <c r="AO728" s="134"/>
      <c r="AP728" s="134"/>
      <c r="AQ728" s="134"/>
      <c r="AR728" s="134"/>
      <c r="AS728" s="134"/>
      <c r="AT728" s="134"/>
      <c r="AU728" s="134"/>
      <c r="AV728" s="134"/>
      <c r="AW728" s="134"/>
      <c r="AX728" s="134"/>
      <c r="AY728" s="134"/>
      <c r="AZ728" s="134"/>
      <c r="BA728" s="134"/>
      <c r="BB728" s="134"/>
      <c r="BC728" s="134"/>
      <c r="BD728" s="134"/>
      <c r="BE728" s="134"/>
      <c r="BF728" s="134"/>
      <c r="BG728" s="134"/>
      <c r="BH728" s="134"/>
    </row>
    <row r="729" spans="1:60" ht="20.95">
      <c r="A729" s="147">
        <v>254</v>
      </c>
      <c r="B729" s="148" t="s">
        <v>663</v>
      </c>
      <c r="C729" s="161" t="s">
        <v>664</v>
      </c>
      <c r="D729" s="149" t="s">
        <v>129</v>
      </c>
      <c r="E729" s="150">
        <v>1</v>
      </c>
      <c r="F729" s="151"/>
      <c r="G729" s="152">
        <f>ROUND(E729*F729,2)</f>
        <v>0</v>
      </c>
      <c r="H729" s="139">
        <v>0</v>
      </c>
      <c r="I729" s="139">
        <f>ROUND(E729*H729,2)</f>
        <v>0</v>
      </c>
      <c r="J729" s="139">
        <v>96.252830188679823</v>
      </c>
      <c r="K729" s="139">
        <f>ROUND(E729*J729,2)</f>
        <v>96.25</v>
      </c>
      <c r="L729" s="139">
        <v>21</v>
      </c>
      <c r="M729" s="139">
        <f>G729*(1+L729/100)</f>
        <v>0</v>
      </c>
      <c r="N729" s="139">
        <v>0</v>
      </c>
      <c r="O729" s="139">
        <f>ROUND(E729*N729,2)</f>
        <v>0</v>
      </c>
      <c r="P729" s="139">
        <v>0</v>
      </c>
      <c r="Q729" s="139">
        <f>ROUND(E729*P729,2)</f>
        <v>0</v>
      </c>
      <c r="R729" s="139"/>
      <c r="S729" s="139" t="s">
        <v>130</v>
      </c>
      <c r="T729" s="139" t="s">
        <v>131</v>
      </c>
      <c r="U729" s="139">
        <v>0</v>
      </c>
      <c r="V729" s="139">
        <f>ROUND(E729*U729,2)</f>
        <v>0</v>
      </c>
      <c r="W729" s="139"/>
      <c r="X729" s="134"/>
      <c r="Y729" s="134"/>
      <c r="Z729" s="134"/>
      <c r="AA729" s="147">
        <v>254</v>
      </c>
      <c r="AB729" s="148" t="s">
        <v>663</v>
      </c>
      <c r="AC729" s="161" t="s">
        <v>664</v>
      </c>
      <c r="AD729" s="149" t="s">
        <v>129</v>
      </c>
      <c r="AE729" s="150">
        <v>1</v>
      </c>
      <c r="AF729" s="151"/>
      <c r="AG729" s="152">
        <f>ROUND(AE729*AF729,2)</f>
        <v>0</v>
      </c>
      <c r="AH729" s="134"/>
      <c r="AI729" s="134"/>
      <c r="AJ729" s="134"/>
      <c r="AK729" s="134"/>
      <c r="AL729" s="134"/>
      <c r="AM729" s="134"/>
      <c r="AN729" s="134"/>
      <c r="AO729" s="134"/>
      <c r="AP729" s="134"/>
      <c r="AQ729" s="134"/>
      <c r="AR729" s="134"/>
      <c r="AS729" s="134"/>
      <c r="AT729" s="134"/>
      <c r="AU729" s="134"/>
      <c r="AV729" s="134"/>
      <c r="AW729" s="134"/>
      <c r="AX729" s="134"/>
      <c r="AY729" s="134"/>
      <c r="AZ729" s="134"/>
      <c r="BA729" s="134"/>
      <c r="BB729" s="134"/>
      <c r="BC729" s="134"/>
      <c r="BD729" s="134"/>
      <c r="BE729" s="134"/>
      <c r="BF729" s="134"/>
      <c r="BG729" s="134"/>
      <c r="BH729" s="134"/>
    </row>
    <row r="730" spans="1:60">
      <c r="A730" s="137"/>
      <c r="B730" s="138"/>
      <c r="C730" s="267" t="s">
        <v>604</v>
      </c>
      <c r="D730" s="268"/>
      <c r="E730" s="268"/>
      <c r="F730" s="268"/>
      <c r="G730" s="268"/>
      <c r="H730" s="139"/>
      <c r="I730" s="139"/>
      <c r="J730" s="139"/>
      <c r="K730" s="139"/>
      <c r="L730" s="139"/>
      <c r="M730" s="139"/>
      <c r="N730" s="139"/>
      <c r="O730" s="139"/>
      <c r="P730" s="139"/>
      <c r="Q730" s="139"/>
      <c r="R730" s="139"/>
      <c r="S730" s="139"/>
      <c r="T730" s="139"/>
      <c r="U730" s="139"/>
      <c r="V730" s="139"/>
      <c r="W730" s="139"/>
      <c r="X730" s="134"/>
      <c r="Y730" s="134"/>
      <c r="Z730" s="134"/>
      <c r="AA730" s="137"/>
      <c r="AB730" s="138"/>
      <c r="AC730" s="267" t="s">
        <v>604</v>
      </c>
      <c r="AD730" s="268"/>
      <c r="AE730" s="268"/>
      <c r="AF730" s="268"/>
      <c r="AG730" s="268"/>
      <c r="AH730" s="134"/>
      <c r="AI730" s="134"/>
      <c r="AJ730" s="134"/>
      <c r="AK730" s="134"/>
      <c r="AL730" s="134"/>
      <c r="AM730" s="134"/>
      <c r="AN730" s="134"/>
      <c r="AO730" s="134"/>
      <c r="AP730" s="134"/>
      <c r="AQ730" s="134"/>
      <c r="AR730" s="134"/>
      <c r="AS730" s="134"/>
      <c r="AT730" s="134"/>
      <c r="AU730" s="134"/>
      <c r="AV730" s="134"/>
      <c r="AW730" s="134"/>
      <c r="AX730" s="134"/>
      <c r="AY730" s="134"/>
      <c r="AZ730" s="134"/>
      <c r="BA730" s="134"/>
      <c r="BB730" s="134"/>
      <c r="BC730" s="134"/>
      <c r="BD730" s="134"/>
      <c r="BE730" s="134"/>
      <c r="BF730" s="134"/>
      <c r="BG730" s="134"/>
      <c r="BH730" s="134"/>
    </row>
    <row r="731" spans="1:60" ht="20.95">
      <c r="A731" s="147">
        <v>255</v>
      </c>
      <c r="B731" s="148" t="s">
        <v>665</v>
      </c>
      <c r="C731" s="161" t="s">
        <v>666</v>
      </c>
      <c r="D731" s="149" t="s">
        <v>129</v>
      </c>
      <c r="E731" s="150">
        <v>1</v>
      </c>
      <c r="F731" s="151"/>
      <c r="G731" s="152">
        <f>ROUND(E731*F731,2)</f>
        <v>0</v>
      </c>
      <c r="H731" s="139">
        <v>0</v>
      </c>
      <c r="I731" s="139">
        <f>ROUND(E731*H731,2)</f>
        <v>0</v>
      </c>
      <c r="J731" s="139">
        <v>86.445283018868452</v>
      </c>
      <c r="K731" s="139">
        <f>ROUND(E731*J731,2)</f>
        <v>86.45</v>
      </c>
      <c r="L731" s="139">
        <v>21</v>
      </c>
      <c r="M731" s="139">
        <f>G731*(1+L731/100)</f>
        <v>0</v>
      </c>
      <c r="N731" s="139">
        <v>0</v>
      </c>
      <c r="O731" s="139">
        <f>ROUND(E731*N731,2)</f>
        <v>0</v>
      </c>
      <c r="P731" s="139">
        <v>0</v>
      </c>
      <c r="Q731" s="139">
        <f>ROUND(E731*P731,2)</f>
        <v>0</v>
      </c>
      <c r="R731" s="139"/>
      <c r="S731" s="139" t="s">
        <v>130</v>
      </c>
      <c r="T731" s="139" t="s">
        <v>131</v>
      </c>
      <c r="U731" s="139">
        <v>0</v>
      </c>
      <c r="V731" s="139">
        <f>ROUND(E731*U731,2)</f>
        <v>0</v>
      </c>
      <c r="W731" s="139"/>
      <c r="X731" s="134"/>
      <c r="Y731" s="134"/>
      <c r="Z731" s="134"/>
      <c r="AA731" s="147">
        <v>255</v>
      </c>
      <c r="AB731" s="148" t="s">
        <v>665</v>
      </c>
      <c r="AC731" s="161" t="s">
        <v>666</v>
      </c>
      <c r="AD731" s="149" t="s">
        <v>129</v>
      </c>
      <c r="AE731" s="150">
        <v>1</v>
      </c>
      <c r="AF731" s="151"/>
      <c r="AG731" s="152">
        <f>ROUND(AE731*AF731,2)</f>
        <v>0</v>
      </c>
      <c r="AH731" s="134"/>
      <c r="AI731" s="134"/>
      <c r="AJ731" s="134"/>
      <c r="AK731" s="134"/>
      <c r="AL731" s="134"/>
      <c r="AM731" s="134"/>
      <c r="AN731" s="134"/>
      <c r="AO731" s="134"/>
      <c r="AP731" s="134"/>
      <c r="AQ731" s="134"/>
      <c r="AR731" s="134"/>
      <c r="AS731" s="134"/>
      <c r="AT731" s="134"/>
      <c r="AU731" s="134"/>
      <c r="AV731" s="134"/>
      <c r="AW731" s="134"/>
      <c r="AX731" s="134"/>
      <c r="AY731" s="134"/>
      <c r="AZ731" s="134"/>
      <c r="BA731" s="134"/>
      <c r="BB731" s="134"/>
      <c r="BC731" s="134"/>
      <c r="BD731" s="134"/>
      <c r="BE731" s="134"/>
      <c r="BF731" s="134"/>
      <c r="BG731" s="134"/>
      <c r="BH731" s="134"/>
    </row>
    <row r="732" spans="1:60">
      <c r="A732" s="137"/>
      <c r="B732" s="138"/>
      <c r="C732" s="267" t="s">
        <v>604</v>
      </c>
      <c r="D732" s="268"/>
      <c r="E732" s="268"/>
      <c r="F732" s="268"/>
      <c r="G732" s="268"/>
      <c r="H732" s="139"/>
      <c r="I732" s="139"/>
      <c r="J732" s="139"/>
      <c r="K732" s="139"/>
      <c r="L732" s="139"/>
      <c r="M732" s="139"/>
      <c r="N732" s="139"/>
      <c r="O732" s="139"/>
      <c r="P732" s="139"/>
      <c r="Q732" s="139"/>
      <c r="R732" s="139"/>
      <c r="S732" s="139"/>
      <c r="T732" s="139"/>
      <c r="U732" s="139"/>
      <c r="V732" s="139"/>
      <c r="W732" s="139"/>
      <c r="X732" s="134"/>
      <c r="Y732" s="134"/>
      <c r="Z732" s="134"/>
      <c r="AA732" s="137"/>
      <c r="AB732" s="138"/>
      <c r="AC732" s="267" t="s">
        <v>604</v>
      </c>
      <c r="AD732" s="268"/>
      <c r="AE732" s="268"/>
      <c r="AF732" s="268"/>
      <c r="AG732" s="268"/>
      <c r="AH732" s="134"/>
      <c r="AI732" s="134"/>
      <c r="AJ732" s="134"/>
      <c r="AK732" s="134"/>
      <c r="AL732" s="134"/>
      <c r="AM732" s="134"/>
      <c r="AN732" s="134"/>
      <c r="AO732" s="134"/>
      <c r="AP732" s="134"/>
      <c r="AQ732" s="134"/>
      <c r="AR732" s="134"/>
      <c r="AS732" s="134"/>
      <c r="AT732" s="134"/>
      <c r="AU732" s="134"/>
      <c r="AV732" s="134"/>
      <c r="AW732" s="134"/>
      <c r="AX732" s="134"/>
      <c r="AY732" s="134"/>
      <c r="AZ732" s="134"/>
      <c r="BA732" s="134"/>
      <c r="BB732" s="134"/>
      <c r="BC732" s="134"/>
      <c r="BD732" s="134"/>
      <c r="BE732" s="134"/>
      <c r="BF732" s="134"/>
      <c r="BG732" s="134"/>
      <c r="BH732" s="134"/>
    </row>
    <row r="733" spans="1:60" ht="20.95">
      <c r="A733" s="147">
        <v>256</v>
      </c>
      <c r="B733" s="148" t="s">
        <v>667</v>
      </c>
      <c r="C733" s="161" t="s">
        <v>668</v>
      </c>
      <c r="D733" s="149" t="s">
        <v>129</v>
      </c>
      <c r="E733" s="150">
        <v>1</v>
      </c>
      <c r="F733" s="151"/>
      <c r="G733" s="152">
        <f>ROUND(E733*F733,2)</f>
        <v>0</v>
      </c>
      <c r="H733" s="139">
        <v>0</v>
      </c>
      <c r="I733" s="139">
        <f>ROUND(E733*H733,2)</f>
        <v>0</v>
      </c>
      <c r="J733" s="139">
        <v>129.92830188679324</v>
      </c>
      <c r="K733" s="139">
        <f>ROUND(E733*J733,2)</f>
        <v>129.93</v>
      </c>
      <c r="L733" s="139">
        <v>21</v>
      </c>
      <c r="M733" s="139">
        <f>G733*(1+L733/100)</f>
        <v>0</v>
      </c>
      <c r="N733" s="139">
        <v>0</v>
      </c>
      <c r="O733" s="139">
        <f>ROUND(E733*N733,2)</f>
        <v>0</v>
      </c>
      <c r="P733" s="139">
        <v>0</v>
      </c>
      <c r="Q733" s="139">
        <f>ROUND(E733*P733,2)</f>
        <v>0</v>
      </c>
      <c r="R733" s="139"/>
      <c r="S733" s="139" t="s">
        <v>130</v>
      </c>
      <c r="T733" s="139" t="s">
        <v>131</v>
      </c>
      <c r="U733" s="139">
        <v>0</v>
      </c>
      <c r="V733" s="139">
        <f>ROUND(E733*U733,2)</f>
        <v>0</v>
      </c>
      <c r="W733" s="139"/>
      <c r="X733" s="134"/>
      <c r="Y733" s="134"/>
      <c r="Z733" s="134"/>
      <c r="AA733" s="147">
        <v>256</v>
      </c>
      <c r="AB733" s="148" t="s">
        <v>667</v>
      </c>
      <c r="AC733" s="161" t="s">
        <v>668</v>
      </c>
      <c r="AD733" s="149" t="s">
        <v>129</v>
      </c>
      <c r="AE733" s="150">
        <v>1</v>
      </c>
      <c r="AF733" s="151"/>
      <c r="AG733" s="152">
        <f>ROUND(AE733*AF733,2)</f>
        <v>0</v>
      </c>
      <c r="AH733" s="134"/>
      <c r="AI733" s="134"/>
      <c r="AJ733" s="134"/>
      <c r="AK733" s="134"/>
      <c r="AL733" s="134"/>
      <c r="AM733" s="134"/>
      <c r="AN733" s="134"/>
      <c r="AO733" s="134"/>
      <c r="AP733" s="134"/>
      <c r="AQ733" s="134"/>
      <c r="AR733" s="134"/>
      <c r="AS733" s="134"/>
      <c r="AT733" s="134"/>
      <c r="AU733" s="134"/>
      <c r="AV733" s="134"/>
      <c r="AW733" s="134"/>
      <c r="AX733" s="134"/>
      <c r="AY733" s="134"/>
      <c r="AZ733" s="134"/>
      <c r="BA733" s="134"/>
      <c r="BB733" s="134"/>
      <c r="BC733" s="134"/>
      <c r="BD733" s="134"/>
      <c r="BE733" s="134"/>
      <c r="BF733" s="134"/>
      <c r="BG733" s="134"/>
      <c r="BH733" s="134"/>
    </row>
    <row r="734" spans="1:60">
      <c r="A734" s="137"/>
      <c r="B734" s="138"/>
      <c r="C734" s="267" t="s">
        <v>604</v>
      </c>
      <c r="D734" s="268"/>
      <c r="E734" s="268"/>
      <c r="F734" s="268"/>
      <c r="G734" s="268"/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139"/>
      <c r="S734" s="139"/>
      <c r="T734" s="139"/>
      <c r="U734" s="139"/>
      <c r="V734" s="139"/>
      <c r="W734" s="139"/>
      <c r="X734" s="134"/>
      <c r="Y734" s="134"/>
      <c r="Z734" s="134"/>
      <c r="AA734" s="137"/>
      <c r="AB734" s="138"/>
      <c r="AC734" s="267" t="s">
        <v>604</v>
      </c>
      <c r="AD734" s="268"/>
      <c r="AE734" s="268"/>
      <c r="AF734" s="268"/>
      <c r="AG734" s="268"/>
      <c r="AH734" s="134"/>
      <c r="AI734" s="134"/>
      <c r="AJ734" s="134"/>
      <c r="AK734" s="134"/>
      <c r="AL734" s="134"/>
      <c r="AM734" s="134"/>
      <c r="AN734" s="134"/>
      <c r="AO734" s="134"/>
      <c r="AP734" s="134"/>
      <c r="AQ734" s="134"/>
      <c r="AR734" s="134"/>
      <c r="AS734" s="134"/>
      <c r="AT734" s="134"/>
      <c r="AU734" s="134"/>
      <c r="AV734" s="134"/>
      <c r="AW734" s="134"/>
      <c r="AX734" s="134"/>
      <c r="AY734" s="134"/>
      <c r="AZ734" s="134"/>
      <c r="BA734" s="134"/>
      <c r="BB734" s="134"/>
      <c r="BC734" s="134"/>
      <c r="BD734" s="134"/>
      <c r="BE734" s="134"/>
      <c r="BF734" s="134"/>
      <c r="BG734" s="134"/>
      <c r="BH734" s="134"/>
    </row>
    <row r="735" spans="1:60" ht="20.95">
      <c r="A735" s="147">
        <v>257</v>
      </c>
      <c r="B735" s="148" t="s">
        <v>669</v>
      </c>
      <c r="C735" s="161" t="s">
        <v>670</v>
      </c>
      <c r="D735" s="149" t="s">
        <v>129</v>
      </c>
      <c r="E735" s="150">
        <v>1</v>
      </c>
      <c r="F735" s="151"/>
      <c r="G735" s="152">
        <f>ROUND(E735*F735,2)</f>
        <v>0</v>
      </c>
      <c r="H735" s="139">
        <v>0</v>
      </c>
      <c r="I735" s="139">
        <f>ROUND(E735*H735,2)</f>
        <v>0</v>
      </c>
      <c r="J735" s="139">
        <v>123.59245283018943</v>
      </c>
      <c r="K735" s="139">
        <f>ROUND(E735*J735,2)</f>
        <v>123.59</v>
      </c>
      <c r="L735" s="139">
        <v>21</v>
      </c>
      <c r="M735" s="139">
        <f>G735*(1+L735/100)</f>
        <v>0</v>
      </c>
      <c r="N735" s="139">
        <v>0</v>
      </c>
      <c r="O735" s="139">
        <f>ROUND(E735*N735,2)</f>
        <v>0</v>
      </c>
      <c r="P735" s="139">
        <v>0</v>
      </c>
      <c r="Q735" s="139">
        <f>ROUND(E735*P735,2)</f>
        <v>0</v>
      </c>
      <c r="R735" s="139"/>
      <c r="S735" s="139" t="s">
        <v>130</v>
      </c>
      <c r="T735" s="139" t="s">
        <v>131</v>
      </c>
      <c r="U735" s="139">
        <v>0</v>
      </c>
      <c r="V735" s="139">
        <f>ROUND(E735*U735,2)</f>
        <v>0</v>
      </c>
      <c r="W735" s="139"/>
      <c r="X735" s="134"/>
      <c r="Y735" s="134"/>
      <c r="Z735" s="134"/>
      <c r="AA735" s="147">
        <v>257</v>
      </c>
      <c r="AB735" s="148" t="s">
        <v>669</v>
      </c>
      <c r="AC735" s="161" t="s">
        <v>670</v>
      </c>
      <c r="AD735" s="149" t="s">
        <v>129</v>
      </c>
      <c r="AE735" s="150">
        <v>1</v>
      </c>
      <c r="AF735" s="151"/>
      <c r="AG735" s="152">
        <f>ROUND(AE735*AF735,2)</f>
        <v>0</v>
      </c>
      <c r="AH735" s="134"/>
      <c r="AI735" s="134"/>
      <c r="AJ735" s="134"/>
      <c r="AK735" s="134"/>
      <c r="AL735" s="134"/>
      <c r="AM735" s="134"/>
      <c r="AN735" s="134"/>
      <c r="AO735" s="134"/>
      <c r="AP735" s="134"/>
      <c r="AQ735" s="134"/>
      <c r="AR735" s="134"/>
      <c r="AS735" s="134"/>
      <c r="AT735" s="134"/>
      <c r="AU735" s="134"/>
      <c r="AV735" s="134"/>
      <c r="AW735" s="134"/>
      <c r="AX735" s="134"/>
      <c r="AY735" s="134"/>
      <c r="AZ735" s="134"/>
      <c r="BA735" s="134"/>
      <c r="BB735" s="134"/>
      <c r="BC735" s="134"/>
      <c r="BD735" s="134"/>
      <c r="BE735" s="134"/>
      <c r="BF735" s="134"/>
      <c r="BG735" s="134"/>
      <c r="BH735" s="134"/>
    </row>
    <row r="736" spans="1:60">
      <c r="A736" s="137"/>
      <c r="B736" s="138"/>
      <c r="C736" s="267" t="s">
        <v>604</v>
      </c>
      <c r="D736" s="268"/>
      <c r="E736" s="268"/>
      <c r="F736" s="268"/>
      <c r="G736" s="268"/>
      <c r="H736" s="139"/>
      <c r="I736" s="139"/>
      <c r="J736" s="139"/>
      <c r="K736" s="139"/>
      <c r="L736" s="139"/>
      <c r="M736" s="139"/>
      <c r="N736" s="139"/>
      <c r="O736" s="139"/>
      <c r="P736" s="139"/>
      <c r="Q736" s="139"/>
      <c r="R736" s="139"/>
      <c r="S736" s="139"/>
      <c r="T736" s="139"/>
      <c r="U736" s="139"/>
      <c r="V736" s="139"/>
      <c r="W736" s="139"/>
      <c r="X736" s="134"/>
      <c r="Y736" s="134"/>
      <c r="Z736" s="134"/>
      <c r="AA736" s="137"/>
      <c r="AB736" s="138"/>
      <c r="AC736" s="267" t="s">
        <v>604</v>
      </c>
      <c r="AD736" s="268"/>
      <c r="AE736" s="268"/>
      <c r="AF736" s="268"/>
      <c r="AG736" s="268"/>
      <c r="AH736" s="134"/>
      <c r="AI736" s="134"/>
      <c r="AJ736" s="134"/>
      <c r="AK736" s="134"/>
      <c r="AL736" s="134"/>
      <c r="AM736" s="134"/>
      <c r="AN736" s="134"/>
      <c r="AO736" s="134"/>
      <c r="AP736" s="134"/>
      <c r="AQ736" s="134"/>
      <c r="AR736" s="134"/>
      <c r="AS736" s="134"/>
      <c r="AT736" s="134"/>
      <c r="AU736" s="134"/>
      <c r="AV736" s="134"/>
      <c r="AW736" s="134"/>
      <c r="AX736" s="134"/>
      <c r="AY736" s="134"/>
      <c r="AZ736" s="134"/>
      <c r="BA736" s="134"/>
      <c r="BB736" s="134"/>
      <c r="BC736" s="134"/>
      <c r="BD736" s="134"/>
      <c r="BE736" s="134"/>
      <c r="BF736" s="134"/>
      <c r="BG736" s="134"/>
      <c r="BH736" s="134"/>
    </row>
    <row r="737" spans="1:60" ht="20.95">
      <c r="A737" s="147">
        <v>258</v>
      </c>
      <c r="B737" s="148" t="s">
        <v>671</v>
      </c>
      <c r="C737" s="161" t="s">
        <v>672</v>
      </c>
      <c r="D737" s="149" t="s">
        <v>129</v>
      </c>
      <c r="E737" s="150">
        <v>1</v>
      </c>
      <c r="F737" s="151"/>
      <c r="G737" s="152">
        <f>ROUND(E737*F737,2)</f>
        <v>0</v>
      </c>
      <c r="H737" s="139">
        <v>0</v>
      </c>
      <c r="I737" s="139">
        <f>ROUND(E737*H737,2)</f>
        <v>0</v>
      </c>
      <c r="J737" s="139">
        <v>188.33962264151057</v>
      </c>
      <c r="K737" s="139">
        <f>ROUND(E737*J737,2)</f>
        <v>188.34</v>
      </c>
      <c r="L737" s="139">
        <v>21</v>
      </c>
      <c r="M737" s="139">
        <f>G737*(1+L737/100)</f>
        <v>0</v>
      </c>
      <c r="N737" s="139">
        <v>0</v>
      </c>
      <c r="O737" s="139">
        <f>ROUND(E737*N737,2)</f>
        <v>0</v>
      </c>
      <c r="P737" s="139">
        <v>0</v>
      </c>
      <c r="Q737" s="139">
        <f>ROUND(E737*P737,2)</f>
        <v>0</v>
      </c>
      <c r="R737" s="139"/>
      <c r="S737" s="139" t="s">
        <v>130</v>
      </c>
      <c r="T737" s="139" t="s">
        <v>131</v>
      </c>
      <c r="U737" s="139">
        <v>0</v>
      </c>
      <c r="V737" s="139">
        <f>ROUND(E737*U737,2)</f>
        <v>0</v>
      </c>
      <c r="W737" s="139"/>
      <c r="X737" s="134"/>
      <c r="Y737" s="134"/>
      <c r="Z737" s="134"/>
      <c r="AA737" s="147">
        <v>258</v>
      </c>
      <c r="AB737" s="148" t="s">
        <v>671</v>
      </c>
      <c r="AC737" s="161" t="s">
        <v>672</v>
      </c>
      <c r="AD737" s="149" t="s">
        <v>129</v>
      </c>
      <c r="AE737" s="150">
        <v>1</v>
      </c>
      <c r="AF737" s="151"/>
      <c r="AG737" s="152">
        <f>ROUND(AE737*AF737,2)</f>
        <v>0</v>
      </c>
      <c r="AH737" s="134"/>
      <c r="AI737" s="134"/>
      <c r="AJ737" s="134"/>
      <c r="AK737" s="134"/>
      <c r="AL737" s="134"/>
      <c r="AM737" s="134"/>
      <c r="AN737" s="134"/>
      <c r="AO737" s="134"/>
      <c r="AP737" s="134"/>
      <c r="AQ737" s="134"/>
      <c r="AR737" s="134"/>
      <c r="AS737" s="134"/>
      <c r="AT737" s="134"/>
      <c r="AU737" s="134"/>
      <c r="AV737" s="134"/>
      <c r="AW737" s="134"/>
      <c r="AX737" s="134"/>
      <c r="AY737" s="134"/>
      <c r="AZ737" s="134"/>
      <c r="BA737" s="134"/>
      <c r="BB737" s="134"/>
      <c r="BC737" s="134"/>
      <c r="BD737" s="134"/>
      <c r="BE737" s="134"/>
      <c r="BF737" s="134"/>
      <c r="BG737" s="134"/>
      <c r="BH737" s="134"/>
    </row>
    <row r="738" spans="1:60">
      <c r="A738" s="137"/>
      <c r="B738" s="138"/>
      <c r="C738" s="267" t="s">
        <v>604</v>
      </c>
      <c r="D738" s="268"/>
      <c r="E738" s="268"/>
      <c r="F738" s="268"/>
      <c r="G738" s="268"/>
      <c r="H738" s="139"/>
      <c r="I738" s="139"/>
      <c r="J738" s="139"/>
      <c r="K738" s="139"/>
      <c r="L738" s="139"/>
      <c r="M738" s="139"/>
      <c r="N738" s="139"/>
      <c r="O738" s="139"/>
      <c r="P738" s="139"/>
      <c r="Q738" s="139"/>
      <c r="R738" s="139"/>
      <c r="S738" s="139"/>
      <c r="T738" s="139"/>
      <c r="U738" s="139"/>
      <c r="V738" s="139"/>
      <c r="W738" s="139"/>
      <c r="X738" s="134"/>
      <c r="Y738" s="134"/>
      <c r="Z738" s="134"/>
      <c r="AA738" s="137"/>
      <c r="AB738" s="138"/>
      <c r="AC738" s="267" t="s">
        <v>604</v>
      </c>
      <c r="AD738" s="268"/>
      <c r="AE738" s="268"/>
      <c r="AF738" s="268"/>
      <c r="AG738" s="268"/>
      <c r="AH738" s="134"/>
      <c r="AI738" s="134"/>
      <c r="AJ738" s="134"/>
      <c r="AK738" s="134"/>
      <c r="AL738" s="134"/>
      <c r="AM738" s="134"/>
      <c r="AN738" s="134"/>
      <c r="AO738" s="134"/>
      <c r="AP738" s="134"/>
      <c r="AQ738" s="134"/>
      <c r="AR738" s="134"/>
      <c r="AS738" s="134"/>
      <c r="AT738" s="134"/>
      <c r="AU738" s="134"/>
      <c r="AV738" s="134"/>
      <c r="AW738" s="134"/>
      <c r="AX738" s="134"/>
      <c r="AY738" s="134"/>
      <c r="AZ738" s="134"/>
      <c r="BA738" s="134"/>
      <c r="BB738" s="134"/>
      <c r="BC738" s="134"/>
      <c r="BD738" s="134"/>
      <c r="BE738" s="134"/>
      <c r="BF738" s="134"/>
      <c r="BG738" s="134"/>
      <c r="BH738" s="134"/>
    </row>
    <row r="739" spans="1:60" ht="20.95">
      <c r="A739" s="147">
        <v>259</v>
      </c>
      <c r="B739" s="148" t="s">
        <v>673</v>
      </c>
      <c r="C739" s="161" t="s">
        <v>674</v>
      </c>
      <c r="D739" s="149" t="s">
        <v>129</v>
      </c>
      <c r="E739" s="150">
        <v>13</v>
      </c>
      <c r="F739" s="151"/>
      <c r="G739" s="152">
        <f>ROUND(E739*F739,2)</f>
        <v>0</v>
      </c>
      <c r="H739" s="139">
        <v>0</v>
      </c>
      <c r="I739" s="139">
        <f>ROUND(E739*H739,2)</f>
        <v>0</v>
      </c>
      <c r="J739" s="139">
        <v>59.366037735849417</v>
      </c>
      <c r="K739" s="139">
        <f>ROUND(E739*J739,2)</f>
        <v>771.76</v>
      </c>
      <c r="L739" s="139">
        <v>21</v>
      </c>
      <c r="M739" s="139">
        <f>G739*(1+L739/100)</f>
        <v>0</v>
      </c>
      <c r="N739" s="139">
        <v>0</v>
      </c>
      <c r="O739" s="139">
        <f>ROUND(E739*N739,2)</f>
        <v>0</v>
      </c>
      <c r="P739" s="139">
        <v>0</v>
      </c>
      <c r="Q739" s="139">
        <f>ROUND(E739*P739,2)</f>
        <v>0</v>
      </c>
      <c r="R739" s="139"/>
      <c r="S739" s="139" t="s">
        <v>130</v>
      </c>
      <c r="T739" s="139" t="s">
        <v>131</v>
      </c>
      <c r="U739" s="139">
        <v>0</v>
      </c>
      <c r="V739" s="139">
        <f>ROUND(E739*U739,2)</f>
        <v>0</v>
      </c>
      <c r="W739" s="139"/>
      <c r="X739" s="134"/>
      <c r="Y739" s="134"/>
      <c r="Z739" s="134"/>
      <c r="AA739" s="147">
        <v>259</v>
      </c>
      <c r="AB739" s="148" t="s">
        <v>673</v>
      </c>
      <c r="AC739" s="161" t="s">
        <v>674</v>
      </c>
      <c r="AD739" s="149" t="s">
        <v>129</v>
      </c>
      <c r="AE739" s="150">
        <v>13</v>
      </c>
      <c r="AF739" s="151"/>
      <c r="AG739" s="152">
        <f>ROUND(AE739*AF739,2)</f>
        <v>0</v>
      </c>
      <c r="AH739" s="134"/>
      <c r="AI739" s="134"/>
      <c r="AJ739" s="134"/>
      <c r="AK739" s="134"/>
      <c r="AL739" s="134"/>
      <c r="AM739" s="134"/>
      <c r="AN739" s="134"/>
      <c r="AO739" s="134"/>
      <c r="AP739" s="134"/>
      <c r="AQ739" s="134"/>
      <c r="AR739" s="134"/>
      <c r="AS739" s="134"/>
      <c r="AT739" s="134"/>
      <c r="AU739" s="134"/>
      <c r="AV739" s="134"/>
      <c r="AW739" s="134"/>
      <c r="AX739" s="134"/>
      <c r="AY739" s="134"/>
      <c r="AZ739" s="134"/>
      <c r="BA739" s="134"/>
      <c r="BB739" s="134"/>
      <c r="BC739" s="134"/>
      <c r="BD739" s="134"/>
      <c r="BE739" s="134"/>
      <c r="BF739" s="134"/>
      <c r="BG739" s="134"/>
      <c r="BH739" s="134"/>
    </row>
    <row r="740" spans="1:60">
      <c r="A740" s="137"/>
      <c r="B740" s="138"/>
      <c r="C740" s="267" t="s">
        <v>604</v>
      </c>
      <c r="D740" s="268"/>
      <c r="E740" s="268"/>
      <c r="F740" s="268"/>
      <c r="G740" s="268"/>
      <c r="H740" s="139"/>
      <c r="I740" s="139"/>
      <c r="J740" s="139"/>
      <c r="K740" s="139"/>
      <c r="L740" s="139"/>
      <c r="M740" s="139"/>
      <c r="N740" s="139"/>
      <c r="O740" s="139"/>
      <c r="P740" s="139"/>
      <c r="Q740" s="139"/>
      <c r="R740" s="139"/>
      <c r="S740" s="139"/>
      <c r="T740" s="139"/>
      <c r="U740" s="139"/>
      <c r="V740" s="139"/>
      <c r="W740" s="139"/>
      <c r="X740" s="134"/>
      <c r="Y740" s="134"/>
      <c r="Z740" s="134"/>
      <c r="AA740" s="137"/>
      <c r="AB740" s="138"/>
      <c r="AC740" s="267" t="s">
        <v>604</v>
      </c>
      <c r="AD740" s="268"/>
      <c r="AE740" s="268"/>
      <c r="AF740" s="268"/>
      <c r="AG740" s="268"/>
      <c r="AH740" s="134"/>
      <c r="AI740" s="134"/>
      <c r="AJ740" s="134"/>
      <c r="AK740" s="134"/>
      <c r="AL740" s="134"/>
      <c r="AM740" s="134"/>
      <c r="AN740" s="134"/>
      <c r="AO740" s="134"/>
      <c r="AP740" s="134"/>
      <c r="AQ740" s="134"/>
      <c r="AR740" s="134"/>
      <c r="AS740" s="134"/>
      <c r="AT740" s="134"/>
      <c r="AU740" s="134"/>
      <c r="AV740" s="134"/>
      <c r="AW740" s="134"/>
      <c r="AX740" s="134"/>
      <c r="AY740" s="134"/>
      <c r="AZ740" s="134"/>
      <c r="BA740" s="134"/>
      <c r="BB740" s="134"/>
      <c r="BC740" s="134"/>
      <c r="BD740" s="134"/>
      <c r="BE740" s="134"/>
      <c r="BF740" s="134"/>
      <c r="BG740" s="134"/>
      <c r="BH740" s="134"/>
    </row>
    <row r="741" spans="1:60" ht="31.45">
      <c r="A741" s="147">
        <v>260</v>
      </c>
      <c r="B741" s="148" t="s">
        <v>675</v>
      </c>
      <c r="C741" s="161" t="s">
        <v>676</v>
      </c>
      <c r="D741" s="149" t="s">
        <v>129</v>
      </c>
      <c r="E741" s="150">
        <v>2</v>
      </c>
      <c r="F741" s="151"/>
      <c r="G741" s="152">
        <f>ROUND(E741*F741,2)</f>
        <v>0</v>
      </c>
      <c r="H741" s="139">
        <v>0</v>
      </c>
      <c r="I741" s="139">
        <f>ROUND(E741*H741,2)</f>
        <v>0</v>
      </c>
      <c r="J741" s="139">
        <v>880.47169811321294</v>
      </c>
      <c r="K741" s="139">
        <f>ROUND(E741*J741,2)</f>
        <v>1760.94</v>
      </c>
      <c r="L741" s="139">
        <v>21</v>
      </c>
      <c r="M741" s="139">
        <f>G741*(1+L741/100)</f>
        <v>0</v>
      </c>
      <c r="N741" s="139">
        <v>0</v>
      </c>
      <c r="O741" s="139">
        <f>ROUND(E741*N741,2)</f>
        <v>0</v>
      </c>
      <c r="P741" s="139">
        <v>0</v>
      </c>
      <c r="Q741" s="139">
        <f>ROUND(E741*P741,2)</f>
        <v>0</v>
      </c>
      <c r="R741" s="139"/>
      <c r="S741" s="139" t="s">
        <v>130</v>
      </c>
      <c r="T741" s="139" t="s">
        <v>131</v>
      </c>
      <c r="U741" s="139">
        <v>0</v>
      </c>
      <c r="V741" s="139">
        <f>ROUND(E741*U741,2)</f>
        <v>0</v>
      </c>
      <c r="W741" s="139"/>
      <c r="X741" s="134"/>
      <c r="Y741" s="134"/>
      <c r="Z741" s="134"/>
      <c r="AA741" s="147">
        <v>260</v>
      </c>
      <c r="AB741" s="148" t="s">
        <v>675</v>
      </c>
      <c r="AC741" s="161" t="s">
        <v>676</v>
      </c>
      <c r="AD741" s="149" t="s">
        <v>129</v>
      </c>
      <c r="AE741" s="150">
        <v>2</v>
      </c>
      <c r="AF741" s="151"/>
      <c r="AG741" s="152">
        <f>ROUND(AE741*AF741,2)</f>
        <v>0</v>
      </c>
      <c r="AH741" s="134"/>
      <c r="AI741" s="134"/>
      <c r="AJ741" s="134"/>
      <c r="AK741" s="134"/>
      <c r="AL741" s="134"/>
      <c r="AM741" s="134"/>
      <c r="AN741" s="134"/>
      <c r="AO741" s="134"/>
      <c r="AP741" s="134"/>
      <c r="AQ741" s="134"/>
      <c r="AR741" s="134"/>
      <c r="AS741" s="134"/>
      <c r="AT741" s="134"/>
      <c r="AU741" s="134"/>
      <c r="AV741" s="134"/>
      <c r="AW741" s="134"/>
      <c r="AX741" s="134"/>
      <c r="AY741" s="134"/>
      <c r="AZ741" s="134"/>
      <c r="BA741" s="134"/>
      <c r="BB741" s="134"/>
      <c r="BC741" s="134"/>
      <c r="BD741" s="134"/>
      <c r="BE741" s="134"/>
      <c r="BF741" s="134"/>
      <c r="BG741" s="134"/>
      <c r="BH741" s="134"/>
    </row>
    <row r="742" spans="1:60">
      <c r="A742" s="137"/>
      <c r="B742" s="138"/>
      <c r="C742" s="267" t="s">
        <v>654</v>
      </c>
      <c r="D742" s="268"/>
      <c r="E742" s="268"/>
      <c r="F742" s="268"/>
      <c r="G742" s="268"/>
      <c r="H742" s="139"/>
      <c r="I742" s="139"/>
      <c r="J742" s="139"/>
      <c r="K742" s="139"/>
      <c r="L742" s="139"/>
      <c r="M742" s="139"/>
      <c r="N742" s="139"/>
      <c r="O742" s="139"/>
      <c r="P742" s="139"/>
      <c r="Q742" s="139"/>
      <c r="R742" s="139"/>
      <c r="S742" s="139"/>
      <c r="T742" s="139"/>
      <c r="U742" s="139"/>
      <c r="V742" s="139"/>
      <c r="W742" s="139"/>
      <c r="X742" s="134"/>
      <c r="Y742" s="134"/>
      <c r="Z742" s="134"/>
      <c r="AA742" s="137"/>
      <c r="AB742" s="138"/>
      <c r="AC742" s="267" t="s">
        <v>654</v>
      </c>
      <c r="AD742" s="268"/>
      <c r="AE742" s="268"/>
      <c r="AF742" s="268"/>
      <c r="AG742" s="268"/>
      <c r="AH742" s="134"/>
      <c r="AI742" s="134"/>
      <c r="AJ742" s="134"/>
      <c r="AK742" s="134"/>
      <c r="AL742" s="134"/>
      <c r="AM742" s="134"/>
      <c r="AN742" s="134"/>
      <c r="AO742" s="134"/>
      <c r="AP742" s="134"/>
      <c r="AQ742" s="134"/>
      <c r="AR742" s="134"/>
      <c r="AS742" s="134"/>
      <c r="AT742" s="134"/>
      <c r="AU742" s="134"/>
      <c r="AV742" s="134"/>
      <c r="AW742" s="134"/>
      <c r="AX742" s="134"/>
      <c r="AY742" s="134"/>
      <c r="AZ742" s="134"/>
      <c r="BA742" s="134"/>
      <c r="BB742" s="134"/>
      <c r="BC742" s="134"/>
      <c r="BD742" s="134"/>
      <c r="BE742" s="134"/>
      <c r="BF742" s="134"/>
      <c r="BG742" s="134"/>
      <c r="BH742" s="134"/>
    </row>
    <row r="743" spans="1:60">
      <c r="A743" s="137"/>
      <c r="B743" s="138"/>
      <c r="C743" s="269" t="s">
        <v>136</v>
      </c>
      <c r="D743" s="270"/>
      <c r="E743" s="270"/>
      <c r="F743" s="270"/>
      <c r="G743" s="270"/>
      <c r="H743" s="139"/>
      <c r="I743" s="139"/>
      <c r="J743" s="139"/>
      <c r="K743" s="139"/>
      <c r="L743" s="139"/>
      <c r="M743" s="139"/>
      <c r="N743" s="139"/>
      <c r="O743" s="139"/>
      <c r="P743" s="139"/>
      <c r="Q743" s="139"/>
      <c r="R743" s="139"/>
      <c r="S743" s="139"/>
      <c r="T743" s="139"/>
      <c r="U743" s="139"/>
      <c r="V743" s="139"/>
      <c r="W743" s="139"/>
      <c r="X743" s="134"/>
      <c r="Y743" s="134"/>
      <c r="Z743" s="134"/>
      <c r="AA743" s="137"/>
      <c r="AB743" s="138"/>
      <c r="AC743" s="269" t="s">
        <v>136</v>
      </c>
      <c r="AD743" s="270"/>
      <c r="AE743" s="270"/>
      <c r="AF743" s="270"/>
      <c r="AG743" s="270"/>
      <c r="AH743" s="134"/>
      <c r="AI743" s="134"/>
      <c r="AJ743" s="134"/>
      <c r="AK743" s="134"/>
      <c r="AL743" s="134"/>
      <c r="AM743" s="134"/>
      <c r="AN743" s="134"/>
      <c r="AO743" s="134"/>
      <c r="AP743" s="134"/>
      <c r="AQ743" s="134"/>
      <c r="AR743" s="134"/>
      <c r="AS743" s="134"/>
      <c r="AT743" s="134"/>
      <c r="AU743" s="134"/>
      <c r="AV743" s="134"/>
      <c r="AW743" s="134"/>
      <c r="AX743" s="134"/>
      <c r="AY743" s="134"/>
      <c r="AZ743" s="134"/>
      <c r="BA743" s="134"/>
      <c r="BB743" s="134"/>
      <c r="BC743" s="134"/>
      <c r="BD743" s="134"/>
      <c r="BE743" s="134"/>
      <c r="BF743" s="134"/>
      <c r="BG743" s="134"/>
      <c r="BH743" s="134"/>
    </row>
    <row r="744" spans="1:60" ht="20.95">
      <c r="A744" s="147">
        <v>261</v>
      </c>
      <c r="B744" s="148" t="s">
        <v>677</v>
      </c>
      <c r="C744" s="161" t="s">
        <v>678</v>
      </c>
      <c r="D744" s="149" t="s">
        <v>129</v>
      </c>
      <c r="E744" s="150">
        <v>8</v>
      </c>
      <c r="F744" s="151"/>
      <c r="G744" s="152">
        <f>ROUND(E744*F744,2)</f>
        <v>0</v>
      </c>
      <c r="H744" s="139">
        <v>0</v>
      </c>
      <c r="I744" s="139">
        <f>ROUND(E744*H744,2)</f>
        <v>0</v>
      </c>
      <c r="J744" s="139">
        <v>62.05660377358528</v>
      </c>
      <c r="K744" s="139">
        <f>ROUND(E744*J744,2)</f>
        <v>496.45</v>
      </c>
      <c r="L744" s="139">
        <v>21</v>
      </c>
      <c r="M744" s="139">
        <f>G744*(1+L744/100)</f>
        <v>0</v>
      </c>
      <c r="N744" s="139">
        <v>0</v>
      </c>
      <c r="O744" s="139">
        <f>ROUND(E744*N744,2)</f>
        <v>0</v>
      </c>
      <c r="P744" s="139">
        <v>0</v>
      </c>
      <c r="Q744" s="139">
        <f>ROUND(E744*P744,2)</f>
        <v>0</v>
      </c>
      <c r="R744" s="139"/>
      <c r="S744" s="139" t="s">
        <v>130</v>
      </c>
      <c r="T744" s="139" t="s">
        <v>131</v>
      </c>
      <c r="U744" s="139">
        <v>0</v>
      </c>
      <c r="V744" s="139">
        <f>ROUND(E744*U744,2)</f>
        <v>0</v>
      </c>
      <c r="W744" s="139"/>
      <c r="X744" s="134"/>
      <c r="Y744" s="134"/>
      <c r="Z744" s="134"/>
      <c r="AA744" s="147">
        <v>261</v>
      </c>
      <c r="AB744" s="148" t="s">
        <v>677</v>
      </c>
      <c r="AC744" s="161" t="s">
        <v>678</v>
      </c>
      <c r="AD744" s="149" t="s">
        <v>129</v>
      </c>
      <c r="AE744" s="150">
        <v>8</v>
      </c>
      <c r="AF744" s="151"/>
      <c r="AG744" s="152">
        <f>ROUND(AE744*AF744,2)</f>
        <v>0</v>
      </c>
      <c r="AH744" s="134"/>
      <c r="AI744" s="134"/>
      <c r="AJ744" s="134"/>
      <c r="AK744" s="134"/>
      <c r="AL744" s="134"/>
      <c r="AM744" s="134"/>
      <c r="AN744" s="134"/>
      <c r="AO744" s="134"/>
      <c r="AP744" s="134"/>
      <c r="AQ744" s="134"/>
      <c r="AR744" s="134"/>
      <c r="AS744" s="134"/>
      <c r="AT744" s="134"/>
      <c r="AU744" s="134"/>
      <c r="AV744" s="134"/>
      <c r="AW744" s="134"/>
      <c r="AX744" s="134"/>
      <c r="AY744" s="134"/>
      <c r="AZ744" s="134"/>
      <c r="BA744" s="134"/>
      <c r="BB744" s="134"/>
      <c r="BC744" s="134"/>
      <c r="BD744" s="134"/>
      <c r="BE744" s="134"/>
      <c r="BF744" s="134"/>
      <c r="BG744" s="134"/>
      <c r="BH744" s="134"/>
    </row>
    <row r="745" spans="1:60">
      <c r="A745" s="137"/>
      <c r="B745" s="138"/>
      <c r="C745" s="267" t="s">
        <v>604</v>
      </c>
      <c r="D745" s="268"/>
      <c r="E745" s="268"/>
      <c r="F745" s="268"/>
      <c r="G745" s="268"/>
      <c r="H745" s="139"/>
      <c r="I745" s="139"/>
      <c r="J745" s="139"/>
      <c r="K745" s="139"/>
      <c r="L745" s="139"/>
      <c r="M745" s="139"/>
      <c r="N745" s="139"/>
      <c r="O745" s="139"/>
      <c r="P745" s="139"/>
      <c r="Q745" s="139"/>
      <c r="R745" s="139"/>
      <c r="S745" s="139"/>
      <c r="T745" s="139"/>
      <c r="U745" s="139"/>
      <c r="V745" s="139"/>
      <c r="W745" s="139"/>
      <c r="X745" s="134"/>
      <c r="Y745" s="134"/>
      <c r="Z745" s="134"/>
      <c r="AA745" s="137"/>
      <c r="AB745" s="138"/>
      <c r="AC745" s="267" t="s">
        <v>604</v>
      </c>
      <c r="AD745" s="268"/>
      <c r="AE745" s="268"/>
      <c r="AF745" s="268"/>
      <c r="AG745" s="268"/>
      <c r="AH745" s="134"/>
      <c r="AI745" s="134"/>
      <c r="AJ745" s="134"/>
      <c r="AK745" s="134"/>
      <c r="AL745" s="134"/>
      <c r="AM745" s="134"/>
      <c r="AN745" s="134"/>
      <c r="AO745" s="134"/>
      <c r="AP745" s="134"/>
      <c r="AQ745" s="134"/>
      <c r="AR745" s="134"/>
      <c r="AS745" s="134"/>
      <c r="AT745" s="134"/>
      <c r="AU745" s="134"/>
      <c r="AV745" s="134"/>
      <c r="AW745" s="134"/>
      <c r="AX745" s="134"/>
      <c r="AY745" s="134"/>
      <c r="AZ745" s="134"/>
      <c r="BA745" s="134"/>
      <c r="BB745" s="134"/>
      <c r="BC745" s="134"/>
      <c r="BD745" s="134"/>
      <c r="BE745" s="134"/>
      <c r="BF745" s="134"/>
      <c r="BG745" s="134"/>
      <c r="BH745" s="134"/>
    </row>
    <row r="746" spans="1:60" ht="20.95">
      <c r="A746" s="147">
        <v>262</v>
      </c>
      <c r="B746" s="148" t="s">
        <v>679</v>
      </c>
      <c r="C746" s="161" t="s">
        <v>680</v>
      </c>
      <c r="D746" s="149" t="s">
        <v>129</v>
      </c>
      <c r="E746" s="150">
        <v>1</v>
      </c>
      <c r="F746" s="151"/>
      <c r="G746" s="152">
        <f>ROUND(E746*F746,2)</f>
        <v>0</v>
      </c>
      <c r="H746" s="139">
        <v>0</v>
      </c>
      <c r="I746" s="139">
        <f>ROUND(E746*H746,2)</f>
        <v>0</v>
      </c>
      <c r="J746" s="139">
        <v>176.53584905660486</v>
      </c>
      <c r="K746" s="139">
        <f>ROUND(E746*J746,2)</f>
        <v>176.54</v>
      </c>
      <c r="L746" s="139">
        <v>21</v>
      </c>
      <c r="M746" s="139">
        <f>G746*(1+L746/100)</f>
        <v>0</v>
      </c>
      <c r="N746" s="139">
        <v>0</v>
      </c>
      <c r="O746" s="139">
        <f>ROUND(E746*N746,2)</f>
        <v>0</v>
      </c>
      <c r="P746" s="139">
        <v>0</v>
      </c>
      <c r="Q746" s="139">
        <f>ROUND(E746*P746,2)</f>
        <v>0</v>
      </c>
      <c r="R746" s="139"/>
      <c r="S746" s="139" t="s">
        <v>130</v>
      </c>
      <c r="T746" s="139" t="s">
        <v>131</v>
      </c>
      <c r="U746" s="139">
        <v>0</v>
      </c>
      <c r="V746" s="139">
        <f>ROUND(E746*U746,2)</f>
        <v>0</v>
      </c>
      <c r="W746" s="139"/>
      <c r="X746" s="134"/>
      <c r="Y746" s="134"/>
      <c r="Z746" s="134"/>
      <c r="AA746" s="147">
        <v>262</v>
      </c>
      <c r="AB746" s="148" t="s">
        <v>679</v>
      </c>
      <c r="AC746" s="161" t="s">
        <v>680</v>
      </c>
      <c r="AD746" s="149" t="s">
        <v>129</v>
      </c>
      <c r="AE746" s="150">
        <v>1</v>
      </c>
      <c r="AF746" s="151"/>
      <c r="AG746" s="152">
        <f>ROUND(AE746*AF746,2)</f>
        <v>0</v>
      </c>
      <c r="AH746" s="134"/>
      <c r="AI746" s="134"/>
      <c r="AJ746" s="134"/>
      <c r="AK746" s="134"/>
      <c r="AL746" s="134"/>
      <c r="AM746" s="134"/>
      <c r="AN746" s="134"/>
      <c r="AO746" s="134"/>
      <c r="AP746" s="134"/>
      <c r="AQ746" s="134"/>
      <c r="AR746" s="134"/>
      <c r="AS746" s="134"/>
      <c r="AT746" s="134"/>
      <c r="AU746" s="134"/>
      <c r="AV746" s="134"/>
      <c r="AW746" s="134"/>
      <c r="AX746" s="134"/>
      <c r="AY746" s="134"/>
      <c r="AZ746" s="134"/>
      <c r="BA746" s="134"/>
      <c r="BB746" s="134"/>
      <c r="BC746" s="134"/>
      <c r="BD746" s="134"/>
      <c r="BE746" s="134"/>
      <c r="BF746" s="134"/>
      <c r="BG746" s="134"/>
      <c r="BH746" s="134"/>
    </row>
    <row r="747" spans="1:60">
      <c r="A747" s="137"/>
      <c r="B747" s="138"/>
      <c r="C747" s="267" t="s">
        <v>516</v>
      </c>
      <c r="D747" s="268"/>
      <c r="E747" s="268"/>
      <c r="F747" s="268"/>
      <c r="G747" s="268"/>
      <c r="H747" s="139"/>
      <c r="I747" s="139"/>
      <c r="J747" s="139"/>
      <c r="K747" s="139"/>
      <c r="L747" s="139"/>
      <c r="M747" s="139"/>
      <c r="N747" s="139"/>
      <c r="O747" s="139"/>
      <c r="P747" s="139"/>
      <c r="Q747" s="139"/>
      <c r="R747" s="139"/>
      <c r="S747" s="139"/>
      <c r="T747" s="139"/>
      <c r="U747" s="139"/>
      <c r="V747" s="139"/>
      <c r="W747" s="139"/>
      <c r="X747" s="134"/>
      <c r="Y747" s="134"/>
      <c r="Z747" s="134"/>
      <c r="AA747" s="137"/>
      <c r="AB747" s="138"/>
      <c r="AC747" s="267" t="s">
        <v>516</v>
      </c>
      <c r="AD747" s="268"/>
      <c r="AE747" s="268"/>
      <c r="AF747" s="268"/>
      <c r="AG747" s="268"/>
      <c r="AH747" s="134"/>
      <c r="AI747" s="134"/>
      <c r="AJ747" s="134"/>
      <c r="AK747" s="134"/>
      <c r="AL747" s="134"/>
      <c r="AM747" s="134"/>
      <c r="AN747" s="134"/>
      <c r="AO747" s="134"/>
      <c r="AP747" s="134"/>
      <c r="AQ747" s="134"/>
      <c r="AR747" s="134"/>
      <c r="AS747" s="134"/>
      <c r="AT747" s="134"/>
      <c r="AU747" s="134"/>
      <c r="AV747" s="134"/>
      <c r="AW747" s="134"/>
      <c r="AX747" s="134"/>
      <c r="AY747" s="134"/>
      <c r="AZ747" s="134"/>
      <c r="BA747" s="134"/>
      <c r="BB747" s="134"/>
      <c r="BC747" s="134"/>
      <c r="BD747" s="134"/>
      <c r="BE747" s="134"/>
      <c r="BF747" s="134"/>
      <c r="BG747" s="134"/>
      <c r="BH747" s="134"/>
    </row>
    <row r="748" spans="1:60">
      <c r="A748" s="137"/>
      <c r="B748" s="138"/>
      <c r="C748" s="269" t="s">
        <v>136</v>
      </c>
      <c r="D748" s="270"/>
      <c r="E748" s="270"/>
      <c r="F748" s="270"/>
      <c r="G748" s="270"/>
      <c r="H748" s="139"/>
      <c r="I748" s="139"/>
      <c r="J748" s="139"/>
      <c r="K748" s="139"/>
      <c r="L748" s="139"/>
      <c r="M748" s="139"/>
      <c r="N748" s="139"/>
      <c r="O748" s="139"/>
      <c r="P748" s="139"/>
      <c r="Q748" s="139"/>
      <c r="R748" s="139"/>
      <c r="S748" s="139"/>
      <c r="T748" s="139"/>
      <c r="U748" s="139"/>
      <c r="V748" s="139"/>
      <c r="W748" s="139"/>
      <c r="X748" s="134"/>
      <c r="Y748" s="134"/>
      <c r="Z748" s="134"/>
      <c r="AA748" s="137"/>
      <c r="AB748" s="138"/>
      <c r="AC748" s="269" t="s">
        <v>136</v>
      </c>
      <c r="AD748" s="270"/>
      <c r="AE748" s="270"/>
      <c r="AF748" s="270"/>
      <c r="AG748" s="270"/>
      <c r="AH748" s="134"/>
      <c r="AI748" s="134"/>
      <c r="AJ748" s="134"/>
      <c r="AK748" s="134"/>
      <c r="AL748" s="134"/>
      <c r="AM748" s="134"/>
      <c r="AN748" s="134"/>
      <c r="AO748" s="134"/>
      <c r="AP748" s="134"/>
      <c r="AQ748" s="134"/>
      <c r="AR748" s="134"/>
      <c r="AS748" s="134"/>
      <c r="AT748" s="134"/>
      <c r="AU748" s="134"/>
      <c r="AV748" s="134"/>
      <c r="AW748" s="134"/>
      <c r="AX748" s="134"/>
      <c r="AY748" s="134"/>
      <c r="AZ748" s="134"/>
      <c r="BA748" s="134"/>
      <c r="BB748" s="134"/>
      <c r="BC748" s="134"/>
      <c r="BD748" s="134"/>
      <c r="BE748" s="134"/>
      <c r="BF748" s="134"/>
      <c r="BG748" s="134"/>
      <c r="BH748" s="134"/>
    </row>
    <row r="749" spans="1:60" ht="20.95">
      <c r="A749" s="147">
        <v>263</v>
      </c>
      <c r="B749" s="148" t="s">
        <v>681</v>
      </c>
      <c r="C749" s="161" t="s">
        <v>682</v>
      </c>
      <c r="D749" s="149" t="s">
        <v>129</v>
      </c>
      <c r="E749" s="150">
        <v>1</v>
      </c>
      <c r="F749" s="151"/>
      <c r="G749" s="152">
        <f>ROUND(E749*F749,2)</f>
        <v>0</v>
      </c>
      <c r="H749" s="139">
        <v>0</v>
      </c>
      <c r="I749" s="139">
        <f>ROUND(E749*H749,2)</f>
        <v>0</v>
      </c>
      <c r="J749" s="139">
        <v>262.72075471698275</v>
      </c>
      <c r="K749" s="139">
        <f>ROUND(E749*J749,2)</f>
        <v>262.72000000000003</v>
      </c>
      <c r="L749" s="139">
        <v>21</v>
      </c>
      <c r="M749" s="139">
        <f>G749*(1+L749/100)</f>
        <v>0</v>
      </c>
      <c r="N749" s="139">
        <v>0</v>
      </c>
      <c r="O749" s="139">
        <f>ROUND(E749*N749,2)</f>
        <v>0</v>
      </c>
      <c r="P749" s="139">
        <v>0</v>
      </c>
      <c r="Q749" s="139">
        <f>ROUND(E749*P749,2)</f>
        <v>0</v>
      </c>
      <c r="R749" s="139"/>
      <c r="S749" s="139" t="s">
        <v>130</v>
      </c>
      <c r="T749" s="139" t="s">
        <v>131</v>
      </c>
      <c r="U749" s="139">
        <v>0</v>
      </c>
      <c r="V749" s="139">
        <f>ROUND(E749*U749,2)</f>
        <v>0</v>
      </c>
      <c r="W749" s="139"/>
      <c r="X749" s="134"/>
      <c r="Y749" s="134"/>
      <c r="Z749" s="134"/>
      <c r="AA749" s="147">
        <v>263</v>
      </c>
      <c r="AB749" s="148" t="s">
        <v>681</v>
      </c>
      <c r="AC749" s="161" t="s">
        <v>682</v>
      </c>
      <c r="AD749" s="149" t="s">
        <v>129</v>
      </c>
      <c r="AE749" s="150">
        <v>1</v>
      </c>
      <c r="AF749" s="151"/>
      <c r="AG749" s="152">
        <f>ROUND(AE749*AF749,2)</f>
        <v>0</v>
      </c>
      <c r="AH749" s="134"/>
      <c r="AI749" s="134"/>
      <c r="AJ749" s="134"/>
      <c r="AK749" s="134"/>
      <c r="AL749" s="134"/>
      <c r="AM749" s="134"/>
      <c r="AN749" s="134"/>
      <c r="AO749" s="134"/>
      <c r="AP749" s="134"/>
      <c r="AQ749" s="134"/>
      <c r="AR749" s="134"/>
      <c r="AS749" s="134"/>
      <c r="AT749" s="134"/>
      <c r="AU749" s="134"/>
      <c r="AV749" s="134"/>
      <c r="AW749" s="134"/>
      <c r="AX749" s="134"/>
      <c r="AY749" s="134"/>
      <c r="AZ749" s="134"/>
      <c r="BA749" s="134"/>
      <c r="BB749" s="134"/>
      <c r="BC749" s="134"/>
      <c r="BD749" s="134"/>
      <c r="BE749" s="134"/>
      <c r="BF749" s="134"/>
      <c r="BG749" s="134"/>
      <c r="BH749" s="134"/>
    </row>
    <row r="750" spans="1:60">
      <c r="A750" s="137"/>
      <c r="B750" s="138"/>
      <c r="C750" s="267" t="s">
        <v>516</v>
      </c>
      <c r="D750" s="268"/>
      <c r="E750" s="268"/>
      <c r="F750" s="268"/>
      <c r="G750" s="268"/>
      <c r="H750" s="139"/>
      <c r="I750" s="139"/>
      <c r="J750" s="139"/>
      <c r="K750" s="139"/>
      <c r="L750" s="139"/>
      <c r="M750" s="139"/>
      <c r="N750" s="139"/>
      <c r="O750" s="139"/>
      <c r="P750" s="139"/>
      <c r="Q750" s="139"/>
      <c r="R750" s="139"/>
      <c r="S750" s="139"/>
      <c r="T750" s="139"/>
      <c r="U750" s="139"/>
      <c r="V750" s="139"/>
      <c r="W750" s="139"/>
      <c r="X750" s="134"/>
      <c r="Y750" s="134"/>
      <c r="Z750" s="134"/>
      <c r="AA750" s="137"/>
      <c r="AB750" s="138"/>
      <c r="AC750" s="267" t="s">
        <v>516</v>
      </c>
      <c r="AD750" s="268"/>
      <c r="AE750" s="268"/>
      <c r="AF750" s="268"/>
      <c r="AG750" s="268"/>
      <c r="AH750" s="134"/>
      <c r="AI750" s="134"/>
      <c r="AJ750" s="134"/>
      <c r="AK750" s="134"/>
      <c r="AL750" s="134"/>
      <c r="AM750" s="134"/>
      <c r="AN750" s="134"/>
      <c r="AO750" s="134"/>
      <c r="AP750" s="134"/>
      <c r="AQ750" s="134"/>
      <c r="AR750" s="134"/>
      <c r="AS750" s="134"/>
      <c r="AT750" s="134"/>
      <c r="AU750" s="134"/>
      <c r="AV750" s="134"/>
      <c r="AW750" s="134"/>
      <c r="AX750" s="134"/>
      <c r="AY750" s="134"/>
      <c r="AZ750" s="134"/>
      <c r="BA750" s="134"/>
      <c r="BB750" s="134"/>
      <c r="BC750" s="134"/>
      <c r="BD750" s="134"/>
      <c r="BE750" s="134"/>
      <c r="BF750" s="134"/>
      <c r="BG750" s="134"/>
      <c r="BH750" s="134"/>
    </row>
    <row r="751" spans="1:60">
      <c r="A751" s="137"/>
      <c r="B751" s="138"/>
      <c r="C751" s="269" t="s">
        <v>136</v>
      </c>
      <c r="D751" s="270"/>
      <c r="E751" s="270"/>
      <c r="F751" s="270"/>
      <c r="G751" s="270"/>
      <c r="H751" s="139"/>
      <c r="I751" s="139"/>
      <c r="J751" s="139"/>
      <c r="K751" s="139"/>
      <c r="L751" s="139"/>
      <c r="M751" s="139"/>
      <c r="N751" s="139"/>
      <c r="O751" s="139"/>
      <c r="P751" s="139"/>
      <c r="Q751" s="139"/>
      <c r="R751" s="139"/>
      <c r="S751" s="139"/>
      <c r="T751" s="139"/>
      <c r="U751" s="139"/>
      <c r="V751" s="139"/>
      <c r="W751" s="139"/>
      <c r="X751" s="134"/>
      <c r="Y751" s="134"/>
      <c r="Z751" s="134"/>
      <c r="AA751" s="137"/>
      <c r="AB751" s="138"/>
      <c r="AC751" s="269" t="s">
        <v>136</v>
      </c>
      <c r="AD751" s="270"/>
      <c r="AE751" s="270"/>
      <c r="AF751" s="270"/>
      <c r="AG751" s="270"/>
      <c r="AH751" s="134"/>
      <c r="AI751" s="134"/>
      <c r="AJ751" s="134"/>
      <c r="AK751" s="134"/>
      <c r="AL751" s="134"/>
      <c r="AM751" s="134"/>
      <c r="AN751" s="134"/>
      <c r="AO751" s="134"/>
      <c r="AP751" s="134"/>
      <c r="AQ751" s="134"/>
      <c r="AR751" s="134"/>
      <c r="AS751" s="134"/>
      <c r="AT751" s="134"/>
      <c r="AU751" s="134"/>
      <c r="AV751" s="134"/>
      <c r="AW751" s="134"/>
      <c r="AX751" s="134"/>
      <c r="AY751" s="134"/>
      <c r="AZ751" s="134"/>
      <c r="BA751" s="134"/>
      <c r="BB751" s="134"/>
      <c r="BC751" s="134"/>
      <c r="BD751" s="134"/>
      <c r="BE751" s="134"/>
      <c r="BF751" s="134"/>
      <c r="BG751" s="134"/>
      <c r="BH751" s="134"/>
    </row>
    <row r="752" spans="1:60" ht="20.95">
      <c r="A752" s="147">
        <v>264</v>
      </c>
      <c r="B752" s="148" t="s">
        <v>683</v>
      </c>
      <c r="C752" s="161" t="s">
        <v>684</v>
      </c>
      <c r="D752" s="149" t="s">
        <v>129</v>
      </c>
      <c r="E752" s="150">
        <v>1</v>
      </c>
      <c r="F752" s="151"/>
      <c r="G752" s="152">
        <f>ROUND(E752*F752,2)</f>
        <v>0</v>
      </c>
      <c r="H752" s="139">
        <v>0</v>
      </c>
      <c r="I752" s="139">
        <f>ROUND(E752*H752,2)</f>
        <v>0</v>
      </c>
      <c r="J752" s="139">
        <v>74.716981132075929</v>
      </c>
      <c r="K752" s="139">
        <f>ROUND(E752*J752,2)</f>
        <v>74.72</v>
      </c>
      <c r="L752" s="139">
        <v>21</v>
      </c>
      <c r="M752" s="139">
        <f>G752*(1+L752/100)</f>
        <v>0</v>
      </c>
      <c r="N752" s="139">
        <v>0</v>
      </c>
      <c r="O752" s="139">
        <f>ROUND(E752*N752,2)</f>
        <v>0</v>
      </c>
      <c r="P752" s="139">
        <v>0</v>
      </c>
      <c r="Q752" s="139">
        <f>ROUND(E752*P752,2)</f>
        <v>0</v>
      </c>
      <c r="R752" s="139"/>
      <c r="S752" s="139" t="s">
        <v>130</v>
      </c>
      <c r="T752" s="139" t="s">
        <v>131</v>
      </c>
      <c r="U752" s="139">
        <v>0</v>
      </c>
      <c r="V752" s="139">
        <f>ROUND(E752*U752,2)</f>
        <v>0</v>
      </c>
      <c r="W752" s="139"/>
      <c r="X752" s="134"/>
      <c r="Y752" s="134"/>
      <c r="Z752" s="134"/>
      <c r="AA752" s="147">
        <v>264</v>
      </c>
      <c r="AB752" s="148" t="s">
        <v>683</v>
      </c>
      <c r="AC752" s="161" t="s">
        <v>684</v>
      </c>
      <c r="AD752" s="149" t="s">
        <v>129</v>
      </c>
      <c r="AE752" s="150">
        <v>1</v>
      </c>
      <c r="AF752" s="151"/>
      <c r="AG752" s="152">
        <f>ROUND(AE752*AF752,2)</f>
        <v>0</v>
      </c>
      <c r="AH752" s="134"/>
      <c r="AI752" s="134"/>
      <c r="AJ752" s="134"/>
      <c r="AK752" s="134"/>
      <c r="AL752" s="134"/>
      <c r="AM752" s="134"/>
      <c r="AN752" s="134"/>
      <c r="AO752" s="134"/>
      <c r="AP752" s="134"/>
      <c r="AQ752" s="134"/>
      <c r="AR752" s="134"/>
      <c r="AS752" s="134"/>
      <c r="AT752" s="134"/>
      <c r="AU752" s="134"/>
      <c r="AV752" s="134"/>
      <c r="AW752" s="134"/>
      <c r="AX752" s="134"/>
      <c r="AY752" s="134"/>
      <c r="AZ752" s="134"/>
      <c r="BA752" s="134"/>
      <c r="BB752" s="134"/>
      <c r="BC752" s="134"/>
      <c r="BD752" s="134"/>
      <c r="BE752" s="134"/>
      <c r="BF752" s="134"/>
      <c r="BG752" s="134"/>
      <c r="BH752" s="134"/>
    </row>
    <row r="753" spans="1:60">
      <c r="A753" s="137"/>
      <c r="B753" s="138"/>
      <c r="C753" s="267" t="s">
        <v>604</v>
      </c>
      <c r="D753" s="268"/>
      <c r="E753" s="268"/>
      <c r="F753" s="268"/>
      <c r="G753" s="268"/>
      <c r="H753" s="139"/>
      <c r="I753" s="139"/>
      <c r="J753" s="139"/>
      <c r="K753" s="139"/>
      <c r="L753" s="139"/>
      <c r="M753" s="139"/>
      <c r="N753" s="139"/>
      <c r="O753" s="139"/>
      <c r="P753" s="139"/>
      <c r="Q753" s="139"/>
      <c r="R753" s="139"/>
      <c r="S753" s="139"/>
      <c r="T753" s="139"/>
      <c r="U753" s="139"/>
      <c r="V753" s="139"/>
      <c r="W753" s="139"/>
      <c r="X753" s="134"/>
      <c r="Y753" s="134"/>
      <c r="Z753" s="134"/>
      <c r="AA753" s="137"/>
      <c r="AB753" s="138"/>
      <c r="AC753" s="267" t="s">
        <v>604</v>
      </c>
      <c r="AD753" s="268"/>
      <c r="AE753" s="268"/>
      <c r="AF753" s="268"/>
      <c r="AG753" s="268"/>
      <c r="AH753" s="134"/>
      <c r="AI753" s="134"/>
      <c r="AJ753" s="134"/>
      <c r="AK753" s="134"/>
      <c r="AL753" s="134"/>
      <c r="AM753" s="134"/>
      <c r="AN753" s="134"/>
      <c r="AO753" s="134"/>
      <c r="AP753" s="134"/>
      <c r="AQ753" s="134"/>
      <c r="AR753" s="134"/>
      <c r="AS753" s="134"/>
      <c r="AT753" s="134"/>
      <c r="AU753" s="134"/>
      <c r="AV753" s="134"/>
      <c r="AW753" s="134"/>
      <c r="AX753" s="134"/>
      <c r="AY753" s="134"/>
      <c r="AZ753" s="134"/>
      <c r="BA753" s="134"/>
      <c r="BB753" s="134"/>
      <c r="BC753" s="134"/>
      <c r="BD753" s="134"/>
      <c r="BE753" s="134"/>
      <c r="BF753" s="134"/>
      <c r="BG753" s="134"/>
      <c r="BH753" s="134"/>
    </row>
    <row r="754" spans="1:60" ht="20.95">
      <c r="A754" s="147">
        <v>265</v>
      </c>
      <c r="B754" s="148" t="s">
        <v>685</v>
      </c>
      <c r="C754" s="161" t="s">
        <v>598</v>
      </c>
      <c r="D754" s="149" t="s">
        <v>348</v>
      </c>
      <c r="E754" s="207">
        <v>2</v>
      </c>
      <c r="F754" s="151"/>
      <c r="G754" s="152">
        <f>ROUND(E754*F754,2)</f>
        <v>0</v>
      </c>
      <c r="H754" s="139">
        <v>0</v>
      </c>
      <c r="I754" s="139">
        <f>ROUND(E754*H754,2)</f>
        <v>0</v>
      </c>
      <c r="J754" s="139">
        <v>0</v>
      </c>
      <c r="K754" s="139">
        <f>ROUND(E754*J754,2)</f>
        <v>0</v>
      </c>
      <c r="L754" s="139">
        <v>21</v>
      </c>
      <c r="M754" s="139">
        <f>G754*(1+L754/100)</f>
        <v>0</v>
      </c>
      <c r="N754" s="139">
        <v>0</v>
      </c>
      <c r="O754" s="139">
        <f>ROUND(E754*N754,2)</f>
        <v>0</v>
      </c>
      <c r="P754" s="139">
        <v>0</v>
      </c>
      <c r="Q754" s="139">
        <f>ROUND(E754*P754,2)</f>
        <v>0</v>
      </c>
      <c r="R754" s="139"/>
      <c r="S754" s="139" t="s">
        <v>130</v>
      </c>
      <c r="T754" s="139" t="s">
        <v>131</v>
      </c>
      <c r="U754" s="139">
        <v>0</v>
      </c>
      <c r="V754" s="139">
        <f>ROUND(E754*U754,2)</f>
        <v>0</v>
      </c>
      <c r="W754" s="139"/>
      <c r="X754" s="134"/>
      <c r="Y754" s="134"/>
      <c r="Z754" s="134"/>
      <c r="AA754" s="147">
        <v>265</v>
      </c>
      <c r="AB754" s="148" t="s">
        <v>685</v>
      </c>
      <c r="AC754" s="161" t="s">
        <v>598</v>
      </c>
      <c r="AD754" s="149" t="s">
        <v>348</v>
      </c>
      <c r="AE754" s="207">
        <v>0</v>
      </c>
      <c r="AF754" s="151"/>
      <c r="AG754" s="152">
        <f>ROUND(AE754*AF754,2)</f>
        <v>0</v>
      </c>
      <c r="AH754" s="134"/>
      <c r="AI754" s="284" t="s">
        <v>1221</v>
      </c>
      <c r="AJ754" s="285" t="s">
        <v>1217</v>
      </c>
      <c r="AK754" s="134"/>
      <c r="AL754" s="134"/>
      <c r="AM754" s="134"/>
      <c r="AN754" s="134"/>
      <c r="AO754" s="134"/>
      <c r="AP754" s="134"/>
      <c r="AQ754" s="134"/>
      <c r="AR754" s="134"/>
      <c r="AS754" s="134"/>
      <c r="AT754" s="134"/>
      <c r="AU754" s="134"/>
      <c r="AV754" s="134"/>
      <c r="AW754" s="134"/>
      <c r="AX754" s="134"/>
      <c r="AY754" s="134"/>
      <c r="AZ754" s="134"/>
      <c r="BA754" s="134"/>
      <c r="BB754" s="134"/>
      <c r="BC754" s="134"/>
      <c r="BD754" s="134"/>
      <c r="BE754" s="134"/>
      <c r="BF754" s="134"/>
      <c r="BG754" s="134"/>
      <c r="BH754" s="134"/>
    </row>
    <row r="755" spans="1:60">
      <c r="A755" s="137"/>
      <c r="B755" s="138"/>
      <c r="C755" s="267" t="s">
        <v>604</v>
      </c>
      <c r="D755" s="268"/>
      <c r="E755" s="268"/>
      <c r="F755" s="268"/>
      <c r="G755" s="268"/>
      <c r="H755" s="139"/>
      <c r="I755" s="139"/>
      <c r="J755" s="139"/>
      <c r="K755" s="139"/>
      <c r="L755" s="139"/>
      <c r="M755" s="139"/>
      <c r="N755" s="139"/>
      <c r="O755" s="139"/>
      <c r="P755" s="139"/>
      <c r="Q755" s="139"/>
      <c r="R755" s="139"/>
      <c r="S755" s="139"/>
      <c r="T755" s="139"/>
      <c r="U755" s="139"/>
      <c r="V755" s="139"/>
      <c r="W755" s="139"/>
      <c r="X755" s="134"/>
      <c r="Y755" s="134"/>
      <c r="Z755" s="134"/>
      <c r="AA755" s="137"/>
      <c r="AB755" s="138"/>
      <c r="AC755" s="267" t="s">
        <v>604</v>
      </c>
      <c r="AD755" s="268"/>
      <c r="AE755" s="268"/>
      <c r="AF755" s="268"/>
      <c r="AG755" s="268"/>
      <c r="AH755" s="134"/>
      <c r="AI755" s="134"/>
      <c r="AJ755" s="134"/>
      <c r="AK755" s="134"/>
      <c r="AL755" s="134"/>
      <c r="AM755" s="134"/>
      <c r="AN755" s="134"/>
      <c r="AO755" s="134"/>
      <c r="AP755" s="134"/>
      <c r="AQ755" s="134"/>
      <c r="AR755" s="134"/>
      <c r="AS755" s="134"/>
      <c r="AT755" s="134"/>
      <c r="AU755" s="134"/>
      <c r="AV755" s="134"/>
      <c r="AW755" s="134"/>
      <c r="AX755" s="134"/>
      <c r="AY755" s="134"/>
      <c r="AZ755" s="134"/>
      <c r="BA755" s="134"/>
      <c r="BB755" s="134"/>
      <c r="BC755" s="134"/>
      <c r="BD755" s="134"/>
      <c r="BE755" s="134"/>
      <c r="BF755" s="134"/>
      <c r="BG755" s="134"/>
      <c r="BH755" s="134"/>
    </row>
    <row r="756" spans="1:60" ht="20.95">
      <c r="A756" s="147">
        <v>266</v>
      </c>
      <c r="B756" s="148" t="s">
        <v>686</v>
      </c>
      <c r="C756" s="161" t="s">
        <v>577</v>
      </c>
      <c r="D756" s="149" t="s">
        <v>348</v>
      </c>
      <c r="E756" s="207">
        <v>20</v>
      </c>
      <c r="F756" s="151"/>
      <c r="G756" s="152">
        <f>ROUND(E756*F756,2)</f>
        <v>0</v>
      </c>
      <c r="H756" s="139">
        <v>0</v>
      </c>
      <c r="I756" s="139">
        <f>ROUND(E756*H756,2)</f>
        <v>0</v>
      </c>
      <c r="J756" s="139">
        <v>0</v>
      </c>
      <c r="K756" s="139">
        <f>ROUND(E756*J756,2)</f>
        <v>0</v>
      </c>
      <c r="L756" s="139">
        <v>21</v>
      </c>
      <c r="M756" s="139">
        <f>G756*(1+L756/100)</f>
        <v>0</v>
      </c>
      <c r="N756" s="139">
        <v>0</v>
      </c>
      <c r="O756" s="139">
        <f>ROUND(E756*N756,2)</f>
        <v>0</v>
      </c>
      <c r="P756" s="139">
        <v>0</v>
      </c>
      <c r="Q756" s="139">
        <f>ROUND(E756*P756,2)</f>
        <v>0</v>
      </c>
      <c r="R756" s="139"/>
      <c r="S756" s="139" t="s">
        <v>130</v>
      </c>
      <c r="T756" s="139" t="s">
        <v>131</v>
      </c>
      <c r="U756" s="139">
        <v>0</v>
      </c>
      <c r="V756" s="139">
        <f>ROUND(E756*U756,2)</f>
        <v>0</v>
      </c>
      <c r="W756" s="139"/>
      <c r="X756" s="134"/>
      <c r="Y756" s="134"/>
      <c r="Z756" s="134"/>
      <c r="AA756" s="147">
        <v>266</v>
      </c>
      <c r="AB756" s="148" t="s">
        <v>686</v>
      </c>
      <c r="AC756" s="161" t="s">
        <v>577</v>
      </c>
      <c r="AD756" s="149" t="s">
        <v>348</v>
      </c>
      <c r="AE756" s="207">
        <v>0</v>
      </c>
      <c r="AF756" s="151"/>
      <c r="AG756" s="152">
        <f>ROUND(AE756*AF756,2)</f>
        <v>0</v>
      </c>
      <c r="AH756" s="134"/>
      <c r="AI756" s="284" t="s">
        <v>1221</v>
      </c>
      <c r="AJ756" s="285" t="s">
        <v>1217</v>
      </c>
      <c r="AK756" s="134"/>
      <c r="AL756" s="134"/>
      <c r="AM756" s="134"/>
      <c r="AN756" s="134"/>
      <c r="AO756" s="134"/>
      <c r="AP756" s="134"/>
      <c r="AQ756" s="134"/>
      <c r="AR756" s="134"/>
      <c r="AS756" s="134"/>
      <c r="AT756" s="134"/>
      <c r="AU756" s="134"/>
      <c r="AV756" s="134"/>
      <c r="AW756" s="134"/>
      <c r="AX756" s="134"/>
      <c r="AY756" s="134"/>
      <c r="AZ756" s="134"/>
      <c r="BA756" s="134"/>
      <c r="BB756" s="134"/>
      <c r="BC756" s="134"/>
      <c r="BD756" s="134"/>
      <c r="BE756" s="134"/>
      <c r="BF756" s="134"/>
      <c r="BG756" s="134"/>
      <c r="BH756" s="134"/>
    </row>
    <row r="757" spans="1:60">
      <c r="A757" s="137"/>
      <c r="B757" s="138"/>
      <c r="C757" s="267" t="s">
        <v>604</v>
      </c>
      <c r="D757" s="268"/>
      <c r="E757" s="268"/>
      <c r="F757" s="268"/>
      <c r="G757" s="268"/>
      <c r="H757" s="139"/>
      <c r="I757" s="139"/>
      <c r="J757" s="139"/>
      <c r="K757" s="139"/>
      <c r="L757" s="139"/>
      <c r="M757" s="139"/>
      <c r="N757" s="139"/>
      <c r="O757" s="139"/>
      <c r="P757" s="139"/>
      <c r="Q757" s="139"/>
      <c r="R757" s="139"/>
      <c r="S757" s="139"/>
      <c r="T757" s="139"/>
      <c r="U757" s="139"/>
      <c r="V757" s="139"/>
      <c r="W757" s="139"/>
      <c r="X757" s="134"/>
      <c r="Y757" s="134"/>
      <c r="Z757" s="134"/>
      <c r="AA757" s="137"/>
      <c r="AB757" s="138"/>
      <c r="AC757" s="267" t="s">
        <v>604</v>
      </c>
      <c r="AD757" s="268"/>
      <c r="AE757" s="268"/>
      <c r="AF757" s="268"/>
      <c r="AG757" s="268"/>
      <c r="AH757" s="134"/>
      <c r="AI757" s="134"/>
      <c r="AJ757" s="134"/>
      <c r="AK757" s="134"/>
      <c r="AL757" s="134"/>
      <c r="AM757" s="134"/>
      <c r="AN757" s="134"/>
      <c r="AO757" s="134"/>
      <c r="AP757" s="134"/>
      <c r="AQ757" s="134"/>
      <c r="AR757" s="134"/>
      <c r="AS757" s="134"/>
      <c r="AT757" s="134"/>
      <c r="AU757" s="134"/>
      <c r="AV757" s="134"/>
      <c r="AW757" s="134"/>
      <c r="AX757" s="134"/>
      <c r="AY757" s="134"/>
      <c r="AZ757" s="134"/>
      <c r="BA757" s="134"/>
      <c r="BB757" s="134"/>
      <c r="BC757" s="134"/>
      <c r="BD757" s="134"/>
      <c r="BE757" s="134"/>
      <c r="BF757" s="134"/>
      <c r="BG757" s="134"/>
      <c r="BH757" s="134"/>
    </row>
    <row r="758" spans="1:60" ht="20.95">
      <c r="A758" s="147">
        <v>267</v>
      </c>
      <c r="B758" s="148" t="s">
        <v>687</v>
      </c>
      <c r="C758" s="161" t="s">
        <v>688</v>
      </c>
      <c r="D758" s="149" t="s">
        <v>348</v>
      </c>
      <c r="E758" s="207">
        <v>12</v>
      </c>
      <c r="F758" s="151"/>
      <c r="G758" s="152">
        <f>ROUND(E758*F758,2)</f>
        <v>0</v>
      </c>
      <c r="H758" s="139">
        <v>0</v>
      </c>
      <c r="I758" s="139">
        <f>ROUND(E758*H758,2)</f>
        <v>0</v>
      </c>
      <c r="J758" s="139">
        <v>0</v>
      </c>
      <c r="K758" s="139">
        <f>ROUND(E758*J758,2)</f>
        <v>0</v>
      </c>
      <c r="L758" s="139">
        <v>21</v>
      </c>
      <c r="M758" s="139">
        <f>G758*(1+L758/100)</f>
        <v>0</v>
      </c>
      <c r="N758" s="139">
        <v>0</v>
      </c>
      <c r="O758" s="139">
        <f>ROUND(E758*N758,2)</f>
        <v>0</v>
      </c>
      <c r="P758" s="139">
        <v>0</v>
      </c>
      <c r="Q758" s="139">
        <f>ROUND(E758*P758,2)</f>
        <v>0</v>
      </c>
      <c r="R758" s="139"/>
      <c r="S758" s="139" t="s">
        <v>130</v>
      </c>
      <c r="T758" s="139" t="s">
        <v>131</v>
      </c>
      <c r="U758" s="139">
        <v>0</v>
      </c>
      <c r="V758" s="139">
        <f>ROUND(E758*U758,2)</f>
        <v>0</v>
      </c>
      <c r="W758" s="139"/>
      <c r="X758" s="134"/>
      <c r="Y758" s="134"/>
      <c r="Z758" s="134"/>
      <c r="AA758" s="147">
        <v>267</v>
      </c>
      <c r="AB758" s="148" t="s">
        <v>687</v>
      </c>
      <c r="AC758" s="161" t="s">
        <v>688</v>
      </c>
      <c r="AD758" s="149" t="s">
        <v>348</v>
      </c>
      <c r="AE758" s="207">
        <v>0</v>
      </c>
      <c r="AF758" s="151"/>
      <c r="AG758" s="152">
        <f>ROUND(AE758*AF758,2)</f>
        <v>0</v>
      </c>
      <c r="AH758" s="134"/>
      <c r="AI758" s="284" t="s">
        <v>1221</v>
      </c>
      <c r="AJ758" s="285" t="s">
        <v>1217</v>
      </c>
      <c r="AK758" s="134"/>
      <c r="AL758" s="134"/>
      <c r="AM758" s="134"/>
      <c r="AN758" s="134"/>
      <c r="AO758" s="134"/>
      <c r="AP758" s="134"/>
      <c r="AQ758" s="134"/>
      <c r="AR758" s="134"/>
      <c r="AS758" s="134"/>
      <c r="AT758" s="134"/>
      <c r="AU758" s="134"/>
      <c r="AV758" s="134"/>
      <c r="AW758" s="134"/>
      <c r="AX758" s="134"/>
      <c r="AY758" s="134"/>
      <c r="AZ758" s="134"/>
      <c r="BA758" s="134"/>
      <c r="BB758" s="134"/>
      <c r="BC758" s="134"/>
      <c r="BD758" s="134"/>
      <c r="BE758" s="134"/>
      <c r="BF758" s="134"/>
      <c r="BG758" s="134"/>
      <c r="BH758" s="134"/>
    </row>
    <row r="759" spans="1:60">
      <c r="A759" s="137"/>
      <c r="B759" s="138"/>
      <c r="C759" s="267" t="s">
        <v>604</v>
      </c>
      <c r="D759" s="268"/>
      <c r="E759" s="268"/>
      <c r="F759" s="268"/>
      <c r="G759" s="268"/>
      <c r="H759" s="139"/>
      <c r="I759" s="139"/>
      <c r="J759" s="139"/>
      <c r="K759" s="139"/>
      <c r="L759" s="139"/>
      <c r="M759" s="139"/>
      <c r="N759" s="139"/>
      <c r="O759" s="139"/>
      <c r="P759" s="139"/>
      <c r="Q759" s="139"/>
      <c r="R759" s="139"/>
      <c r="S759" s="139"/>
      <c r="T759" s="139"/>
      <c r="U759" s="139"/>
      <c r="V759" s="139"/>
      <c r="W759" s="139"/>
      <c r="X759" s="134"/>
      <c r="Y759" s="134"/>
      <c r="Z759" s="134"/>
      <c r="AA759" s="137"/>
      <c r="AB759" s="138"/>
      <c r="AC759" s="267" t="s">
        <v>604</v>
      </c>
      <c r="AD759" s="268"/>
      <c r="AE759" s="268"/>
      <c r="AF759" s="268"/>
      <c r="AG759" s="268"/>
      <c r="AH759" s="134"/>
      <c r="AI759" s="134"/>
      <c r="AJ759" s="134"/>
      <c r="AK759" s="134"/>
      <c r="AL759" s="134"/>
      <c r="AM759" s="134"/>
      <c r="AN759" s="134"/>
      <c r="AO759" s="134"/>
      <c r="AP759" s="134"/>
      <c r="AQ759" s="134"/>
      <c r="AR759" s="134"/>
      <c r="AS759" s="134"/>
      <c r="AT759" s="134"/>
      <c r="AU759" s="134"/>
      <c r="AV759" s="134"/>
      <c r="AW759" s="134"/>
      <c r="AX759" s="134"/>
      <c r="AY759" s="134"/>
      <c r="AZ759" s="134"/>
      <c r="BA759" s="134"/>
      <c r="BB759" s="134"/>
      <c r="BC759" s="134"/>
      <c r="BD759" s="134"/>
      <c r="BE759" s="134"/>
      <c r="BF759" s="134"/>
      <c r="BG759" s="134"/>
      <c r="BH759" s="134"/>
    </row>
    <row r="760" spans="1:60" ht="31.45">
      <c r="A760" s="147">
        <v>268</v>
      </c>
      <c r="B760" s="148" t="s">
        <v>689</v>
      </c>
      <c r="C760" s="161" t="s">
        <v>522</v>
      </c>
      <c r="D760" s="149" t="s">
        <v>151</v>
      </c>
      <c r="E760" s="150">
        <v>495</v>
      </c>
      <c r="F760" s="151"/>
      <c r="G760" s="152">
        <f>ROUND(E760*F760,2)</f>
        <v>0</v>
      </c>
      <c r="H760" s="139">
        <v>0</v>
      </c>
      <c r="I760" s="139">
        <f>ROUND(E760*H760,2)</f>
        <v>0</v>
      </c>
      <c r="J760" s="139">
        <v>37.160377358490791</v>
      </c>
      <c r="K760" s="139">
        <f>ROUND(E760*J760,2)</f>
        <v>18394.39</v>
      </c>
      <c r="L760" s="139">
        <v>21</v>
      </c>
      <c r="M760" s="139">
        <f>G760*(1+L760/100)</f>
        <v>0</v>
      </c>
      <c r="N760" s="139">
        <v>0</v>
      </c>
      <c r="O760" s="139">
        <f>ROUND(E760*N760,2)</f>
        <v>0</v>
      </c>
      <c r="P760" s="139">
        <v>0</v>
      </c>
      <c r="Q760" s="139">
        <f>ROUND(E760*P760,2)</f>
        <v>0</v>
      </c>
      <c r="R760" s="139"/>
      <c r="S760" s="139" t="s">
        <v>130</v>
      </c>
      <c r="T760" s="139" t="s">
        <v>131</v>
      </c>
      <c r="U760" s="139">
        <v>0</v>
      </c>
      <c r="V760" s="139">
        <f>ROUND(E760*U760,2)</f>
        <v>0</v>
      </c>
      <c r="W760" s="139"/>
      <c r="X760" s="134"/>
      <c r="Y760" s="134"/>
      <c r="Z760" s="134"/>
      <c r="AA760" s="147">
        <v>268</v>
      </c>
      <c r="AB760" s="148" t="s">
        <v>689</v>
      </c>
      <c r="AC760" s="161" t="s">
        <v>522</v>
      </c>
      <c r="AD760" s="149" t="s">
        <v>151</v>
      </c>
      <c r="AE760" s="150">
        <v>495</v>
      </c>
      <c r="AF760" s="151"/>
      <c r="AG760" s="152">
        <f>ROUND(AE760*AF760,2)</f>
        <v>0</v>
      </c>
      <c r="AH760" s="134"/>
      <c r="AI760" s="134"/>
      <c r="AJ760" s="134"/>
      <c r="AK760" s="134"/>
      <c r="AL760" s="134"/>
      <c r="AM760" s="134"/>
      <c r="AN760" s="134"/>
      <c r="AO760" s="134"/>
      <c r="AP760" s="134"/>
      <c r="AQ760" s="134"/>
      <c r="AR760" s="134"/>
      <c r="AS760" s="134"/>
      <c r="AT760" s="134"/>
      <c r="AU760" s="134"/>
      <c r="AV760" s="134"/>
      <c r="AW760" s="134"/>
      <c r="AX760" s="134"/>
      <c r="AY760" s="134"/>
      <c r="AZ760" s="134"/>
      <c r="BA760" s="134"/>
      <c r="BB760" s="134"/>
      <c r="BC760" s="134"/>
      <c r="BD760" s="134"/>
      <c r="BE760" s="134"/>
      <c r="BF760" s="134"/>
      <c r="BG760" s="134"/>
      <c r="BH760" s="134"/>
    </row>
    <row r="761" spans="1:60">
      <c r="A761" s="137"/>
      <c r="B761" s="138"/>
      <c r="C761" s="267" t="s">
        <v>523</v>
      </c>
      <c r="D761" s="268"/>
      <c r="E761" s="268"/>
      <c r="F761" s="268"/>
      <c r="G761" s="268"/>
      <c r="H761" s="139"/>
      <c r="I761" s="139"/>
      <c r="J761" s="139"/>
      <c r="K761" s="139"/>
      <c r="L761" s="139"/>
      <c r="M761" s="139"/>
      <c r="N761" s="139"/>
      <c r="O761" s="139"/>
      <c r="P761" s="139"/>
      <c r="Q761" s="139"/>
      <c r="R761" s="139"/>
      <c r="S761" s="139"/>
      <c r="T761" s="139"/>
      <c r="U761" s="139"/>
      <c r="V761" s="139"/>
      <c r="W761" s="139"/>
      <c r="X761" s="134"/>
      <c r="Y761" s="134"/>
      <c r="Z761" s="134"/>
      <c r="AA761" s="137"/>
      <c r="AB761" s="138"/>
      <c r="AC761" s="267" t="s">
        <v>523</v>
      </c>
      <c r="AD761" s="268"/>
      <c r="AE761" s="268"/>
      <c r="AF761" s="268"/>
      <c r="AG761" s="268"/>
      <c r="AH761" s="134"/>
      <c r="AI761" s="134"/>
      <c r="AJ761" s="134"/>
      <c r="AK761" s="134"/>
      <c r="AL761" s="134"/>
      <c r="AM761" s="134"/>
      <c r="AN761" s="134"/>
      <c r="AO761" s="134"/>
      <c r="AP761" s="134"/>
      <c r="AQ761" s="134"/>
      <c r="AR761" s="134"/>
      <c r="AS761" s="134"/>
      <c r="AT761" s="134"/>
      <c r="AU761" s="134"/>
      <c r="AV761" s="134"/>
      <c r="AW761" s="134"/>
      <c r="AX761" s="134"/>
      <c r="AY761" s="134"/>
      <c r="AZ761" s="134"/>
      <c r="BA761" s="134"/>
      <c r="BB761" s="134"/>
      <c r="BC761" s="134"/>
      <c r="BD761" s="134"/>
      <c r="BE761" s="134"/>
      <c r="BF761" s="134"/>
      <c r="BG761" s="134"/>
      <c r="BH761" s="134"/>
    </row>
    <row r="762" spans="1:60">
      <c r="A762" s="137"/>
      <c r="B762" s="138"/>
      <c r="C762" s="269" t="s">
        <v>690</v>
      </c>
      <c r="D762" s="270"/>
      <c r="E762" s="270"/>
      <c r="F762" s="270"/>
      <c r="G762" s="270"/>
      <c r="H762" s="139"/>
      <c r="I762" s="139"/>
      <c r="J762" s="139"/>
      <c r="K762" s="139"/>
      <c r="L762" s="139"/>
      <c r="M762" s="139"/>
      <c r="N762" s="139"/>
      <c r="O762" s="139"/>
      <c r="P762" s="139"/>
      <c r="Q762" s="139"/>
      <c r="R762" s="139"/>
      <c r="S762" s="139"/>
      <c r="T762" s="139"/>
      <c r="U762" s="139"/>
      <c r="V762" s="139"/>
      <c r="W762" s="139"/>
      <c r="X762" s="134"/>
      <c r="Y762" s="134"/>
      <c r="Z762" s="134"/>
      <c r="AA762" s="137"/>
      <c r="AB762" s="138"/>
      <c r="AC762" s="269" t="s">
        <v>690</v>
      </c>
      <c r="AD762" s="270"/>
      <c r="AE762" s="270"/>
      <c r="AF762" s="270"/>
      <c r="AG762" s="270"/>
      <c r="AH762" s="134"/>
      <c r="AI762" s="134"/>
      <c r="AJ762" s="134"/>
      <c r="AK762" s="134"/>
      <c r="AL762" s="134"/>
      <c r="AM762" s="134"/>
      <c r="AN762" s="134"/>
      <c r="AO762" s="134"/>
      <c r="AP762" s="134"/>
      <c r="AQ762" s="134"/>
      <c r="AR762" s="134"/>
      <c r="AS762" s="134"/>
      <c r="AT762" s="134"/>
      <c r="AU762" s="134"/>
      <c r="AV762" s="134"/>
      <c r="AW762" s="134"/>
      <c r="AX762" s="134"/>
      <c r="AY762" s="134"/>
      <c r="AZ762" s="134"/>
      <c r="BA762" s="134"/>
      <c r="BB762" s="134"/>
      <c r="BC762" s="134"/>
      <c r="BD762" s="134"/>
      <c r="BE762" s="134"/>
      <c r="BF762" s="134"/>
      <c r="BG762" s="134"/>
      <c r="BH762" s="134"/>
    </row>
    <row r="763" spans="1:60" ht="20.95">
      <c r="A763" s="147">
        <v>269</v>
      </c>
      <c r="B763" s="148" t="s">
        <v>691</v>
      </c>
      <c r="C763" s="161" t="s">
        <v>692</v>
      </c>
      <c r="D763" s="149" t="s">
        <v>151</v>
      </c>
      <c r="E763" s="150">
        <v>154</v>
      </c>
      <c r="F763" s="151"/>
      <c r="G763" s="152">
        <f>ROUND(E763*F763,2)</f>
        <v>0</v>
      </c>
      <c r="H763" s="139">
        <v>0</v>
      </c>
      <c r="I763" s="139">
        <f>ROUND(E763*H763,2)</f>
        <v>0</v>
      </c>
      <c r="J763" s="139">
        <v>46.688679245283303</v>
      </c>
      <c r="K763" s="139">
        <f>ROUND(E763*J763,2)</f>
        <v>7190.06</v>
      </c>
      <c r="L763" s="139">
        <v>21</v>
      </c>
      <c r="M763" s="139">
        <f>G763*(1+L763/100)</f>
        <v>0</v>
      </c>
      <c r="N763" s="139">
        <v>0</v>
      </c>
      <c r="O763" s="139">
        <f>ROUND(E763*N763,2)</f>
        <v>0</v>
      </c>
      <c r="P763" s="139">
        <v>0</v>
      </c>
      <c r="Q763" s="139">
        <f>ROUND(E763*P763,2)</f>
        <v>0</v>
      </c>
      <c r="R763" s="139"/>
      <c r="S763" s="139" t="s">
        <v>130</v>
      </c>
      <c r="T763" s="139" t="s">
        <v>131</v>
      </c>
      <c r="U763" s="139">
        <v>0</v>
      </c>
      <c r="V763" s="139">
        <f>ROUND(E763*U763,2)</f>
        <v>0</v>
      </c>
      <c r="W763" s="139"/>
      <c r="X763" s="134"/>
      <c r="Y763" s="134"/>
      <c r="Z763" s="134"/>
      <c r="AA763" s="147">
        <v>269</v>
      </c>
      <c r="AB763" s="148" t="s">
        <v>691</v>
      </c>
      <c r="AC763" s="161" t="s">
        <v>692</v>
      </c>
      <c r="AD763" s="149" t="s">
        <v>151</v>
      </c>
      <c r="AE763" s="150">
        <v>154</v>
      </c>
      <c r="AF763" s="151"/>
      <c r="AG763" s="152">
        <f>ROUND(AE763*AF763,2)</f>
        <v>0</v>
      </c>
      <c r="AH763" s="134"/>
      <c r="AI763" s="134"/>
      <c r="AJ763" s="134"/>
      <c r="AK763" s="134"/>
      <c r="AL763" s="134"/>
      <c r="AM763" s="134"/>
      <c r="AN763" s="134"/>
      <c r="AO763" s="134"/>
      <c r="AP763" s="134"/>
      <c r="AQ763" s="134"/>
      <c r="AR763" s="134"/>
      <c r="AS763" s="134"/>
      <c r="AT763" s="134"/>
      <c r="AU763" s="134"/>
      <c r="AV763" s="134"/>
      <c r="AW763" s="134"/>
      <c r="AX763" s="134"/>
      <c r="AY763" s="134"/>
      <c r="AZ763" s="134"/>
      <c r="BA763" s="134"/>
      <c r="BB763" s="134"/>
      <c r="BC763" s="134"/>
      <c r="BD763" s="134"/>
      <c r="BE763" s="134"/>
      <c r="BF763" s="134"/>
      <c r="BG763" s="134"/>
      <c r="BH763" s="134"/>
    </row>
    <row r="764" spans="1:60" ht="20.95">
      <c r="A764" s="137"/>
      <c r="B764" s="138"/>
      <c r="C764" s="267" t="s">
        <v>693</v>
      </c>
      <c r="D764" s="268"/>
      <c r="E764" s="268"/>
      <c r="F764" s="268"/>
      <c r="G764" s="268"/>
      <c r="H764" s="139"/>
      <c r="I764" s="139"/>
      <c r="J764" s="139"/>
      <c r="K764" s="139"/>
      <c r="L764" s="139"/>
      <c r="M764" s="139"/>
      <c r="N764" s="139"/>
      <c r="O764" s="139"/>
      <c r="P764" s="139"/>
      <c r="Q764" s="139"/>
      <c r="R764" s="139"/>
      <c r="S764" s="139"/>
      <c r="T764" s="139"/>
      <c r="U764" s="139"/>
      <c r="V764" s="139"/>
      <c r="W764" s="139"/>
      <c r="X764" s="134"/>
      <c r="Y764" s="134"/>
      <c r="Z764" s="134"/>
      <c r="AA764" s="137"/>
      <c r="AB764" s="138"/>
      <c r="AC764" s="267" t="s">
        <v>693</v>
      </c>
      <c r="AD764" s="268"/>
      <c r="AE764" s="268"/>
      <c r="AF764" s="268"/>
      <c r="AG764" s="268"/>
      <c r="AH764" s="134"/>
      <c r="AI764" s="134"/>
      <c r="AJ764" s="134"/>
      <c r="AK764" s="134"/>
      <c r="AL764" s="134"/>
      <c r="AM764" s="134"/>
      <c r="AN764" s="134"/>
      <c r="AO764" s="134"/>
      <c r="AP764" s="134"/>
      <c r="AQ764" s="134"/>
      <c r="AR764" s="134"/>
      <c r="AS764" s="134"/>
      <c r="AT764" s="134"/>
      <c r="AU764" s="134"/>
      <c r="AV764" s="134"/>
      <c r="AW764" s="134"/>
      <c r="AX764" s="134"/>
      <c r="AY764" s="134"/>
      <c r="AZ764" s="134"/>
      <c r="BA764" s="153" t="str">
        <f>C764</f>
        <v>vrátane tesniaceho; spojovacieho a závesového materiálu a značenia potrubia (smer prúdenia, sanie, výfuk)</v>
      </c>
      <c r="BB764" s="134"/>
      <c r="BC764" s="134"/>
      <c r="BD764" s="134"/>
      <c r="BE764" s="134"/>
      <c r="BF764" s="134"/>
      <c r="BG764" s="134"/>
      <c r="BH764" s="134"/>
    </row>
    <row r="765" spans="1:60">
      <c r="A765" s="137"/>
      <c r="B765" s="138"/>
      <c r="C765" s="269" t="s">
        <v>690</v>
      </c>
      <c r="D765" s="270"/>
      <c r="E765" s="270"/>
      <c r="F765" s="270"/>
      <c r="G765" s="270"/>
      <c r="H765" s="139"/>
      <c r="I765" s="139"/>
      <c r="J765" s="139"/>
      <c r="K765" s="139"/>
      <c r="L765" s="139"/>
      <c r="M765" s="139"/>
      <c r="N765" s="139"/>
      <c r="O765" s="139"/>
      <c r="P765" s="139"/>
      <c r="Q765" s="139"/>
      <c r="R765" s="139"/>
      <c r="S765" s="139"/>
      <c r="T765" s="139"/>
      <c r="U765" s="139"/>
      <c r="V765" s="139"/>
      <c r="W765" s="139"/>
      <c r="X765" s="134"/>
      <c r="Y765" s="134"/>
      <c r="Z765" s="134"/>
      <c r="AA765" s="137"/>
      <c r="AB765" s="138"/>
      <c r="AC765" s="269" t="s">
        <v>690</v>
      </c>
      <c r="AD765" s="270"/>
      <c r="AE765" s="270"/>
      <c r="AF765" s="270"/>
      <c r="AG765" s="270"/>
      <c r="AH765" s="134"/>
      <c r="AI765" s="134"/>
      <c r="AJ765" s="134"/>
      <c r="AK765" s="134"/>
      <c r="AL765" s="134"/>
      <c r="AM765" s="134"/>
      <c r="AN765" s="134"/>
      <c r="AO765" s="134"/>
      <c r="AP765" s="134"/>
      <c r="AQ765" s="134"/>
      <c r="AR765" s="134"/>
      <c r="AS765" s="134"/>
      <c r="AT765" s="134"/>
      <c r="AU765" s="134"/>
      <c r="AV765" s="134"/>
      <c r="AW765" s="134"/>
      <c r="AX765" s="134"/>
      <c r="AY765" s="134"/>
      <c r="AZ765" s="134"/>
      <c r="BA765" s="134"/>
      <c r="BB765" s="134"/>
      <c r="BC765" s="134"/>
      <c r="BD765" s="134"/>
      <c r="BE765" s="134"/>
      <c r="BF765" s="134"/>
      <c r="BG765" s="134"/>
      <c r="BH765" s="134"/>
    </row>
    <row r="766" spans="1:60" ht="20.95">
      <c r="A766" s="147">
        <v>270</v>
      </c>
      <c r="B766" s="148" t="s">
        <v>694</v>
      </c>
      <c r="C766" s="161" t="s">
        <v>695</v>
      </c>
      <c r="D766" s="149" t="s">
        <v>151</v>
      </c>
      <c r="E766" s="150">
        <v>2</v>
      </c>
      <c r="F766" s="151"/>
      <c r="G766" s="152">
        <f>ROUND(E766*F766,2)</f>
        <v>0</v>
      </c>
      <c r="H766" s="139">
        <v>0</v>
      </c>
      <c r="I766" s="139">
        <f>ROUND(E766*H766,2)</f>
        <v>0</v>
      </c>
      <c r="J766" s="139">
        <v>53.962264150943724</v>
      </c>
      <c r="K766" s="139">
        <f>ROUND(E766*J766,2)</f>
        <v>107.92</v>
      </c>
      <c r="L766" s="139">
        <v>21</v>
      </c>
      <c r="M766" s="139">
        <f>G766*(1+L766/100)</f>
        <v>0</v>
      </c>
      <c r="N766" s="139">
        <v>0</v>
      </c>
      <c r="O766" s="139">
        <f>ROUND(E766*N766,2)</f>
        <v>0</v>
      </c>
      <c r="P766" s="139">
        <v>0</v>
      </c>
      <c r="Q766" s="139">
        <f>ROUND(E766*P766,2)</f>
        <v>0</v>
      </c>
      <c r="R766" s="139"/>
      <c r="S766" s="139" t="s">
        <v>130</v>
      </c>
      <c r="T766" s="139" t="s">
        <v>131</v>
      </c>
      <c r="U766" s="139">
        <v>0</v>
      </c>
      <c r="V766" s="139">
        <f>ROUND(E766*U766,2)</f>
        <v>0</v>
      </c>
      <c r="W766" s="139"/>
      <c r="X766" s="134"/>
      <c r="Y766" s="134"/>
      <c r="Z766" s="134"/>
      <c r="AA766" s="147">
        <v>270</v>
      </c>
      <c r="AB766" s="148" t="s">
        <v>694</v>
      </c>
      <c r="AC766" s="161" t="s">
        <v>695</v>
      </c>
      <c r="AD766" s="149" t="s">
        <v>151</v>
      </c>
      <c r="AE766" s="150">
        <v>2</v>
      </c>
      <c r="AF766" s="151"/>
      <c r="AG766" s="152">
        <f>ROUND(AE766*AF766,2)</f>
        <v>0</v>
      </c>
      <c r="AH766" s="134"/>
      <c r="AI766" s="134"/>
      <c r="AJ766" s="134"/>
      <c r="AK766" s="134"/>
      <c r="AL766" s="134"/>
      <c r="AM766" s="134"/>
      <c r="AN766" s="134"/>
      <c r="AO766" s="134"/>
      <c r="AP766" s="134"/>
      <c r="AQ766" s="134"/>
      <c r="AR766" s="134"/>
      <c r="AS766" s="134"/>
      <c r="AT766" s="134"/>
      <c r="AU766" s="134"/>
      <c r="AV766" s="134"/>
      <c r="AW766" s="134"/>
      <c r="AX766" s="134"/>
      <c r="AY766" s="134"/>
      <c r="AZ766" s="134"/>
      <c r="BA766" s="134"/>
      <c r="BB766" s="134"/>
      <c r="BC766" s="134"/>
      <c r="BD766" s="134"/>
      <c r="BE766" s="134"/>
      <c r="BF766" s="134"/>
      <c r="BG766" s="134"/>
      <c r="BH766" s="134"/>
    </row>
    <row r="767" spans="1:60" ht="20.95">
      <c r="A767" s="137"/>
      <c r="B767" s="138"/>
      <c r="C767" s="267" t="s">
        <v>696</v>
      </c>
      <c r="D767" s="268"/>
      <c r="E767" s="268"/>
      <c r="F767" s="268"/>
      <c r="G767" s="268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4"/>
      <c r="Y767" s="134"/>
      <c r="Z767" s="134"/>
      <c r="AA767" s="137"/>
      <c r="AB767" s="138"/>
      <c r="AC767" s="267" t="s">
        <v>696</v>
      </c>
      <c r="AD767" s="268"/>
      <c r="AE767" s="268"/>
      <c r="AF767" s="268"/>
      <c r="AG767" s="268"/>
      <c r="AH767" s="134"/>
      <c r="AI767" s="134"/>
      <c r="AJ767" s="134"/>
      <c r="AK767" s="134"/>
      <c r="AL767" s="134"/>
      <c r="AM767" s="134"/>
      <c r="AN767" s="134"/>
      <c r="AO767" s="134"/>
      <c r="AP767" s="134"/>
      <c r="AQ767" s="134"/>
      <c r="AR767" s="134"/>
      <c r="AS767" s="134"/>
      <c r="AT767" s="134"/>
      <c r="AU767" s="134"/>
      <c r="AV767" s="134"/>
      <c r="AW767" s="134"/>
      <c r="AX767" s="134"/>
      <c r="AY767" s="134"/>
      <c r="AZ767" s="134"/>
      <c r="BA767" s="153" t="str">
        <f>C767</f>
        <v>vrátane tesniaceho, spojovacieho a závesového materiálu a značenia potrubia (smer prúdenia, sanie, výfuk)</v>
      </c>
      <c r="BB767" s="134"/>
      <c r="BC767" s="134"/>
      <c r="BD767" s="134"/>
      <c r="BE767" s="134"/>
      <c r="BF767" s="134"/>
      <c r="BG767" s="134"/>
      <c r="BH767" s="134"/>
    </row>
    <row r="768" spans="1:60">
      <c r="A768" s="137"/>
      <c r="B768" s="138"/>
      <c r="C768" s="269" t="s">
        <v>690</v>
      </c>
      <c r="D768" s="270"/>
      <c r="E768" s="270"/>
      <c r="F768" s="270"/>
      <c r="G768" s="270"/>
      <c r="H768" s="139"/>
      <c r="I768" s="139"/>
      <c r="J768" s="139"/>
      <c r="K768" s="139"/>
      <c r="L768" s="139"/>
      <c r="M768" s="139"/>
      <c r="N768" s="139"/>
      <c r="O768" s="139"/>
      <c r="P768" s="139"/>
      <c r="Q768" s="139"/>
      <c r="R768" s="139"/>
      <c r="S768" s="139"/>
      <c r="T768" s="139"/>
      <c r="U768" s="139"/>
      <c r="V768" s="139"/>
      <c r="W768" s="139"/>
      <c r="X768" s="134"/>
      <c r="Y768" s="134"/>
      <c r="Z768" s="134"/>
      <c r="AA768" s="137"/>
      <c r="AB768" s="138"/>
      <c r="AC768" s="269" t="s">
        <v>690</v>
      </c>
      <c r="AD768" s="270"/>
      <c r="AE768" s="270"/>
      <c r="AF768" s="270"/>
      <c r="AG768" s="270"/>
      <c r="AH768" s="134"/>
      <c r="AI768" s="134"/>
      <c r="AJ768" s="134"/>
      <c r="AK768" s="134"/>
      <c r="AL768" s="134"/>
      <c r="AM768" s="134"/>
      <c r="AN768" s="134"/>
      <c r="AO768" s="134"/>
      <c r="AP768" s="134"/>
      <c r="AQ768" s="134"/>
      <c r="AR768" s="134"/>
      <c r="AS768" s="134"/>
      <c r="AT768" s="134"/>
      <c r="AU768" s="134"/>
      <c r="AV768" s="134"/>
      <c r="AW768" s="134"/>
      <c r="AX768" s="134"/>
      <c r="AY768" s="134"/>
      <c r="AZ768" s="134"/>
      <c r="BA768" s="134"/>
      <c r="BB768" s="134"/>
      <c r="BC768" s="134"/>
      <c r="BD768" s="134"/>
      <c r="BE768" s="134"/>
      <c r="BF768" s="134"/>
      <c r="BG768" s="134"/>
      <c r="BH768" s="134"/>
    </row>
    <row r="769" spans="1:60" ht="41.9">
      <c r="A769" s="147">
        <v>271</v>
      </c>
      <c r="B769" s="148" t="s">
        <v>697</v>
      </c>
      <c r="C769" s="161" t="s">
        <v>698</v>
      </c>
      <c r="D769" s="149" t="s">
        <v>129</v>
      </c>
      <c r="E769" s="150">
        <v>1</v>
      </c>
      <c r="F769" s="151"/>
      <c r="G769" s="152">
        <f>ROUND(E769*F769,2)</f>
        <v>0</v>
      </c>
      <c r="H769" s="139">
        <v>0</v>
      </c>
      <c r="I769" s="139">
        <f>ROUND(E769*H769,2)</f>
        <v>0</v>
      </c>
      <c r="J769" s="139">
        <v>248.97735849056755</v>
      </c>
      <c r="K769" s="139">
        <f>ROUND(E769*J769,2)</f>
        <v>248.98</v>
      </c>
      <c r="L769" s="139">
        <v>21</v>
      </c>
      <c r="M769" s="139">
        <f>G769*(1+L769/100)</f>
        <v>0</v>
      </c>
      <c r="N769" s="139">
        <v>0</v>
      </c>
      <c r="O769" s="139">
        <f>ROUND(E769*N769,2)</f>
        <v>0</v>
      </c>
      <c r="P769" s="139">
        <v>0</v>
      </c>
      <c r="Q769" s="139">
        <f>ROUND(E769*P769,2)</f>
        <v>0</v>
      </c>
      <c r="R769" s="139"/>
      <c r="S769" s="139" t="s">
        <v>130</v>
      </c>
      <c r="T769" s="139" t="s">
        <v>131</v>
      </c>
      <c r="U769" s="139">
        <v>0</v>
      </c>
      <c r="V769" s="139">
        <f>ROUND(E769*U769,2)</f>
        <v>0</v>
      </c>
      <c r="W769" s="139"/>
      <c r="X769" s="134"/>
      <c r="Y769" s="134"/>
      <c r="Z769" s="134"/>
      <c r="AA769" s="147">
        <v>271</v>
      </c>
      <c r="AB769" s="148" t="s">
        <v>697</v>
      </c>
      <c r="AC769" s="161" t="s">
        <v>698</v>
      </c>
      <c r="AD769" s="149" t="s">
        <v>129</v>
      </c>
      <c r="AE769" s="150">
        <v>1</v>
      </c>
      <c r="AF769" s="151"/>
      <c r="AG769" s="152">
        <f>ROUND(AE769*AF769,2)</f>
        <v>0</v>
      </c>
      <c r="AH769" s="134"/>
      <c r="AI769" s="134"/>
      <c r="AJ769" s="134"/>
      <c r="AK769" s="134"/>
      <c r="AL769" s="134"/>
      <c r="AM769" s="134"/>
      <c r="AN769" s="134"/>
      <c r="AO769" s="134"/>
      <c r="AP769" s="134"/>
      <c r="AQ769" s="134"/>
      <c r="AR769" s="134"/>
      <c r="AS769" s="134"/>
      <c r="AT769" s="134"/>
      <c r="AU769" s="134"/>
      <c r="AV769" s="134"/>
      <c r="AW769" s="134"/>
      <c r="AX769" s="134"/>
      <c r="AY769" s="134"/>
      <c r="AZ769" s="134"/>
      <c r="BA769" s="134"/>
      <c r="BB769" s="134"/>
      <c r="BC769" s="134"/>
      <c r="BD769" s="134"/>
      <c r="BE769" s="134"/>
      <c r="BF769" s="134"/>
      <c r="BG769" s="134"/>
      <c r="BH769" s="134"/>
    </row>
    <row r="770" spans="1:60" ht="20.95">
      <c r="A770" s="137"/>
      <c r="B770" s="138"/>
      <c r="C770" s="267" t="s">
        <v>194</v>
      </c>
      <c r="D770" s="268"/>
      <c r="E770" s="268"/>
      <c r="F770" s="268"/>
      <c r="G770" s="268"/>
      <c r="H770" s="139"/>
      <c r="I770" s="139"/>
      <c r="J770" s="139"/>
      <c r="K770" s="139"/>
      <c r="L770" s="139"/>
      <c r="M770" s="139"/>
      <c r="N770" s="139"/>
      <c r="O770" s="139"/>
      <c r="P770" s="139"/>
      <c r="Q770" s="139"/>
      <c r="R770" s="139"/>
      <c r="S770" s="139"/>
      <c r="T770" s="139"/>
      <c r="U770" s="139"/>
      <c r="V770" s="139"/>
      <c r="W770" s="139"/>
      <c r="X770" s="134"/>
      <c r="Y770" s="134"/>
      <c r="Z770" s="134"/>
      <c r="AA770" s="137"/>
      <c r="AB770" s="138"/>
      <c r="AC770" s="267" t="s">
        <v>194</v>
      </c>
      <c r="AD770" s="268"/>
      <c r="AE770" s="268"/>
      <c r="AF770" s="268"/>
      <c r="AG770" s="268"/>
      <c r="AH770" s="134"/>
      <c r="AI770" s="134"/>
      <c r="AJ770" s="134"/>
      <c r="AK770" s="134"/>
      <c r="AL770" s="134"/>
      <c r="AM770" s="134"/>
      <c r="AN770" s="134"/>
      <c r="AO770" s="134"/>
      <c r="AP770" s="134"/>
      <c r="AQ770" s="134"/>
      <c r="AR770" s="134"/>
      <c r="AS770" s="134"/>
      <c r="AT770" s="134"/>
      <c r="AU770" s="134"/>
      <c r="AV770" s="134"/>
      <c r="AW770" s="134"/>
      <c r="AX770" s="134"/>
      <c r="AY770" s="134"/>
      <c r="AZ770" s="134"/>
      <c r="BA770" s="153" t="str">
        <f>C770</f>
        <v>Nadstavec osadený dvoma sondami na meranie tesnosti a zanesenie filtračné vložky, teleso nástavce vzduchotesné, lakované RAL, odolnosť voči čistiacim a dezinfekčným prostriedkom;</v>
      </c>
      <c r="BB770" s="134"/>
      <c r="BC770" s="134"/>
      <c r="BD770" s="134"/>
      <c r="BE770" s="134"/>
      <c r="BF770" s="134"/>
      <c r="BG770" s="134"/>
      <c r="BH770" s="134"/>
    </row>
    <row r="771" spans="1:60" ht="20.95">
      <c r="A771" s="137"/>
      <c r="B771" s="138"/>
      <c r="C771" s="269" t="s">
        <v>699</v>
      </c>
      <c r="D771" s="270"/>
      <c r="E771" s="270"/>
      <c r="F771" s="270"/>
      <c r="G771" s="270"/>
      <c r="H771" s="139"/>
      <c r="I771" s="139"/>
      <c r="J771" s="139"/>
      <c r="K771" s="139"/>
      <c r="L771" s="139"/>
      <c r="M771" s="139"/>
      <c r="N771" s="139"/>
      <c r="O771" s="139"/>
      <c r="P771" s="139"/>
      <c r="Q771" s="139"/>
      <c r="R771" s="139"/>
      <c r="S771" s="139"/>
      <c r="T771" s="139"/>
      <c r="U771" s="139"/>
      <c r="V771" s="139"/>
      <c r="W771" s="139"/>
      <c r="X771" s="134"/>
      <c r="Y771" s="134"/>
      <c r="Z771" s="134"/>
      <c r="AA771" s="137"/>
      <c r="AB771" s="138"/>
      <c r="AC771" s="269" t="s">
        <v>699</v>
      </c>
      <c r="AD771" s="270"/>
      <c r="AE771" s="270"/>
      <c r="AF771" s="270"/>
      <c r="AG771" s="270"/>
      <c r="AH771" s="134"/>
      <c r="AI771" s="134"/>
      <c r="AJ771" s="134"/>
      <c r="AK771" s="134"/>
      <c r="AL771" s="134"/>
      <c r="AM771" s="134"/>
      <c r="AN771" s="134"/>
      <c r="AO771" s="134"/>
      <c r="AP771" s="134"/>
      <c r="AQ771" s="134"/>
      <c r="AR771" s="134"/>
      <c r="AS771" s="134"/>
      <c r="AT771" s="134"/>
      <c r="AU771" s="134"/>
      <c r="AV771" s="134"/>
      <c r="AW771" s="134"/>
      <c r="AX771" s="134"/>
      <c r="AY771" s="134"/>
      <c r="AZ771" s="134"/>
      <c r="BA771" s="153" t="str">
        <f>C771</f>
        <v>Ovládanie klapky zvnútra nástavca po sňatí čelnej dosky; tlaková strata vyústia do 20 Pa; prevedenie nadstavce musia umožňovať osadenie do minerálneho podhľadu o rastra 600x600 mm. (m.č.A3-2.05)</v>
      </c>
      <c r="BB771" s="134"/>
      <c r="BC771" s="134"/>
      <c r="BD771" s="134"/>
      <c r="BE771" s="134"/>
      <c r="BF771" s="134"/>
      <c r="BG771" s="134"/>
      <c r="BH771" s="134"/>
    </row>
    <row r="772" spans="1:60">
      <c r="A772" s="137"/>
      <c r="B772" s="138"/>
      <c r="C772" s="269" t="s">
        <v>604</v>
      </c>
      <c r="D772" s="270"/>
      <c r="E772" s="270"/>
      <c r="F772" s="270"/>
      <c r="G772" s="270"/>
      <c r="H772" s="139"/>
      <c r="I772" s="139"/>
      <c r="J772" s="139"/>
      <c r="K772" s="139"/>
      <c r="L772" s="139"/>
      <c r="M772" s="139"/>
      <c r="N772" s="139"/>
      <c r="O772" s="139"/>
      <c r="P772" s="139"/>
      <c r="Q772" s="139"/>
      <c r="R772" s="139"/>
      <c r="S772" s="139"/>
      <c r="T772" s="139"/>
      <c r="U772" s="139"/>
      <c r="V772" s="139"/>
      <c r="W772" s="139"/>
      <c r="X772" s="134"/>
      <c r="Y772" s="134"/>
      <c r="Z772" s="134"/>
      <c r="AA772" s="137"/>
      <c r="AB772" s="138"/>
      <c r="AC772" s="269" t="s">
        <v>604</v>
      </c>
      <c r="AD772" s="270"/>
      <c r="AE772" s="270"/>
      <c r="AF772" s="270"/>
      <c r="AG772" s="270"/>
      <c r="AH772" s="134"/>
      <c r="AI772" s="134"/>
      <c r="AJ772" s="134"/>
      <c r="AK772" s="134"/>
      <c r="AL772" s="134"/>
      <c r="AM772" s="134"/>
      <c r="AN772" s="134"/>
      <c r="AO772" s="134"/>
      <c r="AP772" s="134"/>
      <c r="AQ772" s="134"/>
      <c r="AR772" s="134"/>
      <c r="AS772" s="134"/>
      <c r="AT772" s="134"/>
      <c r="AU772" s="134"/>
      <c r="AV772" s="134"/>
      <c r="AW772" s="134"/>
      <c r="AX772" s="134"/>
      <c r="AY772" s="134"/>
      <c r="AZ772" s="134"/>
      <c r="BA772" s="134"/>
      <c r="BB772" s="134"/>
      <c r="BC772" s="134"/>
      <c r="BD772" s="134"/>
      <c r="BE772" s="134"/>
      <c r="BF772" s="134"/>
      <c r="BG772" s="134"/>
      <c r="BH772" s="134"/>
    </row>
    <row r="773" spans="1:60">
      <c r="A773" s="147">
        <v>272</v>
      </c>
      <c r="B773" s="148" t="s">
        <v>700</v>
      </c>
      <c r="C773" s="210" t="s">
        <v>1224</v>
      </c>
      <c r="D773" s="149" t="s">
        <v>129</v>
      </c>
      <c r="E773" s="150">
        <v>2</v>
      </c>
      <c r="F773" s="151"/>
      <c r="G773" s="152">
        <f>ROUND(E773*F773,2)</f>
        <v>0</v>
      </c>
      <c r="H773" s="139">
        <v>0</v>
      </c>
      <c r="I773" s="139">
        <f>ROUND(E773*H773,2)</f>
        <v>0</v>
      </c>
      <c r="J773" s="139">
        <v>34.111320754717191</v>
      </c>
      <c r="K773" s="139">
        <f>ROUND(E773*J773,2)</f>
        <v>68.22</v>
      </c>
      <c r="L773" s="139">
        <v>21</v>
      </c>
      <c r="M773" s="139">
        <f>G773*(1+L773/100)</f>
        <v>0</v>
      </c>
      <c r="N773" s="139">
        <v>0</v>
      </c>
      <c r="O773" s="139">
        <f>ROUND(E773*N773,2)</f>
        <v>0</v>
      </c>
      <c r="P773" s="139">
        <v>0</v>
      </c>
      <c r="Q773" s="139">
        <f>ROUND(E773*P773,2)</f>
        <v>0</v>
      </c>
      <c r="R773" s="139"/>
      <c r="S773" s="139" t="s">
        <v>130</v>
      </c>
      <c r="T773" s="139" t="s">
        <v>131</v>
      </c>
      <c r="U773" s="139">
        <v>0</v>
      </c>
      <c r="V773" s="139">
        <f>ROUND(E773*U773,2)</f>
        <v>0</v>
      </c>
      <c r="W773" s="139"/>
      <c r="X773" s="134"/>
      <c r="Y773" s="134"/>
      <c r="Z773" s="134"/>
      <c r="AA773" s="147">
        <v>272</v>
      </c>
      <c r="AB773" s="148" t="s">
        <v>700</v>
      </c>
      <c r="AC773" s="210" t="s">
        <v>1219</v>
      </c>
      <c r="AD773" s="149" t="s">
        <v>129</v>
      </c>
      <c r="AE773" s="150">
        <v>2</v>
      </c>
      <c r="AF773" s="151"/>
      <c r="AG773" s="152">
        <f>ROUND(AE773*AF773,2)</f>
        <v>0</v>
      </c>
      <c r="AH773" s="134"/>
      <c r="AI773" s="284" t="s">
        <v>1223</v>
      </c>
      <c r="AJ773" s="285" t="s">
        <v>1218</v>
      </c>
      <c r="AK773" s="134"/>
      <c r="AL773" s="134"/>
      <c r="AM773" s="134"/>
      <c r="AN773" s="134"/>
      <c r="AO773" s="134"/>
      <c r="AP773" s="134"/>
      <c r="AQ773" s="134"/>
      <c r="AR773" s="134"/>
      <c r="AS773" s="134"/>
      <c r="AT773" s="134"/>
      <c r="AU773" s="134"/>
      <c r="AV773" s="134"/>
      <c r="AW773" s="134"/>
      <c r="AX773" s="134"/>
      <c r="AY773" s="134"/>
      <c r="AZ773" s="134"/>
      <c r="BA773" s="134"/>
      <c r="BB773" s="134"/>
      <c r="BC773" s="134"/>
      <c r="BD773" s="134"/>
      <c r="BE773" s="134"/>
      <c r="BF773" s="134"/>
      <c r="BG773" s="134"/>
      <c r="BH773" s="134"/>
    </row>
    <row r="774" spans="1:60">
      <c r="A774" s="137"/>
      <c r="B774" s="138"/>
      <c r="C774" s="267" t="s">
        <v>604</v>
      </c>
      <c r="D774" s="268"/>
      <c r="E774" s="268"/>
      <c r="F774" s="268"/>
      <c r="G774" s="268"/>
      <c r="H774" s="139"/>
      <c r="I774" s="139"/>
      <c r="J774" s="139"/>
      <c r="K774" s="139"/>
      <c r="L774" s="139"/>
      <c r="M774" s="139"/>
      <c r="N774" s="139"/>
      <c r="O774" s="139"/>
      <c r="P774" s="139"/>
      <c r="Q774" s="139"/>
      <c r="R774" s="139"/>
      <c r="S774" s="139"/>
      <c r="T774" s="139"/>
      <c r="U774" s="139"/>
      <c r="V774" s="139"/>
      <c r="W774" s="139"/>
      <c r="X774" s="134"/>
      <c r="Y774" s="134"/>
      <c r="Z774" s="134"/>
      <c r="AA774" s="137"/>
      <c r="AB774" s="138"/>
      <c r="AC774" s="267" t="s">
        <v>604</v>
      </c>
      <c r="AD774" s="268"/>
      <c r="AE774" s="268"/>
      <c r="AF774" s="268"/>
      <c r="AG774" s="268"/>
      <c r="AH774" s="134"/>
      <c r="AI774" s="134"/>
      <c r="AJ774" s="134"/>
      <c r="AK774" s="134"/>
      <c r="AL774" s="134"/>
      <c r="AM774" s="134"/>
      <c r="AN774" s="134"/>
      <c r="AO774" s="134"/>
      <c r="AP774" s="134"/>
      <c r="AQ774" s="134"/>
      <c r="AR774" s="134"/>
      <c r="AS774" s="134"/>
      <c r="AT774" s="134"/>
      <c r="AU774" s="134"/>
      <c r="AV774" s="134"/>
      <c r="AW774" s="134"/>
      <c r="AX774" s="134"/>
      <c r="AY774" s="134"/>
      <c r="AZ774" s="134"/>
      <c r="BA774" s="134"/>
      <c r="BB774" s="134"/>
      <c r="BC774" s="134"/>
      <c r="BD774" s="134"/>
      <c r="BE774" s="134"/>
      <c r="BF774" s="134"/>
      <c r="BG774" s="134"/>
      <c r="BH774" s="134"/>
    </row>
    <row r="775" spans="1:60" ht="41.9">
      <c r="A775" s="147">
        <v>273</v>
      </c>
      <c r="B775" s="148" t="s">
        <v>701</v>
      </c>
      <c r="C775" s="161" t="s">
        <v>702</v>
      </c>
      <c r="D775" s="149" t="s">
        <v>129</v>
      </c>
      <c r="E775" s="150">
        <v>8</v>
      </c>
      <c r="F775" s="151"/>
      <c r="G775" s="152">
        <f>ROUND(E775*F775,2)</f>
        <v>0</v>
      </c>
      <c r="H775" s="139">
        <v>0</v>
      </c>
      <c r="I775" s="139">
        <f>ROUND(E775*H775,2)</f>
        <v>0</v>
      </c>
      <c r="J775" s="139">
        <v>326.64905660377559</v>
      </c>
      <c r="K775" s="139">
        <f>ROUND(E775*J775,2)</f>
        <v>2613.19</v>
      </c>
      <c r="L775" s="139">
        <v>21</v>
      </c>
      <c r="M775" s="139">
        <f>G775*(1+L775/100)</f>
        <v>0</v>
      </c>
      <c r="N775" s="139">
        <v>0</v>
      </c>
      <c r="O775" s="139">
        <f>ROUND(E775*N775,2)</f>
        <v>0</v>
      </c>
      <c r="P775" s="139">
        <v>0</v>
      </c>
      <c r="Q775" s="139">
        <f>ROUND(E775*P775,2)</f>
        <v>0</v>
      </c>
      <c r="R775" s="139"/>
      <c r="S775" s="139" t="s">
        <v>130</v>
      </c>
      <c r="T775" s="139" t="s">
        <v>131</v>
      </c>
      <c r="U775" s="139">
        <v>0</v>
      </c>
      <c r="V775" s="139">
        <f>ROUND(E775*U775,2)</f>
        <v>0</v>
      </c>
      <c r="W775" s="139"/>
      <c r="X775" s="134"/>
      <c r="Y775" s="134"/>
      <c r="Z775" s="134"/>
      <c r="AA775" s="147">
        <v>273</v>
      </c>
      <c r="AB775" s="148" t="s">
        <v>701</v>
      </c>
      <c r="AC775" s="161" t="s">
        <v>702</v>
      </c>
      <c r="AD775" s="149" t="s">
        <v>129</v>
      </c>
      <c r="AE775" s="150">
        <v>8</v>
      </c>
      <c r="AF775" s="151"/>
      <c r="AG775" s="152">
        <f>ROUND(AE775*AF775,2)</f>
        <v>0</v>
      </c>
      <c r="AH775" s="134"/>
      <c r="AI775" s="134"/>
      <c r="AJ775" s="134"/>
      <c r="AK775" s="134"/>
      <c r="AL775" s="134"/>
      <c r="AM775" s="134"/>
      <c r="AN775" s="134"/>
      <c r="AO775" s="134"/>
      <c r="AP775" s="134"/>
      <c r="AQ775" s="134"/>
      <c r="AR775" s="134"/>
      <c r="AS775" s="134"/>
      <c r="AT775" s="134"/>
      <c r="AU775" s="134"/>
      <c r="AV775" s="134"/>
      <c r="AW775" s="134"/>
      <c r="AX775" s="134"/>
      <c r="AY775" s="134"/>
      <c r="AZ775" s="134"/>
      <c r="BA775" s="134"/>
      <c r="BB775" s="134"/>
      <c r="BC775" s="134"/>
      <c r="BD775" s="134"/>
      <c r="BE775" s="134"/>
      <c r="BF775" s="134"/>
      <c r="BG775" s="134"/>
      <c r="BH775" s="134"/>
    </row>
    <row r="776" spans="1:60" ht="20.95">
      <c r="A776" s="137"/>
      <c r="B776" s="138"/>
      <c r="C776" s="267" t="s">
        <v>194</v>
      </c>
      <c r="D776" s="268"/>
      <c r="E776" s="268"/>
      <c r="F776" s="268"/>
      <c r="G776" s="268"/>
      <c r="H776" s="139"/>
      <c r="I776" s="139"/>
      <c r="J776" s="139"/>
      <c r="K776" s="139"/>
      <c r="L776" s="139"/>
      <c r="M776" s="139"/>
      <c r="N776" s="139"/>
      <c r="O776" s="139"/>
      <c r="P776" s="139"/>
      <c r="Q776" s="139"/>
      <c r="R776" s="139"/>
      <c r="S776" s="139"/>
      <c r="T776" s="139"/>
      <c r="U776" s="139"/>
      <c r="V776" s="139"/>
      <c r="W776" s="139"/>
      <c r="X776" s="134"/>
      <c r="Y776" s="134"/>
      <c r="Z776" s="134"/>
      <c r="AA776" s="137"/>
      <c r="AB776" s="138"/>
      <c r="AC776" s="267" t="s">
        <v>194</v>
      </c>
      <c r="AD776" s="268"/>
      <c r="AE776" s="268"/>
      <c r="AF776" s="268"/>
      <c r="AG776" s="268"/>
      <c r="AH776" s="134"/>
      <c r="AI776" s="134"/>
      <c r="AJ776" s="134"/>
      <c r="AK776" s="134"/>
      <c r="AL776" s="134"/>
      <c r="AM776" s="134"/>
      <c r="AN776" s="134"/>
      <c r="AO776" s="134"/>
      <c r="AP776" s="134"/>
      <c r="AQ776" s="134"/>
      <c r="AR776" s="134"/>
      <c r="AS776" s="134"/>
      <c r="AT776" s="134"/>
      <c r="AU776" s="134"/>
      <c r="AV776" s="134"/>
      <c r="AW776" s="134"/>
      <c r="AX776" s="134"/>
      <c r="AY776" s="134"/>
      <c r="AZ776" s="134"/>
      <c r="BA776" s="153" t="str">
        <f>C776</f>
        <v>Nadstavec osadený dvoma sondami na meranie tesnosti a zanesenie filtračné vložky, teleso nástavce vzduchotesné, lakované RAL, odolnosť voči čistiacim a dezinfekčným prostriedkom;</v>
      </c>
      <c r="BB776" s="134"/>
      <c r="BC776" s="134"/>
      <c r="BD776" s="134"/>
      <c r="BE776" s="134"/>
      <c r="BF776" s="134"/>
      <c r="BG776" s="134"/>
      <c r="BH776" s="134"/>
    </row>
    <row r="777" spans="1:60" ht="31.45">
      <c r="A777" s="137"/>
      <c r="B777" s="138"/>
      <c r="C777" s="269" t="s">
        <v>703</v>
      </c>
      <c r="D777" s="270"/>
      <c r="E777" s="270"/>
      <c r="F777" s="270"/>
      <c r="G777" s="270"/>
      <c r="H777" s="139"/>
      <c r="I777" s="139"/>
      <c r="J777" s="139"/>
      <c r="K777" s="139"/>
      <c r="L777" s="139"/>
      <c r="M777" s="139"/>
      <c r="N777" s="139"/>
      <c r="O777" s="139"/>
      <c r="P777" s="139"/>
      <c r="Q777" s="139"/>
      <c r="R777" s="139"/>
      <c r="S777" s="139"/>
      <c r="T777" s="139"/>
      <c r="U777" s="139"/>
      <c r="V777" s="139"/>
      <c r="W777" s="139"/>
      <c r="X777" s="134"/>
      <c r="Y777" s="134"/>
      <c r="Z777" s="134"/>
      <c r="AA777" s="137"/>
      <c r="AB777" s="138"/>
      <c r="AC777" s="269" t="s">
        <v>703</v>
      </c>
      <c r="AD777" s="270"/>
      <c r="AE777" s="270"/>
      <c r="AF777" s="270"/>
      <c r="AG777" s="270"/>
      <c r="AH777" s="134"/>
      <c r="AI777" s="134"/>
      <c r="AJ777" s="134"/>
      <c r="AK777" s="134"/>
      <c r="AL777" s="134"/>
      <c r="AM777" s="134"/>
      <c r="AN777" s="134"/>
      <c r="AO777" s="134"/>
      <c r="AP777" s="134"/>
      <c r="AQ777" s="134"/>
      <c r="AR777" s="134"/>
      <c r="AS777" s="134"/>
      <c r="AT777" s="134"/>
      <c r="AU777" s="134"/>
      <c r="AV777" s="134"/>
      <c r="AW777" s="134"/>
      <c r="AX777" s="134"/>
      <c r="AY777" s="134"/>
      <c r="AZ777" s="134"/>
      <c r="BA777" s="153" t="str">
        <f>C777</f>
        <v>Ovládanie klapky zvnútra nástavca po sňatí čelnej dosky; tlaková strata vyústia do 20 Pa; prevedenie nadstavce musia umožňovať osadenie do minerálneho podhľadu o rastra 600x600 mm (m.č.A3-2.02,07,11,20,25)</v>
      </c>
      <c r="BB777" s="134"/>
      <c r="BC777" s="134"/>
      <c r="BD777" s="134"/>
      <c r="BE777" s="134"/>
      <c r="BF777" s="134"/>
      <c r="BG777" s="134"/>
      <c r="BH777" s="134"/>
    </row>
    <row r="778" spans="1:60">
      <c r="A778" s="137"/>
      <c r="B778" s="138"/>
      <c r="C778" s="269" t="s">
        <v>604</v>
      </c>
      <c r="D778" s="270"/>
      <c r="E778" s="270"/>
      <c r="F778" s="270"/>
      <c r="G778" s="270"/>
      <c r="H778" s="139"/>
      <c r="I778" s="139"/>
      <c r="J778" s="139"/>
      <c r="K778" s="139"/>
      <c r="L778" s="139"/>
      <c r="M778" s="139"/>
      <c r="N778" s="139"/>
      <c r="O778" s="139"/>
      <c r="P778" s="139"/>
      <c r="Q778" s="139"/>
      <c r="R778" s="139"/>
      <c r="S778" s="139"/>
      <c r="T778" s="139"/>
      <c r="U778" s="139"/>
      <c r="V778" s="139"/>
      <c r="W778" s="139"/>
      <c r="X778" s="134"/>
      <c r="Y778" s="134"/>
      <c r="Z778" s="134"/>
      <c r="AA778" s="137"/>
      <c r="AB778" s="138"/>
      <c r="AC778" s="269" t="s">
        <v>604</v>
      </c>
      <c r="AD778" s="270"/>
      <c r="AE778" s="270"/>
      <c r="AF778" s="270"/>
      <c r="AG778" s="270"/>
      <c r="AH778" s="134"/>
      <c r="AI778" s="134"/>
      <c r="AJ778" s="134"/>
      <c r="AK778" s="134"/>
      <c r="AL778" s="134"/>
      <c r="AM778" s="134"/>
      <c r="AN778" s="134"/>
      <c r="AO778" s="134"/>
      <c r="AP778" s="134"/>
      <c r="AQ778" s="134"/>
      <c r="AR778" s="134"/>
      <c r="AS778" s="134"/>
      <c r="AT778" s="134"/>
      <c r="AU778" s="134"/>
      <c r="AV778" s="134"/>
      <c r="AW778" s="134"/>
      <c r="AX778" s="134"/>
      <c r="AY778" s="134"/>
      <c r="AZ778" s="134"/>
      <c r="BA778" s="134"/>
      <c r="BB778" s="134"/>
      <c r="BC778" s="134"/>
      <c r="BD778" s="134"/>
      <c r="BE778" s="134"/>
      <c r="BF778" s="134"/>
      <c r="BG778" s="134"/>
      <c r="BH778" s="134"/>
    </row>
    <row r="779" spans="1:60" ht="41.9">
      <c r="A779" s="147">
        <v>274</v>
      </c>
      <c r="B779" s="148" t="s">
        <v>704</v>
      </c>
      <c r="C779" s="161" t="s">
        <v>705</v>
      </c>
      <c r="D779" s="149" t="s">
        <v>129</v>
      </c>
      <c r="E779" s="150">
        <v>14</v>
      </c>
      <c r="F779" s="151"/>
      <c r="G779" s="152">
        <f>ROUND(E779*F779,2)</f>
        <v>0</v>
      </c>
      <c r="H779" s="139">
        <v>0</v>
      </c>
      <c r="I779" s="139">
        <f>ROUND(E779*H779,2)</f>
        <v>0</v>
      </c>
      <c r="J779" s="139">
        <v>333.74716981132281</v>
      </c>
      <c r="K779" s="139">
        <f>ROUND(E779*J779,2)</f>
        <v>4672.46</v>
      </c>
      <c r="L779" s="139">
        <v>21</v>
      </c>
      <c r="M779" s="139">
        <f>G779*(1+L779/100)</f>
        <v>0</v>
      </c>
      <c r="N779" s="139">
        <v>0</v>
      </c>
      <c r="O779" s="139">
        <f>ROUND(E779*N779,2)</f>
        <v>0</v>
      </c>
      <c r="P779" s="139">
        <v>0</v>
      </c>
      <c r="Q779" s="139">
        <f>ROUND(E779*P779,2)</f>
        <v>0</v>
      </c>
      <c r="R779" s="139"/>
      <c r="S779" s="139" t="s">
        <v>130</v>
      </c>
      <c r="T779" s="139" t="s">
        <v>131</v>
      </c>
      <c r="U779" s="139">
        <v>0</v>
      </c>
      <c r="V779" s="139">
        <f>ROUND(E779*U779,2)</f>
        <v>0</v>
      </c>
      <c r="W779" s="139"/>
      <c r="X779" s="134"/>
      <c r="Y779" s="134"/>
      <c r="Z779" s="134"/>
      <c r="AA779" s="147">
        <v>274</v>
      </c>
      <c r="AB779" s="148" t="s">
        <v>704</v>
      </c>
      <c r="AC779" s="161" t="s">
        <v>705</v>
      </c>
      <c r="AD779" s="149" t="s">
        <v>129</v>
      </c>
      <c r="AE779" s="150">
        <v>14</v>
      </c>
      <c r="AF779" s="151"/>
      <c r="AG779" s="152">
        <f>ROUND(AE779*AF779,2)</f>
        <v>0</v>
      </c>
      <c r="AH779" s="134"/>
      <c r="AI779" s="134"/>
      <c r="AJ779" s="134"/>
      <c r="AK779" s="134"/>
      <c r="AL779" s="134"/>
      <c r="AM779" s="134"/>
      <c r="AN779" s="134"/>
      <c r="AO779" s="134"/>
      <c r="AP779" s="134"/>
      <c r="AQ779" s="134"/>
      <c r="AR779" s="134"/>
      <c r="AS779" s="134"/>
      <c r="AT779" s="134"/>
      <c r="AU779" s="134"/>
      <c r="AV779" s="134"/>
      <c r="AW779" s="134"/>
      <c r="AX779" s="134"/>
      <c r="AY779" s="134"/>
      <c r="AZ779" s="134"/>
      <c r="BA779" s="134"/>
      <c r="BB779" s="134"/>
      <c r="BC779" s="134"/>
      <c r="BD779" s="134"/>
      <c r="BE779" s="134"/>
      <c r="BF779" s="134"/>
      <c r="BG779" s="134"/>
      <c r="BH779" s="134"/>
    </row>
    <row r="780" spans="1:60" ht="20.95">
      <c r="A780" s="137"/>
      <c r="B780" s="138"/>
      <c r="C780" s="267" t="s">
        <v>194</v>
      </c>
      <c r="D780" s="268"/>
      <c r="E780" s="268"/>
      <c r="F780" s="268"/>
      <c r="G780" s="268"/>
      <c r="H780" s="139"/>
      <c r="I780" s="139"/>
      <c r="J780" s="139"/>
      <c r="K780" s="139"/>
      <c r="L780" s="139"/>
      <c r="M780" s="139"/>
      <c r="N780" s="139"/>
      <c r="O780" s="139"/>
      <c r="P780" s="139"/>
      <c r="Q780" s="139"/>
      <c r="R780" s="139"/>
      <c r="S780" s="139"/>
      <c r="T780" s="139"/>
      <c r="U780" s="139"/>
      <c r="V780" s="139"/>
      <c r="W780" s="139"/>
      <c r="X780" s="134"/>
      <c r="Y780" s="134"/>
      <c r="Z780" s="134"/>
      <c r="AA780" s="137"/>
      <c r="AB780" s="138"/>
      <c r="AC780" s="267" t="s">
        <v>194</v>
      </c>
      <c r="AD780" s="268"/>
      <c r="AE780" s="268"/>
      <c r="AF780" s="268"/>
      <c r="AG780" s="268"/>
      <c r="AH780" s="134"/>
      <c r="AI780" s="134"/>
      <c r="AJ780" s="134"/>
      <c r="AK780" s="134"/>
      <c r="AL780" s="134"/>
      <c r="AM780" s="134"/>
      <c r="AN780" s="134"/>
      <c r="AO780" s="134"/>
      <c r="AP780" s="134"/>
      <c r="AQ780" s="134"/>
      <c r="AR780" s="134"/>
      <c r="AS780" s="134"/>
      <c r="AT780" s="134"/>
      <c r="AU780" s="134"/>
      <c r="AV780" s="134"/>
      <c r="AW780" s="134"/>
      <c r="AX780" s="134"/>
      <c r="AY780" s="134"/>
      <c r="AZ780" s="134"/>
      <c r="BA780" s="153" t="str">
        <f>C780</f>
        <v>Nadstavec osadený dvoma sondami na meranie tesnosti a zanesenie filtračné vložky, teleso nástavce vzduchotesné, lakované RAL, odolnosť voči čistiacim a dezinfekčným prostriedkom;</v>
      </c>
      <c r="BB780" s="134"/>
      <c r="BC780" s="134"/>
      <c r="BD780" s="134"/>
      <c r="BE780" s="134"/>
      <c r="BF780" s="134"/>
      <c r="BG780" s="134"/>
      <c r="BH780" s="134"/>
    </row>
    <row r="781" spans="1:60" ht="31.45">
      <c r="A781" s="137"/>
      <c r="B781" s="138"/>
      <c r="C781" s="269" t="s">
        <v>706</v>
      </c>
      <c r="D781" s="270"/>
      <c r="E781" s="270"/>
      <c r="F781" s="270"/>
      <c r="G781" s="270"/>
      <c r="H781" s="139"/>
      <c r="I781" s="139"/>
      <c r="J781" s="139"/>
      <c r="K781" s="139"/>
      <c r="L781" s="139"/>
      <c r="M781" s="139"/>
      <c r="N781" s="139"/>
      <c r="O781" s="139"/>
      <c r="P781" s="139"/>
      <c r="Q781" s="139"/>
      <c r="R781" s="139"/>
      <c r="S781" s="139"/>
      <c r="T781" s="139"/>
      <c r="U781" s="139"/>
      <c r="V781" s="139"/>
      <c r="W781" s="139"/>
      <c r="X781" s="134"/>
      <c r="Y781" s="134"/>
      <c r="Z781" s="134"/>
      <c r="AA781" s="137"/>
      <c r="AB781" s="138"/>
      <c r="AC781" s="269" t="s">
        <v>706</v>
      </c>
      <c r="AD781" s="270"/>
      <c r="AE781" s="270"/>
      <c r="AF781" s="270"/>
      <c r="AG781" s="270"/>
      <c r="AH781" s="134"/>
      <c r="AI781" s="134"/>
      <c r="AJ781" s="134"/>
      <c r="AK781" s="134"/>
      <c r="AL781" s="134"/>
      <c r="AM781" s="134"/>
      <c r="AN781" s="134"/>
      <c r="AO781" s="134"/>
      <c r="AP781" s="134"/>
      <c r="AQ781" s="134"/>
      <c r="AR781" s="134"/>
      <c r="AS781" s="134"/>
      <c r="AT781" s="134"/>
      <c r="AU781" s="134"/>
      <c r="AV781" s="134"/>
      <c r="AW781" s="134"/>
      <c r="AX781" s="134"/>
      <c r="AY781" s="134"/>
      <c r="AZ781" s="134"/>
      <c r="BA781" s="153" t="str">
        <f>C781</f>
        <v>Ovládanie klapky zvnútra nástavca po sňatí čelnej dosky; tlaková strata vyústia do 20 Pa; prevedenie nadstavce musia umožňovať osadenie do minerálneho podhľadu o rastra 600x600 mm.(m.č.A3-2.03,06)</v>
      </c>
      <c r="BB781" s="134"/>
      <c r="BC781" s="134"/>
      <c r="BD781" s="134"/>
      <c r="BE781" s="134"/>
      <c r="BF781" s="134"/>
      <c r="BG781" s="134"/>
      <c r="BH781" s="134"/>
    </row>
    <row r="782" spans="1:60">
      <c r="A782" s="137"/>
      <c r="B782" s="138"/>
      <c r="C782" s="269" t="s">
        <v>604</v>
      </c>
      <c r="D782" s="270"/>
      <c r="E782" s="270"/>
      <c r="F782" s="270"/>
      <c r="G782" s="270"/>
      <c r="H782" s="139"/>
      <c r="I782" s="139"/>
      <c r="J782" s="139"/>
      <c r="K782" s="139"/>
      <c r="L782" s="139"/>
      <c r="M782" s="139"/>
      <c r="N782" s="139"/>
      <c r="O782" s="139"/>
      <c r="P782" s="139"/>
      <c r="Q782" s="139"/>
      <c r="R782" s="139"/>
      <c r="S782" s="139"/>
      <c r="T782" s="139"/>
      <c r="U782" s="139"/>
      <c r="V782" s="139"/>
      <c r="W782" s="139"/>
      <c r="X782" s="134"/>
      <c r="Y782" s="134"/>
      <c r="Z782" s="134"/>
      <c r="AA782" s="137"/>
      <c r="AB782" s="138"/>
      <c r="AC782" s="269" t="s">
        <v>604</v>
      </c>
      <c r="AD782" s="270"/>
      <c r="AE782" s="270"/>
      <c r="AF782" s="270"/>
      <c r="AG782" s="270"/>
      <c r="AH782" s="134"/>
      <c r="AI782" s="134"/>
      <c r="AJ782" s="134"/>
      <c r="AK782" s="134"/>
      <c r="AL782" s="134"/>
      <c r="AM782" s="134"/>
      <c r="AN782" s="134"/>
      <c r="AO782" s="134"/>
      <c r="AP782" s="134"/>
      <c r="AQ782" s="134"/>
      <c r="AR782" s="134"/>
      <c r="AS782" s="134"/>
      <c r="AT782" s="134"/>
      <c r="AU782" s="134"/>
      <c r="AV782" s="134"/>
      <c r="AW782" s="134"/>
      <c r="AX782" s="134"/>
      <c r="AY782" s="134"/>
      <c r="AZ782" s="134"/>
      <c r="BA782" s="134"/>
      <c r="BB782" s="134"/>
      <c r="BC782" s="134"/>
      <c r="BD782" s="134"/>
      <c r="BE782" s="134"/>
      <c r="BF782" s="134"/>
      <c r="BG782" s="134"/>
      <c r="BH782" s="134"/>
    </row>
    <row r="783" spans="1:60" ht="31.45">
      <c r="A783" s="147">
        <v>275</v>
      </c>
      <c r="B783" s="148" t="s">
        <v>707</v>
      </c>
      <c r="C783" s="161" t="s">
        <v>708</v>
      </c>
      <c r="D783" s="149" t="s">
        <v>129</v>
      </c>
      <c r="E783" s="150">
        <v>1</v>
      </c>
      <c r="F783" s="151"/>
      <c r="G783" s="152">
        <f>ROUND(E783*F783,2)</f>
        <v>0</v>
      </c>
      <c r="H783" s="139">
        <v>0</v>
      </c>
      <c r="I783" s="139">
        <f>ROUND(E783*H783,2)</f>
        <v>0</v>
      </c>
      <c r="J783" s="139">
        <v>86.162264150943926</v>
      </c>
      <c r="K783" s="139">
        <f>ROUND(E783*J783,2)</f>
        <v>86.16</v>
      </c>
      <c r="L783" s="139">
        <v>21</v>
      </c>
      <c r="M783" s="139">
        <f>G783*(1+L783/100)</f>
        <v>0</v>
      </c>
      <c r="N783" s="139">
        <v>0</v>
      </c>
      <c r="O783" s="139">
        <f>ROUND(E783*N783,2)</f>
        <v>0</v>
      </c>
      <c r="P783" s="139">
        <v>0</v>
      </c>
      <c r="Q783" s="139">
        <f>ROUND(E783*P783,2)</f>
        <v>0</v>
      </c>
      <c r="R783" s="139"/>
      <c r="S783" s="139" t="s">
        <v>130</v>
      </c>
      <c r="T783" s="139" t="s">
        <v>131</v>
      </c>
      <c r="U783" s="139">
        <v>0</v>
      </c>
      <c r="V783" s="139">
        <f>ROUND(E783*U783,2)</f>
        <v>0</v>
      </c>
      <c r="W783" s="139"/>
      <c r="X783" s="134"/>
      <c r="Y783" s="134"/>
      <c r="Z783" s="134"/>
      <c r="AA783" s="147">
        <v>275</v>
      </c>
      <c r="AB783" s="148" t="s">
        <v>707</v>
      </c>
      <c r="AC783" s="161" t="s">
        <v>708</v>
      </c>
      <c r="AD783" s="149" t="s">
        <v>129</v>
      </c>
      <c r="AE783" s="150">
        <v>1</v>
      </c>
      <c r="AF783" s="151"/>
      <c r="AG783" s="152">
        <f>ROUND(AE783*AF783,2)</f>
        <v>0</v>
      </c>
      <c r="AH783" s="134"/>
      <c r="AI783" s="134"/>
      <c r="AJ783" s="134"/>
      <c r="AK783" s="134"/>
      <c r="AL783" s="134"/>
      <c r="AM783" s="134"/>
      <c r="AN783" s="134"/>
      <c r="AO783" s="134"/>
      <c r="AP783" s="134"/>
      <c r="AQ783" s="134"/>
      <c r="AR783" s="134"/>
      <c r="AS783" s="134"/>
      <c r="AT783" s="134"/>
      <c r="AU783" s="134"/>
      <c r="AV783" s="134"/>
      <c r="AW783" s="134"/>
      <c r="AX783" s="134"/>
      <c r="AY783" s="134"/>
      <c r="AZ783" s="134"/>
      <c r="BA783" s="134"/>
      <c r="BB783" s="134"/>
      <c r="BC783" s="134"/>
      <c r="BD783" s="134"/>
      <c r="BE783" s="134"/>
      <c r="BF783" s="134"/>
      <c r="BG783" s="134"/>
      <c r="BH783" s="134"/>
    </row>
    <row r="784" spans="1:60" ht="20.95">
      <c r="A784" s="137"/>
      <c r="B784" s="138"/>
      <c r="C784" s="267" t="s">
        <v>709</v>
      </c>
      <c r="D784" s="268"/>
      <c r="E784" s="268"/>
      <c r="F784" s="268"/>
      <c r="G784" s="268"/>
      <c r="H784" s="139"/>
      <c r="I784" s="139"/>
      <c r="J784" s="139"/>
      <c r="K784" s="139"/>
      <c r="L784" s="139"/>
      <c r="M784" s="139"/>
      <c r="N784" s="139"/>
      <c r="O784" s="139"/>
      <c r="P784" s="139"/>
      <c r="Q784" s="139"/>
      <c r="R784" s="139"/>
      <c r="S784" s="139"/>
      <c r="T784" s="139"/>
      <c r="U784" s="139"/>
      <c r="V784" s="139"/>
      <c r="W784" s="139"/>
      <c r="X784" s="134"/>
      <c r="Y784" s="134"/>
      <c r="Z784" s="134"/>
      <c r="AA784" s="137"/>
      <c r="AB784" s="138"/>
      <c r="AC784" s="267" t="s">
        <v>709</v>
      </c>
      <c r="AD784" s="268"/>
      <c r="AE784" s="268"/>
      <c r="AF784" s="268"/>
      <c r="AG784" s="268"/>
      <c r="AH784" s="134"/>
      <c r="AI784" s="134"/>
      <c r="AJ784" s="134"/>
      <c r="AK784" s="134"/>
      <c r="AL784" s="134"/>
      <c r="AM784" s="134"/>
      <c r="AN784" s="134"/>
      <c r="AO784" s="134"/>
      <c r="AP784" s="134"/>
      <c r="AQ784" s="134"/>
      <c r="AR784" s="134"/>
      <c r="AS784" s="134"/>
      <c r="AT784" s="134"/>
      <c r="AU784" s="134"/>
      <c r="AV784" s="134"/>
      <c r="AW784" s="134"/>
      <c r="AX784" s="134"/>
      <c r="AY784" s="134"/>
      <c r="AZ784" s="134"/>
      <c r="BA784" s="153" t="str">
        <f>C784</f>
        <v>počiatočné tlakovej strate do 150 Pa, rozmer filtra 305x305x78 mm, materiál rámu filtračné vložky - Al rám (m.č.A3-2.05)</v>
      </c>
      <c r="BB784" s="134"/>
      <c r="BC784" s="134"/>
      <c r="BD784" s="134"/>
      <c r="BE784" s="134"/>
      <c r="BF784" s="134"/>
      <c r="BG784" s="134"/>
      <c r="BH784" s="134"/>
    </row>
    <row r="785" spans="1:60">
      <c r="A785" s="137"/>
      <c r="B785" s="138"/>
      <c r="C785" s="269" t="s">
        <v>604</v>
      </c>
      <c r="D785" s="270"/>
      <c r="E785" s="270"/>
      <c r="F785" s="270"/>
      <c r="G785" s="270"/>
      <c r="H785" s="139"/>
      <c r="I785" s="139"/>
      <c r="J785" s="139"/>
      <c r="K785" s="139"/>
      <c r="L785" s="139"/>
      <c r="M785" s="139"/>
      <c r="N785" s="139"/>
      <c r="O785" s="139"/>
      <c r="P785" s="139"/>
      <c r="Q785" s="139"/>
      <c r="R785" s="139"/>
      <c r="S785" s="139"/>
      <c r="T785" s="139"/>
      <c r="U785" s="139"/>
      <c r="V785" s="139"/>
      <c r="W785" s="139"/>
      <c r="X785" s="134"/>
      <c r="Y785" s="134"/>
      <c r="Z785" s="134"/>
      <c r="AA785" s="137"/>
      <c r="AB785" s="138"/>
      <c r="AC785" s="269" t="s">
        <v>604</v>
      </c>
      <c r="AD785" s="270"/>
      <c r="AE785" s="270"/>
      <c r="AF785" s="270"/>
      <c r="AG785" s="270"/>
      <c r="AH785" s="134"/>
      <c r="AI785" s="134"/>
      <c r="AJ785" s="134"/>
      <c r="AK785" s="134"/>
      <c r="AL785" s="134"/>
      <c r="AM785" s="134"/>
      <c r="AN785" s="134"/>
      <c r="AO785" s="134"/>
      <c r="AP785" s="134"/>
      <c r="AQ785" s="134"/>
      <c r="AR785" s="134"/>
      <c r="AS785" s="134"/>
      <c r="AT785" s="134"/>
      <c r="AU785" s="134"/>
      <c r="AV785" s="134"/>
      <c r="AW785" s="134"/>
      <c r="AX785" s="134"/>
      <c r="AY785" s="134"/>
      <c r="AZ785" s="134"/>
      <c r="BA785" s="134"/>
      <c r="BB785" s="134"/>
      <c r="BC785" s="134"/>
      <c r="BD785" s="134"/>
      <c r="BE785" s="134"/>
      <c r="BF785" s="134"/>
      <c r="BG785" s="134"/>
      <c r="BH785" s="134"/>
    </row>
    <row r="786" spans="1:60" ht="13.1">
      <c r="A786" s="169" t="s">
        <v>971</v>
      </c>
      <c r="B786" s="142" t="s">
        <v>71</v>
      </c>
      <c r="C786" s="160" t="s">
        <v>72</v>
      </c>
      <c r="D786" s="143"/>
      <c r="E786" s="144"/>
      <c r="F786" s="145"/>
      <c r="G786" s="146">
        <f>SUMIF(AG787:AG821,"&lt;&gt;NOR",G787:G821)</f>
        <v>0</v>
      </c>
      <c r="H786" s="140"/>
      <c r="I786" s="140">
        <f>SUM(I787:I821)</f>
        <v>0</v>
      </c>
      <c r="J786" s="140"/>
      <c r="K786" s="140">
        <f>SUM(K787:K821)</f>
        <v>2516.61</v>
      </c>
      <c r="L786" s="140"/>
      <c r="M786" s="140">
        <f>SUM(M787:M821)</f>
        <v>0</v>
      </c>
      <c r="N786" s="140"/>
      <c r="O786" s="140">
        <f>SUM(O787:O821)</f>
        <v>0</v>
      </c>
      <c r="P786" s="140"/>
      <c r="Q786" s="140">
        <f>SUM(Q787:Q821)</f>
        <v>0</v>
      </c>
      <c r="R786" s="140"/>
      <c r="S786" s="140"/>
      <c r="T786" s="140"/>
      <c r="U786" s="140"/>
      <c r="V786" s="140">
        <f>SUM(V787:V821)</f>
        <v>0</v>
      </c>
      <c r="W786" s="140"/>
      <c r="AA786" s="169" t="s">
        <v>971</v>
      </c>
      <c r="AB786" s="142" t="s">
        <v>71</v>
      </c>
      <c r="AC786" s="160" t="s">
        <v>72</v>
      </c>
      <c r="AD786" s="143"/>
      <c r="AE786" s="144"/>
      <c r="AF786" s="145"/>
      <c r="AG786" s="146">
        <f>SUMIF(BG787:BG821,"&lt;&gt;NOR",AG787:AG821)</f>
        <v>0</v>
      </c>
    </row>
    <row r="787" spans="1:60" ht="20.95">
      <c r="A787" s="147">
        <v>276</v>
      </c>
      <c r="B787" s="148" t="s">
        <v>710</v>
      </c>
      <c r="C787" s="161" t="s">
        <v>711</v>
      </c>
      <c r="D787" s="149" t="s">
        <v>129</v>
      </c>
      <c r="E787" s="150">
        <v>1</v>
      </c>
      <c r="F787" s="151"/>
      <c r="G787" s="152">
        <f>ROUND(E787*F787,2)</f>
        <v>0</v>
      </c>
      <c r="H787" s="139">
        <v>0</v>
      </c>
      <c r="I787" s="139">
        <f>ROUND(E787*H787,2)</f>
        <v>0</v>
      </c>
      <c r="J787" s="139">
        <v>509.43396226415405</v>
      </c>
      <c r="K787" s="139">
        <f>ROUND(E787*J787,2)</f>
        <v>509.43</v>
      </c>
      <c r="L787" s="139">
        <v>21</v>
      </c>
      <c r="M787" s="139">
        <f>G787*(1+L787/100)</f>
        <v>0</v>
      </c>
      <c r="N787" s="139">
        <v>0</v>
      </c>
      <c r="O787" s="139">
        <f>ROUND(E787*N787,2)</f>
        <v>0</v>
      </c>
      <c r="P787" s="139">
        <v>0</v>
      </c>
      <c r="Q787" s="139">
        <f>ROUND(E787*P787,2)</f>
        <v>0</v>
      </c>
      <c r="R787" s="139"/>
      <c r="S787" s="139" t="s">
        <v>130</v>
      </c>
      <c r="T787" s="139" t="s">
        <v>131</v>
      </c>
      <c r="U787" s="139">
        <v>0</v>
      </c>
      <c r="V787" s="139">
        <f>ROUND(E787*U787,2)</f>
        <v>0</v>
      </c>
      <c r="W787" s="139"/>
      <c r="X787" s="134"/>
      <c r="Y787" s="134"/>
      <c r="Z787" s="134"/>
      <c r="AA787" s="147">
        <v>276</v>
      </c>
      <c r="AB787" s="148" t="s">
        <v>710</v>
      </c>
      <c r="AC787" s="161" t="s">
        <v>711</v>
      </c>
      <c r="AD787" s="149" t="s">
        <v>129</v>
      </c>
      <c r="AE787" s="150">
        <v>1</v>
      </c>
      <c r="AF787" s="151"/>
      <c r="AG787" s="152">
        <f>ROUND(AE787*AF787,2)</f>
        <v>0</v>
      </c>
      <c r="AH787" s="134"/>
      <c r="AI787" s="134"/>
      <c r="AJ787" s="134"/>
      <c r="AK787" s="134"/>
      <c r="AL787" s="134"/>
      <c r="AM787" s="134"/>
      <c r="AN787" s="134"/>
      <c r="AO787" s="134"/>
      <c r="AP787" s="134"/>
      <c r="AQ787" s="134"/>
      <c r="AR787" s="134"/>
      <c r="AS787" s="134"/>
      <c r="AT787" s="134"/>
      <c r="AU787" s="134"/>
      <c r="AV787" s="134"/>
      <c r="AW787" s="134"/>
      <c r="AX787" s="134"/>
      <c r="AY787" s="134"/>
      <c r="AZ787" s="134"/>
      <c r="BA787" s="134"/>
      <c r="BB787" s="134"/>
      <c r="BC787" s="134"/>
      <c r="BD787" s="134"/>
      <c r="BE787" s="134"/>
      <c r="BF787" s="134"/>
      <c r="BG787" s="134"/>
      <c r="BH787" s="134"/>
    </row>
    <row r="788" spans="1:60" ht="20.95">
      <c r="A788" s="137"/>
      <c r="B788" s="138"/>
      <c r="C788" s="267" t="s">
        <v>712</v>
      </c>
      <c r="D788" s="268"/>
      <c r="E788" s="268"/>
      <c r="F788" s="268"/>
      <c r="G788" s="268"/>
      <c r="H788" s="139"/>
      <c r="I788" s="139"/>
      <c r="J788" s="139"/>
      <c r="K788" s="139"/>
      <c r="L788" s="139"/>
      <c r="M788" s="139"/>
      <c r="N788" s="139"/>
      <c r="O788" s="139"/>
      <c r="P788" s="139"/>
      <c r="Q788" s="139"/>
      <c r="R788" s="139"/>
      <c r="S788" s="139"/>
      <c r="T788" s="139"/>
      <c r="U788" s="139"/>
      <c r="V788" s="139"/>
      <c r="W788" s="139"/>
      <c r="X788" s="134"/>
      <c r="Y788" s="134"/>
      <c r="Z788" s="134"/>
      <c r="AA788" s="137"/>
      <c r="AB788" s="138"/>
      <c r="AC788" s="267" t="s">
        <v>712</v>
      </c>
      <c r="AD788" s="268"/>
      <c r="AE788" s="268"/>
      <c r="AF788" s="268"/>
      <c r="AG788" s="268"/>
      <c r="AH788" s="134"/>
      <c r="AI788" s="134"/>
      <c r="AJ788" s="134"/>
      <c r="AK788" s="134"/>
      <c r="AL788" s="134"/>
      <c r="AM788" s="134"/>
      <c r="AN788" s="134"/>
      <c r="AO788" s="134"/>
      <c r="AP788" s="134"/>
      <c r="AQ788" s="134"/>
      <c r="AR788" s="134"/>
      <c r="AS788" s="134"/>
      <c r="AT788" s="134"/>
      <c r="AU788" s="134"/>
      <c r="AV788" s="134"/>
      <c r="AW788" s="134"/>
      <c r="AX788" s="134"/>
      <c r="AY788" s="134"/>
      <c r="AZ788" s="134"/>
      <c r="BA788" s="153" t="str">
        <f>C788</f>
        <v>50/60 Hz, EC motor; predpokladaný rozmer d = 160 mm; súčasťou dodávky budú rychloupímací spony s pružným vyložením.</v>
      </c>
      <c r="BB788" s="134"/>
      <c r="BC788" s="134"/>
      <c r="BD788" s="134"/>
      <c r="BE788" s="134"/>
      <c r="BF788" s="134"/>
      <c r="BG788" s="134"/>
      <c r="BH788" s="134"/>
    </row>
    <row r="789" spans="1:60">
      <c r="A789" s="137"/>
      <c r="B789" s="138"/>
      <c r="C789" s="269" t="s">
        <v>136</v>
      </c>
      <c r="D789" s="270"/>
      <c r="E789" s="270"/>
      <c r="F789" s="270"/>
      <c r="G789" s="270"/>
      <c r="H789" s="139"/>
      <c r="I789" s="139"/>
      <c r="J789" s="139"/>
      <c r="K789" s="139"/>
      <c r="L789" s="139"/>
      <c r="M789" s="139"/>
      <c r="N789" s="139"/>
      <c r="O789" s="139"/>
      <c r="P789" s="139"/>
      <c r="Q789" s="139"/>
      <c r="R789" s="139"/>
      <c r="S789" s="139"/>
      <c r="T789" s="139"/>
      <c r="U789" s="139"/>
      <c r="V789" s="139"/>
      <c r="W789" s="139"/>
      <c r="X789" s="134"/>
      <c r="Y789" s="134"/>
      <c r="Z789" s="134"/>
      <c r="AA789" s="137"/>
      <c r="AB789" s="138"/>
      <c r="AC789" s="269" t="s">
        <v>136</v>
      </c>
      <c r="AD789" s="270"/>
      <c r="AE789" s="270"/>
      <c r="AF789" s="270"/>
      <c r="AG789" s="270"/>
      <c r="AH789" s="134"/>
      <c r="AI789" s="134"/>
      <c r="AJ789" s="134"/>
      <c r="AK789" s="134"/>
      <c r="AL789" s="134"/>
      <c r="AM789" s="134"/>
      <c r="AN789" s="134"/>
      <c r="AO789" s="134"/>
      <c r="AP789" s="134"/>
      <c r="AQ789" s="134"/>
      <c r="AR789" s="134"/>
      <c r="AS789" s="134"/>
      <c r="AT789" s="134"/>
      <c r="AU789" s="134"/>
      <c r="AV789" s="134"/>
      <c r="AW789" s="134"/>
      <c r="AX789" s="134"/>
      <c r="AY789" s="134"/>
      <c r="AZ789" s="134"/>
      <c r="BA789" s="134"/>
      <c r="BB789" s="134"/>
      <c r="BC789" s="134"/>
      <c r="BD789" s="134"/>
      <c r="BE789" s="134"/>
      <c r="BF789" s="134"/>
      <c r="BG789" s="134"/>
      <c r="BH789" s="134"/>
    </row>
    <row r="790" spans="1:60" ht="20.95">
      <c r="A790" s="147">
        <v>277</v>
      </c>
      <c r="B790" s="148" t="s">
        <v>713</v>
      </c>
      <c r="C790" s="161" t="s">
        <v>577</v>
      </c>
      <c r="D790" s="149" t="s">
        <v>348</v>
      </c>
      <c r="E790" s="207">
        <v>2</v>
      </c>
      <c r="F790" s="151"/>
      <c r="G790" s="152">
        <f>ROUND(E790*F790,2)</f>
        <v>0</v>
      </c>
      <c r="H790" s="139">
        <v>0</v>
      </c>
      <c r="I790" s="139">
        <f>ROUND(E790*H790,2)</f>
        <v>0</v>
      </c>
      <c r="J790" s="139">
        <v>0</v>
      </c>
      <c r="K790" s="139">
        <f>ROUND(E790*J790,2)</f>
        <v>0</v>
      </c>
      <c r="L790" s="139">
        <v>21</v>
      </c>
      <c r="M790" s="139">
        <f>G790*(1+L790/100)</f>
        <v>0</v>
      </c>
      <c r="N790" s="139">
        <v>0</v>
      </c>
      <c r="O790" s="139">
        <f>ROUND(E790*N790,2)</f>
        <v>0</v>
      </c>
      <c r="P790" s="139">
        <v>0</v>
      </c>
      <c r="Q790" s="139">
        <f>ROUND(E790*P790,2)</f>
        <v>0</v>
      </c>
      <c r="R790" s="139"/>
      <c r="S790" s="139" t="s">
        <v>130</v>
      </c>
      <c r="T790" s="139" t="s">
        <v>131</v>
      </c>
      <c r="U790" s="139">
        <v>0</v>
      </c>
      <c r="V790" s="139">
        <f>ROUND(E790*U790,2)</f>
        <v>0</v>
      </c>
      <c r="W790" s="139"/>
      <c r="X790" s="134"/>
      <c r="Y790" s="134"/>
      <c r="Z790" s="134"/>
      <c r="AA790" s="147">
        <v>277</v>
      </c>
      <c r="AB790" s="148" t="s">
        <v>713</v>
      </c>
      <c r="AC790" s="161" t="s">
        <v>577</v>
      </c>
      <c r="AD790" s="149" t="s">
        <v>348</v>
      </c>
      <c r="AE790" s="207">
        <v>0</v>
      </c>
      <c r="AF790" s="151"/>
      <c r="AG790" s="152">
        <f>ROUND(AE790*AF790,2)</f>
        <v>0</v>
      </c>
      <c r="AH790" s="134"/>
      <c r="AI790" s="284" t="s">
        <v>1221</v>
      </c>
      <c r="AJ790" s="285" t="s">
        <v>1217</v>
      </c>
      <c r="AK790" s="134"/>
      <c r="AL790" s="134"/>
      <c r="AM790" s="134"/>
      <c r="AN790" s="134"/>
      <c r="AO790" s="134"/>
      <c r="AP790" s="134"/>
      <c r="AQ790" s="134"/>
      <c r="AR790" s="134"/>
      <c r="AS790" s="134"/>
      <c r="AT790" s="134"/>
      <c r="AU790" s="134"/>
      <c r="AV790" s="134"/>
      <c r="AW790" s="134"/>
      <c r="AX790" s="134"/>
      <c r="AY790" s="134"/>
      <c r="AZ790" s="134"/>
      <c r="BA790" s="134"/>
      <c r="BB790" s="134"/>
      <c r="BC790" s="134"/>
      <c r="BD790" s="134"/>
      <c r="BE790" s="134"/>
      <c r="BF790" s="134"/>
      <c r="BG790" s="134"/>
      <c r="BH790" s="134"/>
    </row>
    <row r="791" spans="1:60">
      <c r="A791" s="137"/>
      <c r="B791" s="138"/>
      <c r="C791" s="267" t="s">
        <v>604</v>
      </c>
      <c r="D791" s="268"/>
      <c r="E791" s="268"/>
      <c r="F791" s="268"/>
      <c r="G791" s="268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139"/>
      <c r="S791" s="139"/>
      <c r="T791" s="139"/>
      <c r="U791" s="139"/>
      <c r="V791" s="139"/>
      <c r="W791" s="139"/>
      <c r="X791" s="134"/>
      <c r="Y791" s="134"/>
      <c r="Z791" s="134"/>
      <c r="AA791" s="137"/>
      <c r="AB791" s="138"/>
      <c r="AC791" s="267" t="s">
        <v>604</v>
      </c>
      <c r="AD791" s="268"/>
      <c r="AE791" s="268"/>
      <c r="AF791" s="268"/>
      <c r="AG791" s="268"/>
      <c r="AH791" s="134"/>
      <c r="AI791" s="134"/>
      <c r="AJ791" s="134"/>
      <c r="AK791" s="134"/>
      <c r="AL791" s="134"/>
      <c r="AM791" s="134"/>
      <c r="AN791" s="134"/>
      <c r="AO791" s="134"/>
      <c r="AP791" s="134"/>
      <c r="AQ791" s="134"/>
      <c r="AR791" s="134"/>
      <c r="AS791" s="134"/>
      <c r="AT791" s="134"/>
      <c r="AU791" s="134"/>
      <c r="AV791" s="134"/>
      <c r="AW791" s="134"/>
      <c r="AX791" s="134"/>
      <c r="AY791" s="134"/>
      <c r="AZ791" s="134"/>
      <c r="BA791" s="134"/>
      <c r="BB791" s="134"/>
      <c r="BC791" s="134"/>
      <c r="BD791" s="134"/>
      <c r="BE791" s="134"/>
      <c r="BF791" s="134"/>
      <c r="BG791" s="134"/>
      <c r="BH791" s="134"/>
    </row>
    <row r="792" spans="1:60" ht="31.45">
      <c r="A792" s="147">
        <v>278</v>
      </c>
      <c r="B792" s="148" t="s">
        <v>714</v>
      </c>
      <c r="C792" s="161" t="s">
        <v>572</v>
      </c>
      <c r="D792" s="149" t="s">
        <v>151</v>
      </c>
      <c r="E792" s="150">
        <v>9.5</v>
      </c>
      <c r="F792" s="151"/>
      <c r="G792" s="152">
        <f>ROUND(E792*F792,2)</f>
        <v>0</v>
      </c>
      <c r="H792" s="139">
        <v>0</v>
      </c>
      <c r="I792" s="139">
        <f>ROUND(E792*H792,2)</f>
        <v>0</v>
      </c>
      <c r="J792" s="139">
        <v>37.160377358490791</v>
      </c>
      <c r="K792" s="139">
        <f>ROUND(E792*J792,2)</f>
        <v>353.02</v>
      </c>
      <c r="L792" s="139">
        <v>21</v>
      </c>
      <c r="M792" s="139">
        <f>G792*(1+L792/100)</f>
        <v>0</v>
      </c>
      <c r="N792" s="139">
        <v>0</v>
      </c>
      <c r="O792" s="139">
        <f>ROUND(E792*N792,2)</f>
        <v>0</v>
      </c>
      <c r="P792" s="139">
        <v>0</v>
      </c>
      <c r="Q792" s="139">
        <f>ROUND(E792*P792,2)</f>
        <v>0</v>
      </c>
      <c r="R792" s="139"/>
      <c r="S792" s="139" t="s">
        <v>130</v>
      </c>
      <c r="T792" s="139" t="s">
        <v>131</v>
      </c>
      <c r="U792" s="139">
        <v>0</v>
      </c>
      <c r="V792" s="139">
        <f>ROUND(E792*U792,2)</f>
        <v>0</v>
      </c>
      <c r="W792" s="139"/>
      <c r="X792" s="134"/>
      <c r="Y792" s="134"/>
      <c r="Z792" s="134"/>
      <c r="AA792" s="147">
        <v>278</v>
      </c>
      <c r="AB792" s="148" t="s">
        <v>714</v>
      </c>
      <c r="AC792" s="161" t="s">
        <v>572</v>
      </c>
      <c r="AD792" s="149" t="s">
        <v>151</v>
      </c>
      <c r="AE792" s="150">
        <v>9.5</v>
      </c>
      <c r="AF792" s="151"/>
      <c r="AG792" s="152">
        <f>ROUND(AE792*AF792,2)</f>
        <v>0</v>
      </c>
      <c r="AH792" s="134"/>
      <c r="AI792" s="134"/>
      <c r="AJ792" s="134"/>
      <c r="AK792" s="134"/>
      <c r="AL792" s="134"/>
      <c r="AM792" s="134"/>
      <c r="AN792" s="134"/>
      <c r="AO792" s="134"/>
      <c r="AP792" s="134"/>
      <c r="AQ792" s="134"/>
      <c r="AR792" s="134"/>
      <c r="AS792" s="134"/>
      <c r="AT792" s="134"/>
      <c r="AU792" s="134"/>
      <c r="AV792" s="134"/>
      <c r="AW792" s="134"/>
      <c r="AX792" s="134"/>
      <c r="AY792" s="134"/>
      <c r="AZ792" s="134"/>
      <c r="BA792" s="134"/>
      <c r="BB792" s="134"/>
      <c r="BC792" s="134"/>
      <c r="BD792" s="134"/>
      <c r="BE792" s="134"/>
      <c r="BF792" s="134"/>
      <c r="BG792" s="134"/>
      <c r="BH792" s="134"/>
    </row>
    <row r="793" spans="1:60">
      <c r="A793" s="137"/>
      <c r="B793" s="138"/>
      <c r="C793" s="267" t="s">
        <v>523</v>
      </c>
      <c r="D793" s="268"/>
      <c r="E793" s="268"/>
      <c r="F793" s="268"/>
      <c r="G793" s="268"/>
      <c r="H793" s="139"/>
      <c r="I793" s="139"/>
      <c r="J793" s="139"/>
      <c r="K793" s="139"/>
      <c r="L793" s="139"/>
      <c r="M793" s="139"/>
      <c r="N793" s="139"/>
      <c r="O793" s="139"/>
      <c r="P793" s="139"/>
      <c r="Q793" s="139"/>
      <c r="R793" s="139"/>
      <c r="S793" s="139"/>
      <c r="T793" s="139"/>
      <c r="U793" s="139"/>
      <c r="V793" s="139"/>
      <c r="W793" s="139"/>
      <c r="X793" s="134"/>
      <c r="Y793" s="134"/>
      <c r="Z793" s="134"/>
      <c r="AA793" s="137"/>
      <c r="AB793" s="138"/>
      <c r="AC793" s="267" t="s">
        <v>523</v>
      </c>
      <c r="AD793" s="268"/>
      <c r="AE793" s="268"/>
      <c r="AF793" s="268"/>
      <c r="AG793" s="268"/>
      <c r="AH793" s="134"/>
      <c r="AI793" s="134"/>
      <c r="AJ793" s="134"/>
      <c r="AK793" s="134"/>
      <c r="AL793" s="134"/>
      <c r="AM793" s="134"/>
      <c r="AN793" s="134"/>
      <c r="AO793" s="134"/>
      <c r="AP793" s="134"/>
      <c r="AQ793" s="134"/>
      <c r="AR793" s="134"/>
      <c r="AS793" s="134"/>
      <c r="AT793" s="134"/>
      <c r="AU793" s="134"/>
      <c r="AV793" s="134"/>
      <c r="AW793" s="134"/>
      <c r="AX793" s="134"/>
      <c r="AY793" s="134"/>
      <c r="AZ793" s="134"/>
      <c r="BA793" s="134"/>
      <c r="BB793" s="134"/>
      <c r="BC793" s="134"/>
      <c r="BD793" s="134"/>
      <c r="BE793" s="134"/>
      <c r="BF793" s="134"/>
      <c r="BG793" s="134"/>
      <c r="BH793" s="134"/>
    </row>
    <row r="794" spans="1:60">
      <c r="A794" s="137"/>
      <c r="B794" s="138"/>
      <c r="C794" s="269" t="s">
        <v>690</v>
      </c>
      <c r="D794" s="270"/>
      <c r="E794" s="270"/>
      <c r="F794" s="270"/>
      <c r="G794" s="270"/>
      <c r="H794" s="139"/>
      <c r="I794" s="139"/>
      <c r="J794" s="139"/>
      <c r="K794" s="139"/>
      <c r="L794" s="139"/>
      <c r="M794" s="139"/>
      <c r="N794" s="139"/>
      <c r="O794" s="139"/>
      <c r="P794" s="139"/>
      <c r="Q794" s="139"/>
      <c r="R794" s="139"/>
      <c r="S794" s="139"/>
      <c r="T794" s="139"/>
      <c r="U794" s="139"/>
      <c r="V794" s="139"/>
      <c r="W794" s="139"/>
      <c r="X794" s="134"/>
      <c r="Y794" s="134"/>
      <c r="Z794" s="134"/>
      <c r="AA794" s="137"/>
      <c r="AB794" s="138"/>
      <c r="AC794" s="269" t="s">
        <v>690</v>
      </c>
      <c r="AD794" s="270"/>
      <c r="AE794" s="270"/>
      <c r="AF794" s="270"/>
      <c r="AG794" s="270"/>
      <c r="AH794" s="134"/>
      <c r="AI794" s="134"/>
      <c r="AJ794" s="134"/>
      <c r="AK794" s="134"/>
      <c r="AL794" s="134"/>
      <c r="AM794" s="134"/>
      <c r="AN794" s="134"/>
      <c r="AO794" s="134"/>
      <c r="AP794" s="134"/>
      <c r="AQ794" s="134"/>
      <c r="AR794" s="134"/>
      <c r="AS794" s="134"/>
      <c r="AT794" s="134"/>
      <c r="AU794" s="134"/>
      <c r="AV794" s="134"/>
      <c r="AW794" s="134"/>
      <c r="AX794" s="134"/>
      <c r="AY794" s="134"/>
      <c r="AZ794" s="134"/>
      <c r="BA794" s="134"/>
      <c r="BB794" s="134"/>
      <c r="BC794" s="134"/>
      <c r="BD794" s="134"/>
      <c r="BE794" s="134"/>
      <c r="BF794" s="134"/>
      <c r="BG794" s="134"/>
      <c r="BH794" s="134"/>
    </row>
    <row r="795" spans="1:60" ht="31.45">
      <c r="A795" s="147">
        <v>279</v>
      </c>
      <c r="B795" s="148" t="s">
        <v>715</v>
      </c>
      <c r="C795" s="161" t="s">
        <v>550</v>
      </c>
      <c r="D795" s="149" t="s">
        <v>151</v>
      </c>
      <c r="E795" s="150">
        <v>2</v>
      </c>
      <c r="F795" s="151"/>
      <c r="G795" s="152">
        <f>ROUND(E795*F795,2)</f>
        <v>0</v>
      </c>
      <c r="H795" s="139">
        <v>0</v>
      </c>
      <c r="I795" s="139">
        <f>ROUND(E795*H795,2)</f>
        <v>0</v>
      </c>
      <c r="J795" s="139">
        <v>46.688679245283303</v>
      </c>
      <c r="K795" s="139">
        <f>ROUND(E795*J795,2)</f>
        <v>93.38</v>
      </c>
      <c r="L795" s="139">
        <v>21</v>
      </c>
      <c r="M795" s="139">
        <f>G795*(1+L795/100)</f>
        <v>0</v>
      </c>
      <c r="N795" s="139">
        <v>0</v>
      </c>
      <c r="O795" s="139">
        <f>ROUND(E795*N795,2)</f>
        <v>0</v>
      </c>
      <c r="P795" s="139">
        <v>0</v>
      </c>
      <c r="Q795" s="139">
        <f>ROUND(E795*P795,2)</f>
        <v>0</v>
      </c>
      <c r="R795" s="139"/>
      <c r="S795" s="139" t="s">
        <v>130</v>
      </c>
      <c r="T795" s="139" t="s">
        <v>131</v>
      </c>
      <c r="U795" s="139">
        <v>0</v>
      </c>
      <c r="V795" s="139">
        <f>ROUND(E795*U795,2)</f>
        <v>0</v>
      </c>
      <c r="W795" s="139"/>
      <c r="X795" s="134"/>
      <c r="Y795" s="134"/>
      <c r="Z795" s="134"/>
      <c r="AA795" s="147">
        <v>279</v>
      </c>
      <c r="AB795" s="148" t="s">
        <v>715</v>
      </c>
      <c r="AC795" s="161" t="s">
        <v>550</v>
      </c>
      <c r="AD795" s="149" t="s">
        <v>151</v>
      </c>
      <c r="AE795" s="150">
        <v>2</v>
      </c>
      <c r="AF795" s="151"/>
      <c r="AG795" s="152">
        <f>ROUND(AE795*AF795,2)</f>
        <v>0</v>
      </c>
      <c r="AH795" s="134"/>
      <c r="AI795" s="134"/>
      <c r="AJ795" s="134"/>
      <c r="AK795" s="134"/>
      <c r="AL795" s="134"/>
      <c r="AM795" s="134"/>
      <c r="AN795" s="134"/>
      <c r="AO795" s="134"/>
      <c r="AP795" s="134"/>
      <c r="AQ795" s="134"/>
      <c r="AR795" s="134"/>
      <c r="AS795" s="134"/>
      <c r="AT795" s="134"/>
      <c r="AU795" s="134"/>
      <c r="AV795" s="134"/>
      <c r="AW795" s="134"/>
      <c r="AX795" s="134"/>
      <c r="AY795" s="134"/>
      <c r="AZ795" s="134"/>
      <c r="BA795" s="134"/>
      <c r="BB795" s="134"/>
      <c r="BC795" s="134"/>
      <c r="BD795" s="134"/>
      <c r="BE795" s="134"/>
      <c r="BF795" s="134"/>
      <c r="BG795" s="134"/>
      <c r="BH795" s="134"/>
    </row>
    <row r="796" spans="1:60">
      <c r="A796" s="137"/>
      <c r="B796" s="138"/>
      <c r="C796" s="267" t="s">
        <v>523</v>
      </c>
      <c r="D796" s="268"/>
      <c r="E796" s="268"/>
      <c r="F796" s="268"/>
      <c r="G796" s="268"/>
      <c r="H796" s="139"/>
      <c r="I796" s="139"/>
      <c r="J796" s="139"/>
      <c r="K796" s="139"/>
      <c r="L796" s="139"/>
      <c r="M796" s="139"/>
      <c r="N796" s="139"/>
      <c r="O796" s="139"/>
      <c r="P796" s="139"/>
      <c r="Q796" s="139"/>
      <c r="R796" s="139"/>
      <c r="S796" s="139"/>
      <c r="T796" s="139"/>
      <c r="U796" s="139"/>
      <c r="V796" s="139"/>
      <c r="W796" s="139"/>
      <c r="X796" s="134"/>
      <c r="Y796" s="134"/>
      <c r="Z796" s="134"/>
      <c r="AA796" s="137"/>
      <c r="AB796" s="138"/>
      <c r="AC796" s="267" t="s">
        <v>523</v>
      </c>
      <c r="AD796" s="268"/>
      <c r="AE796" s="268"/>
      <c r="AF796" s="268"/>
      <c r="AG796" s="268"/>
      <c r="AH796" s="134"/>
      <c r="AI796" s="134"/>
      <c r="AJ796" s="134"/>
      <c r="AK796" s="134"/>
      <c r="AL796" s="134"/>
      <c r="AM796" s="134"/>
      <c r="AN796" s="134"/>
      <c r="AO796" s="134"/>
      <c r="AP796" s="134"/>
      <c r="AQ796" s="134"/>
      <c r="AR796" s="134"/>
      <c r="AS796" s="134"/>
      <c r="AT796" s="134"/>
      <c r="AU796" s="134"/>
      <c r="AV796" s="134"/>
      <c r="AW796" s="134"/>
      <c r="AX796" s="134"/>
      <c r="AY796" s="134"/>
      <c r="AZ796" s="134"/>
      <c r="BA796" s="134"/>
      <c r="BB796" s="134"/>
      <c r="BC796" s="134"/>
      <c r="BD796" s="134"/>
      <c r="BE796" s="134"/>
      <c r="BF796" s="134"/>
      <c r="BG796" s="134"/>
      <c r="BH796" s="134"/>
    </row>
    <row r="797" spans="1:60">
      <c r="A797" s="137"/>
      <c r="B797" s="138"/>
      <c r="C797" s="269" t="s">
        <v>690</v>
      </c>
      <c r="D797" s="270"/>
      <c r="E797" s="270"/>
      <c r="F797" s="270"/>
      <c r="G797" s="270"/>
      <c r="H797" s="139"/>
      <c r="I797" s="139"/>
      <c r="J797" s="139"/>
      <c r="K797" s="139"/>
      <c r="L797" s="139"/>
      <c r="M797" s="139"/>
      <c r="N797" s="139"/>
      <c r="O797" s="139"/>
      <c r="P797" s="139"/>
      <c r="Q797" s="139"/>
      <c r="R797" s="139"/>
      <c r="S797" s="139"/>
      <c r="T797" s="139"/>
      <c r="U797" s="139"/>
      <c r="V797" s="139"/>
      <c r="W797" s="139"/>
      <c r="X797" s="134"/>
      <c r="Y797" s="134"/>
      <c r="Z797" s="134"/>
      <c r="AA797" s="137"/>
      <c r="AB797" s="138"/>
      <c r="AC797" s="269" t="s">
        <v>690</v>
      </c>
      <c r="AD797" s="270"/>
      <c r="AE797" s="270"/>
      <c r="AF797" s="270"/>
      <c r="AG797" s="270"/>
      <c r="AH797" s="134"/>
      <c r="AI797" s="134"/>
      <c r="AJ797" s="134"/>
      <c r="AK797" s="134"/>
      <c r="AL797" s="134"/>
      <c r="AM797" s="134"/>
      <c r="AN797" s="134"/>
      <c r="AO797" s="134"/>
      <c r="AP797" s="134"/>
      <c r="AQ797" s="134"/>
      <c r="AR797" s="134"/>
      <c r="AS797" s="134"/>
      <c r="AT797" s="134"/>
      <c r="AU797" s="134"/>
      <c r="AV797" s="134"/>
      <c r="AW797" s="134"/>
      <c r="AX797" s="134"/>
      <c r="AY797" s="134"/>
      <c r="AZ797" s="134"/>
      <c r="BA797" s="134"/>
      <c r="BB797" s="134"/>
      <c r="BC797" s="134"/>
      <c r="BD797" s="134"/>
      <c r="BE797" s="134"/>
      <c r="BF797" s="134"/>
      <c r="BG797" s="134"/>
      <c r="BH797" s="134"/>
    </row>
    <row r="798" spans="1:60" ht="20.95">
      <c r="A798" s="147">
        <v>280</v>
      </c>
      <c r="B798" s="148" t="s">
        <v>716</v>
      </c>
      <c r="C798" s="161" t="s">
        <v>552</v>
      </c>
      <c r="D798" s="149" t="s">
        <v>151</v>
      </c>
      <c r="E798" s="150">
        <v>1.5</v>
      </c>
      <c r="F798" s="151"/>
      <c r="G798" s="152">
        <f>ROUND(E798*F798,2)</f>
        <v>0</v>
      </c>
      <c r="H798" s="139">
        <v>0</v>
      </c>
      <c r="I798" s="139">
        <f>ROUND(E798*H798,2)</f>
        <v>0</v>
      </c>
      <c r="J798" s="139">
        <v>44.150943396226687</v>
      </c>
      <c r="K798" s="139">
        <f>ROUND(E798*J798,2)</f>
        <v>66.23</v>
      </c>
      <c r="L798" s="139">
        <v>21</v>
      </c>
      <c r="M798" s="139">
        <f>G798*(1+L798/100)</f>
        <v>0</v>
      </c>
      <c r="N798" s="139">
        <v>0</v>
      </c>
      <c r="O798" s="139">
        <f>ROUND(E798*N798,2)</f>
        <v>0</v>
      </c>
      <c r="P798" s="139">
        <v>0</v>
      </c>
      <c r="Q798" s="139">
        <f>ROUND(E798*P798,2)</f>
        <v>0</v>
      </c>
      <c r="R798" s="139"/>
      <c r="S798" s="139" t="s">
        <v>130</v>
      </c>
      <c r="T798" s="139" t="s">
        <v>131</v>
      </c>
      <c r="U798" s="139">
        <v>0</v>
      </c>
      <c r="V798" s="139">
        <f>ROUND(E798*U798,2)</f>
        <v>0</v>
      </c>
      <c r="W798" s="139"/>
      <c r="X798" s="134"/>
      <c r="Y798" s="134"/>
      <c r="Z798" s="134"/>
      <c r="AA798" s="147">
        <v>280</v>
      </c>
      <c r="AB798" s="148" t="s">
        <v>716</v>
      </c>
      <c r="AC798" s="161" t="s">
        <v>552</v>
      </c>
      <c r="AD798" s="149" t="s">
        <v>151</v>
      </c>
      <c r="AE798" s="150">
        <v>1.5</v>
      </c>
      <c r="AF798" s="151"/>
      <c r="AG798" s="152">
        <f>ROUND(AE798*AF798,2)</f>
        <v>0</v>
      </c>
      <c r="AH798" s="134"/>
      <c r="AI798" s="134"/>
      <c r="AJ798" s="134"/>
      <c r="AK798" s="134"/>
      <c r="AL798" s="134"/>
      <c r="AM798" s="134"/>
      <c r="AN798" s="134"/>
      <c r="AO798" s="134"/>
      <c r="AP798" s="134"/>
      <c r="AQ798" s="134"/>
      <c r="AR798" s="134"/>
      <c r="AS798" s="134"/>
      <c r="AT798" s="134"/>
      <c r="AU798" s="134"/>
      <c r="AV798" s="134"/>
      <c r="AW798" s="134"/>
      <c r="AX798" s="134"/>
      <c r="AY798" s="134"/>
      <c r="AZ798" s="134"/>
      <c r="BA798" s="134"/>
      <c r="BB798" s="134"/>
      <c r="BC798" s="134"/>
      <c r="BD798" s="134"/>
      <c r="BE798" s="134"/>
      <c r="BF798" s="134"/>
      <c r="BG798" s="134"/>
      <c r="BH798" s="134"/>
    </row>
    <row r="799" spans="1:60">
      <c r="A799" s="137"/>
      <c r="B799" s="138"/>
      <c r="C799" s="267" t="s">
        <v>523</v>
      </c>
      <c r="D799" s="268"/>
      <c r="E799" s="268"/>
      <c r="F799" s="268"/>
      <c r="G799" s="268"/>
      <c r="H799" s="139"/>
      <c r="I799" s="139"/>
      <c r="J799" s="139"/>
      <c r="K799" s="139"/>
      <c r="L799" s="139"/>
      <c r="M799" s="139"/>
      <c r="N799" s="139"/>
      <c r="O799" s="139"/>
      <c r="P799" s="139"/>
      <c r="Q799" s="139"/>
      <c r="R799" s="139"/>
      <c r="S799" s="139"/>
      <c r="T799" s="139"/>
      <c r="U799" s="139"/>
      <c r="V799" s="139"/>
      <c r="W799" s="139"/>
      <c r="X799" s="134"/>
      <c r="Y799" s="134"/>
      <c r="Z799" s="134"/>
      <c r="AA799" s="137"/>
      <c r="AB799" s="138"/>
      <c r="AC799" s="267" t="s">
        <v>523</v>
      </c>
      <c r="AD799" s="268"/>
      <c r="AE799" s="268"/>
      <c r="AF799" s="268"/>
      <c r="AG799" s="268"/>
      <c r="AH799" s="134"/>
      <c r="AI799" s="134"/>
      <c r="AJ799" s="134"/>
      <c r="AK799" s="134"/>
      <c r="AL799" s="134"/>
      <c r="AM799" s="134"/>
      <c r="AN799" s="134"/>
      <c r="AO799" s="134"/>
      <c r="AP799" s="134"/>
      <c r="AQ799" s="134"/>
      <c r="AR799" s="134"/>
      <c r="AS799" s="134"/>
      <c r="AT799" s="134"/>
      <c r="AU799" s="134"/>
      <c r="AV799" s="134"/>
      <c r="AW799" s="134"/>
      <c r="AX799" s="134"/>
      <c r="AY799" s="134"/>
      <c r="AZ799" s="134"/>
      <c r="BA799" s="134"/>
      <c r="BB799" s="134"/>
      <c r="BC799" s="134"/>
      <c r="BD799" s="134"/>
      <c r="BE799" s="134"/>
      <c r="BF799" s="134"/>
      <c r="BG799" s="134"/>
      <c r="BH799" s="134"/>
    </row>
    <row r="800" spans="1:60">
      <c r="A800" s="137"/>
      <c r="B800" s="138"/>
      <c r="C800" s="269" t="s">
        <v>690</v>
      </c>
      <c r="D800" s="270"/>
      <c r="E800" s="270"/>
      <c r="F800" s="270"/>
      <c r="G800" s="270"/>
      <c r="H800" s="139"/>
      <c r="I800" s="139"/>
      <c r="J800" s="139"/>
      <c r="K800" s="139"/>
      <c r="L800" s="139"/>
      <c r="M800" s="139"/>
      <c r="N800" s="139"/>
      <c r="O800" s="139"/>
      <c r="P800" s="139"/>
      <c r="Q800" s="139"/>
      <c r="R800" s="139"/>
      <c r="S800" s="139"/>
      <c r="T800" s="139"/>
      <c r="U800" s="139"/>
      <c r="V800" s="139"/>
      <c r="W800" s="139"/>
      <c r="X800" s="134"/>
      <c r="Y800" s="134"/>
      <c r="Z800" s="134"/>
      <c r="AA800" s="137"/>
      <c r="AB800" s="138"/>
      <c r="AC800" s="269" t="s">
        <v>690</v>
      </c>
      <c r="AD800" s="270"/>
      <c r="AE800" s="270"/>
      <c r="AF800" s="270"/>
      <c r="AG800" s="270"/>
      <c r="AH800" s="134"/>
      <c r="AI800" s="134"/>
      <c r="AJ800" s="134"/>
      <c r="AK800" s="134"/>
      <c r="AL800" s="134"/>
      <c r="AM800" s="134"/>
      <c r="AN800" s="134"/>
      <c r="AO800" s="134"/>
      <c r="AP800" s="134"/>
      <c r="AQ800" s="134"/>
      <c r="AR800" s="134"/>
      <c r="AS800" s="134"/>
      <c r="AT800" s="134"/>
      <c r="AU800" s="134"/>
      <c r="AV800" s="134"/>
      <c r="AW800" s="134"/>
      <c r="AX800" s="134"/>
      <c r="AY800" s="134"/>
      <c r="AZ800" s="134"/>
      <c r="BA800" s="134"/>
      <c r="BB800" s="134"/>
      <c r="BC800" s="134"/>
      <c r="BD800" s="134"/>
      <c r="BE800" s="134"/>
      <c r="BF800" s="134"/>
      <c r="BG800" s="134"/>
      <c r="BH800" s="134"/>
    </row>
    <row r="801" spans="1:60" ht="20.95">
      <c r="A801" s="147">
        <v>281</v>
      </c>
      <c r="B801" s="148" t="s">
        <v>717</v>
      </c>
      <c r="C801" s="161" t="s">
        <v>554</v>
      </c>
      <c r="D801" s="149" t="s">
        <v>151</v>
      </c>
      <c r="E801" s="150">
        <v>1</v>
      </c>
      <c r="F801" s="151"/>
      <c r="G801" s="152">
        <f>ROUND(E801*F801,2)</f>
        <v>0</v>
      </c>
      <c r="H801" s="139">
        <v>0</v>
      </c>
      <c r="I801" s="139">
        <f>ROUND(E801*H801,2)</f>
        <v>0</v>
      </c>
      <c r="J801" s="139">
        <v>53.962264150943724</v>
      </c>
      <c r="K801" s="139">
        <f>ROUND(E801*J801,2)</f>
        <v>53.96</v>
      </c>
      <c r="L801" s="139">
        <v>21</v>
      </c>
      <c r="M801" s="139">
        <f>G801*(1+L801/100)</f>
        <v>0</v>
      </c>
      <c r="N801" s="139">
        <v>0</v>
      </c>
      <c r="O801" s="139">
        <f>ROUND(E801*N801,2)</f>
        <v>0</v>
      </c>
      <c r="P801" s="139">
        <v>0</v>
      </c>
      <c r="Q801" s="139">
        <f>ROUND(E801*P801,2)</f>
        <v>0</v>
      </c>
      <c r="R801" s="139"/>
      <c r="S801" s="139" t="s">
        <v>130</v>
      </c>
      <c r="T801" s="139" t="s">
        <v>131</v>
      </c>
      <c r="U801" s="139">
        <v>0</v>
      </c>
      <c r="V801" s="139">
        <f>ROUND(E801*U801,2)</f>
        <v>0</v>
      </c>
      <c r="W801" s="139"/>
      <c r="X801" s="134"/>
      <c r="Y801" s="134"/>
      <c r="Z801" s="134"/>
      <c r="AA801" s="147">
        <v>281</v>
      </c>
      <c r="AB801" s="148" t="s">
        <v>717</v>
      </c>
      <c r="AC801" s="161" t="s">
        <v>554</v>
      </c>
      <c r="AD801" s="149" t="s">
        <v>151</v>
      </c>
      <c r="AE801" s="150">
        <v>1</v>
      </c>
      <c r="AF801" s="151"/>
      <c r="AG801" s="152">
        <f>ROUND(AE801*AF801,2)</f>
        <v>0</v>
      </c>
      <c r="AH801" s="134"/>
      <c r="AI801" s="134"/>
      <c r="AJ801" s="134"/>
      <c r="AK801" s="134"/>
      <c r="AL801" s="134"/>
      <c r="AM801" s="134"/>
      <c r="AN801" s="134"/>
      <c r="AO801" s="134"/>
      <c r="AP801" s="134"/>
      <c r="AQ801" s="134"/>
      <c r="AR801" s="134"/>
      <c r="AS801" s="134"/>
      <c r="AT801" s="134"/>
      <c r="AU801" s="134"/>
      <c r="AV801" s="134"/>
      <c r="AW801" s="134"/>
      <c r="AX801" s="134"/>
      <c r="AY801" s="134"/>
      <c r="AZ801" s="134"/>
      <c r="BA801" s="134"/>
      <c r="BB801" s="134"/>
      <c r="BC801" s="134"/>
      <c r="BD801" s="134"/>
      <c r="BE801" s="134"/>
      <c r="BF801" s="134"/>
      <c r="BG801" s="134"/>
      <c r="BH801" s="134"/>
    </row>
    <row r="802" spans="1:60">
      <c r="A802" s="137"/>
      <c r="B802" s="138"/>
      <c r="C802" s="267" t="s">
        <v>718</v>
      </c>
      <c r="D802" s="268"/>
      <c r="E802" s="268"/>
      <c r="F802" s="268"/>
      <c r="G802" s="268"/>
      <c r="H802" s="139"/>
      <c r="I802" s="139"/>
      <c r="J802" s="139"/>
      <c r="K802" s="139"/>
      <c r="L802" s="139"/>
      <c r="M802" s="139"/>
      <c r="N802" s="139"/>
      <c r="O802" s="139"/>
      <c r="P802" s="139"/>
      <c r="Q802" s="139"/>
      <c r="R802" s="139"/>
      <c r="S802" s="139"/>
      <c r="T802" s="139"/>
      <c r="U802" s="139"/>
      <c r="V802" s="139"/>
      <c r="W802" s="139"/>
      <c r="X802" s="134"/>
      <c r="Y802" s="134"/>
      <c r="Z802" s="134"/>
      <c r="AA802" s="137"/>
      <c r="AB802" s="138"/>
      <c r="AC802" s="267" t="s">
        <v>718</v>
      </c>
      <c r="AD802" s="268"/>
      <c r="AE802" s="268"/>
      <c r="AF802" s="268"/>
      <c r="AG802" s="268"/>
      <c r="AH802" s="134"/>
      <c r="AI802" s="134"/>
      <c r="AJ802" s="134"/>
      <c r="AK802" s="134"/>
      <c r="AL802" s="134"/>
      <c r="AM802" s="134"/>
      <c r="AN802" s="134"/>
      <c r="AO802" s="134"/>
      <c r="AP802" s="134"/>
      <c r="AQ802" s="134"/>
      <c r="AR802" s="134"/>
      <c r="AS802" s="134"/>
      <c r="AT802" s="134"/>
      <c r="AU802" s="134"/>
      <c r="AV802" s="134"/>
      <c r="AW802" s="134"/>
      <c r="AX802" s="134"/>
      <c r="AY802" s="134"/>
      <c r="AZ802" s="134"/>
      <c r="BA802" s="134"/>
      <c r="BB802" s="134"/>
      <c r="BC802" s="134"/>
      <c r="BD802" s="134"/>
      <c r="BE802" s="134"/>
      <c r="BF802" s="134"/>
      <c r="BG802" s="134"/>
      <c r="BH802" s="134"/>
    </row>
    <row r="803" spans="1:60">
      <c r="A803" s="137"/>
      <c r="B803" s="138"/>
      <c r="C803" s="269" t="s">
        <v>690</v>
      </c>
      <c r="D803" s="270"/>
      <c r="E803" s="270"/>
      <c r="F803" s="270"/>
      <c r="G803" s="270"/>
      <c r="H803" s="139"/>
      <c r="I803" s="139"/>
      <c r="J803" s="139"/>
      <c r="K803" s="139"/>
      <c r="L803" s="139"/>
      <c r="M803" s="139"/>
      <c r="N803" s="139"/>
      <c r="O803" s="139"/>
      <c r="P803" s="139"/>
      <c r="Q803" s="139"/>
      <c r="R803" s="139"/>
      <c r="S803" s="139"/>
      <c r="T803" s="139"/>
      <c r="U803" s="139"/>
      <c r="V803" s="139"/>
      <c r="W803" s="139"/>
      <c r="X803" s="134"/>
      <c r="Y803" s="134"/>
      <c r="Z803" s="134"/>
      <c r="AA803" s="137"/>
      <c r="AB803" s="138"/>
      <c r="AC803" s="269" t="s">
        <v>690</v>
      </c>
      <c r="AD803" s="270"/>
      <c r="AE803" s="270"/>
      <c r="AF803" s="270"/>
      <c r="AG803" s="270"/>
      <c r="AH803" s="134"/>
      <c r="AI803" s="134"/>
      <c r="AJ803" s="134"/>
      <c r="AK803" s="134"/>
      <c r="AL803" s="134"/>
      <c r="AM803" s="134"/>
      <c r="AN803" s="134"/>
      <c r="AO803" s="134"/>
      <c r="AP803" s="134"/>
      <c r="AQ803" s="134"/>
      <c r="AR803" s="134"/>
      <c r="AS803" s="134"/>
      <c r="AT803" s="134"/>
      <c r="AU803" s="134"/>
      <c r="AV803" s="134"/>
      <c r="AW803" s="134"/>
      <c r="AX803" s="134"/>
      <c r="AY803" s="134"/>
      <c r="AZ803" s="134"/>
      <c r="BA803" s="134"/>
      <c r="BB803" s="134"/>
      <c r="BC803" s="134"/>
      <c r="BD803" s="134"/>
      <c r="BE803" s="134"/>
      <c r="BF803" s="134"/>
      <c r="BG803" s="134"/>
      <c r="BH803" s="134"/>
    </row>
    <row r="804" spans="1:60" ht="20.95">
      <c r="A804" s="147">
        <v>282</v>
      </c>
      <c r="B804" s="148" t="s">
        <v>719</v>
      </c>
      <c r="C804" s="161" t="s">
        <v>720</v>
      </c>
      <c r="D804" s="149" t="s">
        <v>129</v>
      </c>
      <c r="E804" s="150">
        <v>2</v>
      </c>
      <c r="F804" s="151"/>
      <c r="G804" s="152">
        <f>ROUND(E804*F804,2)</f>
        <v>0</v>
      </c>
      <c r="H804" s="139">
        <v>0</v>
      </c>
      <c r="I804" s="139">
        <f>ROUND(E804*H804,2)</f>
        <v>0</v>
      </c>
      <c r="J804" s="139">
        <v>192.2075471698125</v>
      </c>
      <c r="K804" s="139">
        <f>ROUND(E804*J804,2)</f>
        <v>384.42</v>
      </c>
      <c r="L804" s="139">
        <v>21</v>
      </c>
      <c r="M804" s="139">
        <f>G804*(1+L804/100)</f>
        <v>0</v>
      </c>
      <c r="N804" s="139">
        <v>0</v>
      </c>
      <c r="O804" s="139">
        <f>ROUND(E804*N804,2)</f>
        <v>0</v>
      </c>
      <c r="P804" s="139">
        <v>0</v>
      </c>
      <c r="Q804" s="139">
        <f>ROUND(E804*P804,2)</f>
        <v>0</v>
      </c>
      <c r="R804" s="139"/>
      <c r="S804" s="139" t="s">
        <v>130</v>
      </c>
      <c r="T804" s="139" t="s">
        <v>131</v>
      </c>
      <c r="U804" s="139">
        <v>0</v>
      </c>
      <c r="V804" s="139">
        <f>ROUND(E804*U804,2)</f>
        <v>0</v>
      </c>
      <c r="W804" s="139"/>
      <c r="X804" s="134"/>
      <c r="Y804" s="134"/>
      <c r="Z804" s="134"/>
      <c r="AA804" s="147">
        <v>282</v>
      </c>
      <c r="AB804" s="148" t="s">
        <v>719</v>
      </c>
      <c r="AC804" s="161" t="s">
        <v>720</v>
      </c>
      <c r="AD804" s="149" t="s">
        <v>129</v>
      </c>
      <c r="AE804" s="150">
        <v>2</v>
      </c>
      <c r="AF804" s="151"/>
      <c r="AG804" s="152">
        <f>ROUND(AE804*AF804,2)</f>
        <v>0</v>
      </c>
      <c r="AH804" s="134"/>
      <c r="AI804" s="134"/>
      <c r="AJ804" s="134"/>
      <c r="AK804" s="134"/>
      <c r="AL804" s="134"/>
      <c r="AM804" s="134"/>
      <c r="AN804" s="134"/>
      <c r="AO804" s="134"/>
      <c r="AP804" s="134"/>
      <c r="AQ804" s="134"/>
      <c r="AR804" s="134"/>
      <c r="AS804" s="134"/>
      <c r="AT804" s="134"/>
      <c r="AU804" s="134"/>
      <c r="AV804" s="134"/>
      <c r="AW804" s="134"/>
      <c r="AX804" s="134"/>
      <c r="AY804" s="134"/>
      <c r="AZ804" s="134"/>
      <c r="BA804" s="134"/>
      <c r="BB804" s="134"/>
      <c r="BC804" s="134"/>
      <c r="BD804" s="134"/>
      <c r="BE804" s="134"/>
      <c r="BF804" s="134"/>
      <c r="BG804" s="134"/>
      <c r="BH804" s="134"/>
    </row>
    <row r="805" spans="1:60">
      <c r="A805" s="137"/>
      <c r="B805" s="138"/>
      <c r="C805" s="267" t="s">
        <v>136</v>
      </c>
      <c r="D805" s="268"/>
      <c r="E805" s="268"/>
      <c r="F805" s="268"/>
      <c r="G805" s="268"/>
      <c r="H805" s="139"/>
      <c r="I805" s="139"/>
      <c r="J805" s="139"/>
      <c r="K805" s="139"/>
      <c r="L805" s="139"/>
      <c r="M805" s="139"/>
      <c r="N805" s="139"/>
      <c r="O805" s="139"/>
      <c r="P805" s="139"/>
      <c r="Q805" s="139"/>
      <c r="R805" s="139"/>
      <c r="S805" s="139"/>
      <c r="T805" s="139"/>
      <c r="U805" s="139"/>
      <c r="V805" s="139"/>
      <c r="W805" s="139"/>
      <c r="X805" s="134"/>
      <c r="Y805" s="134"/>
      <c r="Z805" s="134"/>
      <c r="AA805" s="137"/>
      <c r="AB805" s="138"/>
      <c r="AC805" s="267" t="s">
        <v>136</v>
      </c>
      <c r="AD805" s="268"/>
      <c r="AE805" s="268"/>
      <c r="AF805" s="268"/>
      <c r="AG805" s="268"/>
      <c r="AH805" s="134"/>
      <c r="AI805" s="134"/>
      <c r="AJ805" s="134"/>
      <c r="AK805" s="134"/>
      <c r="AL805" s="134"/>
      <c r="AM805" s="134"/>
      <c r="AN805" s="134"/>
      <c r="AO805" s="134"/>
      <c r="AP805" s="134"/>
      <c r="AQ805" s="134"/>
      <c r="AR805" s="134"/>
      <c r="AS805" s="134"/>
      <c r="AT805" s="134"/>
      <c r="AU805" s="134"/>
      <c r="AV805" s="134"/>
      <c r="AW805" s="134"/>
      <c r="AX805" s="134"/>
      <c r="AY805" s="134"/>
      <c r="AZ805" s="134"/>
      <c r="BA805" s="134"/>
      <c r="BB805" s="134"/>
      <c r="BC805" s="134"/>
      <c r="BD805" s="134"/>
      <c r="BE805" s="134"/>
      <c r="BF805" s="134"/>
      <c r="BG805" s="134"/>
      <c r="BH805" s="134"/>
    </row>
    <row r="806" spans="1:60">
      <c r="A806" s="147">
        <v>283</v>
      </c>
      <c r="B806" s="148" t="s">
        <v>721</v>
      </c>
      <c r="C806" s="161" t="s">
        <v>722</v>
      </c>
      <c r="D806" s="149" t="s">
        <v>129</v>
      </c>
      <c r="E806" s="150">
        <v>1</v>
      </c>
      <c r="F806" s="151"/>
      <c r="G806" s="152">
        <f>ROUND(E806*F806,2)</f>
        <v>0</v>
      </c>
      <c r="H806" s="139">
        <v>0</v>
      </c>
      <c r="I806" s="139">
        <f>ROUND(E806*H806,2)</f>
        <v>0</v>
      </c>
      <c r="J806" s="139">
        <v>164.48188679245382</v>
      </c>
      <c r="K806" s="139">
        <f>ROUND(E806*J806,2)</f>
        <v>164.48</v>
      </c>
      <c r="L806" s="139">
        <v>21</v>
      </c>
      <c r="M806" s="139">
        <f>G806*(1+L806/100)</f>
        <v>0</v>
      </c>
      <c r="N806" s="139">
        <v>0</v>
      </c>
      <c r="O806" s="139">
        <f>ROUND(E806*N806,2)</f>
        <v>0</v>
      </c>
      <c r="P806" s="139">
        <v>0</v>
      </c>
      <c r="Q806" s="139">
        <f>ROUND(E806*P806,2)</f>
        <v>0</v>
      </c>
      <c r="R806" s="139"/>
      <c r="S806" s="139" t="s">
        <v>130</v>
      </c>
      <c r="T806" s="139" t="s">
        <v>131</v>
      </c>
      <c r="U806" s="139">
        <v>0</v>
      </c>
      <c r="V806" s="139">
        <f>ROUND(E806*U806,2)</f>
        <v>0</v>
      </c>
      <c r="W806" s="139"/>
      <c r="X806" s="134"/>
      <c r="Y806" s="134"/>
      <c r="Z806" s="134"/>
      <c r="AA806" s="147">
        <v>283</v>
      </c>
      <c r="AB806" s="148" t="s">
        <v>721</v>
      </c>
      <c r="AC806" s="161" t="s">
        <v>722</v>
      </c>
      <c r="AD806" s="149" t="s">
        <v>129</v>
      </c>
      <c r="AE806" s="150">
        <v>1</v>
      </c>
      <c r="AF806" s="151"/>
      <c r="AG806" s="152">
        <f>ROUND(AE806*AF806,2)</f>
        <v>0</v>
      </c>
      <c r="AH806" s="134"/>
      <c r="AI806" s="134"/>
      <c r="AJ806" s="134"/>
      <c r="AK806" s="134"/>
      <c r="AL806" s="134"/>
      <c r="AM806" s="134"/>
      <c r="AN806" s="134"/>
      <c r="AO806" s="134"/>
      <c r="AP806" s="134"/>
      <c r="AQ806" s="134"/>
      <c r="AR806" s="134"/>
      <c r="AS806" s="134"/>
      <c r="AT806" s="134"/>
      <c r="AU806" s="134"/>
      <c r="AV806" s="134"/>
      <c r="AW806" s="134"/>
      <c r="AX806" s="134"/>
      <c r="AY806" s="134"/>
      <c r="AZ806" s="134"/>
      <c r="BA806" s="134"/>
      <c r="BB806" s="134"/>
      <c r="BC806" s="134"/>
      <c r="BD806" s="134"/>
      <c r="BE806" s="134"/>
      <c r="BF806" s="134"/>
      <c r="BG806" s="134"/>
      <c r="BH806" s="134"/>
    </row>
    <row r="807" spans="1:60">
      <c r="A807" s="137"/>
      <c r="B807" s="138"/>
      <c r="C807" s="267" t="s">
        <v>397</v>
      </c>
      <c r="D807" s="268"/>
      <c r="E807" s="268"/>
      <c r="F807" s="268"/>
      <c r="G807" s="268"/>
      <c r="H807" s="139"/>
      <c r="I807" s="139"/>
      <c r="J807" s="139"/>
      <c r="K807" s="139"/>
      <c r="L807" s="139"/>
      <c r="M807" s="139"/>
      <c r="N807" s="139"/>
      <c r="O807" s="139"/>
      <c r="P807" s="139"/>
      <c r="Q807" s="139"/>
      <c r="R807" s="139"/>
      <c r="S807" s="139"/>
      <c r="T807" s="139"/>
      <c r="U807" s="139"/>
      <c r="V807" s="139"/>
      <c r="W807" s="139"/>
      <c r="X807" s="134"/>
      <c r="Y807" s="134"/>
      <c r="Z807" s="134"/>
      <c r="AA807" s="137"/>
      <c r="AB807" s="138"/>
      <c r="AC807" s="267" t="s">
        <v>397</v>
      </c>
      <c r="AD807" s="268"/>
      <c r="AE807" s="268"/>
      <c r="AF807" s="268"/>
      <c r="AG807" s="268"/>
      <c r="AH807" s="134"/>
      <c r="AI807" s="134"/>
      <c r="AJ807" s="134"/>
      <c r="AK807" s="134"/>
      <c r="AL807" s="134"/>
      <c r="AM807" s="134"/>
      <c r="AN807" s="134"/>
      <c r="AO807" s="134"/>
      <c r="AP807" s="134"/>
      <c r="AQ807" s="134"/>
      <c r="AR807" s="134"/>
      <c r="AS807" s="134"/>
      <c r="AT807" s="134"/>
      <c r="AU807" s="134"/>
      <c r="AV807" s="134"/>
      <c r="AW807" s="134"/>
      <c r="AX807" s="134"/>
      <c r="AY807" s="134"/>
      <c r="AZ807" s="134"/>
      <c r="BA807" s="134"/>
      <c r="BB807" s="134"/>
      <c r="BC807" s="134"/>
      <c r="BD807" s="134"/>
      <c r="BE807" s="134"/>
      <c r="BF807" s="134"/>
      <c r="BG807" s="134"/>
      <c r="BH807" s="134"/>
    </row>
    <row r="808" spans="1:60" ht="31.45">
      <c r="A808" s="147">
        <v>284</v>
      </c>
      <c r="B808" s="148" t="s">
        <v>723</v>
      </c>
      <c r="C808" s="161" t="s">
        <v>589</v>
      </c>
      <c r="D808" s="149" t="s">
        <v>129</v>
      </c>
      <c r="E808" s="150">
        <v>4</v>
      </c>
      <c r="F808" s="151"/>
      <c r="G808" s="152">
        <f>ROUND(E808*F808,2)</f>
        <v>0</v>
      </c>
      <c r="H808" s="139">
        <v>0</v>
      </c>
      <c r="I808" s="139">
        <f>ROUND(E808*H808,2)</f>
        <v>0</v>
      </c>
      <c r="J808" s="139">
        <v>22.405660377358625</v>
      </c>
      <c r="K808" s="139">
        <f>ROUND(E808*J808,2)</f>
        <v>89.62</v>
      </c>
      <c r="L808" s="139">
        <v>21</v>
      </c>
      <c r="M808" s="139">
        <f>G808*(1+L808/100)</f>
        <v>0</v>
      </c>
      <c r="N808" s="139">
        <v>0</v>
      </c>
      <c r="O808" s="139">
        <f>ROUND(E808*N808,2)</f>
        <v>0</v>
      </c>
      <c r="P808" s="139">
        <v>0</v>
      </c>
      <c r="Q808" s="139">
        <f>ROUND(E808*P808,2)</f>
        <v>0</v>
      </c>
      <c r="R808" s="139"/>
      <c r="S808" s="139" t="s">
        <v>130</v>
      </c>
      <c r="T808" s="139" t="s">
        <v>131</v>
      </c>
      <c r="U808" s="139">
        <v>0</v>
      </c>
      <c r="V808" s="139">
        <f>ROUND(E808*U808,2)</f>
        <v>0</v>
      </c>
      <c r="W808" s="139"/>
      <c r="X808" s="134"/>
      <c r="Y808" s="134"/>
      <c r="Z808" s="134"/>
      <c r="AA808" s="147">
        <v>284</v>
      </c>
      <c r="AB808" s="148" t="s">
        <v>723</v>
      </c>
      <c r="AC808" s="161" t="s">
        <v>589</v>
      </c>
      <c r="AD808" s="149" t="s">
        <v>129</v>
      </c>
      <c r="AE808" s="150">
        <v>4</v>
      </c>
      <c r="AF808" s="151"/>
      <c r="AG808" s="152">
        <f>ROUND(AE808*AF808,2)</f>
        <v>0</v>
      </c>
      <c r="AH808" s="134"/>
      <c r="AI808" s="134"/>
      <c r="AJ808" s="134"/>
      <c r="AK808" s="134"/>
      <c r="AL808" s="134"/>
      <c r="AM808" s="134"/>
      <c r="AN808" s="134"/>
      <c r="AO808" s="134"/>
      <c r="AP808" s="134"/>
      <c r="AQ808" s="134"/>
      <c r="AR808" s="134"/>
      <c r="AS808" s="134"/>
      <c r="AT808" s="134"/>
      <c r="AU808" s="134"/>
      <c r="AV808" s="134"/>
      <c r="AW808" s="134"/>
      <c r="AX808" s="134"/>
      <c r="AY808" s="134"/>
      <c r="AZ808" s="134"/>
      <c r="BA808" s="134"/>
      <c r="BB808" s="134"/>
      <c r="BC808" s="134"/>
      <c r="BD808" s="134"/>
      <c r="BE808" s="134"/>
      <c r="BF808" s="134"/>
      <c r="BG808" s="134"/>
      <c r="BH808" s="134"/>
    </row>
    <row r="809" spans="1:60">
      <c r="A809" s="137"/>
      <c r="B809" s="138"/>
      <c r="C809" s="267" t="s">
        <v>604</v>
      </c>
      <c r="D809" s="268"/>
      <c r="E809" s="268"/>
      <c r="F809" s="268"/>
      <c r="G809" s="268"/>
      <c r="H809" s="139"/>
      <c r="I809" s="139"/>
      <c r="J809" s="139"/>
      <c r="K809" s="139"/>
      <c r="L809" s="139"/>
      <c r="M809" s="139"/>
      <c r="N809" s="139"/>
      <c r="O809" s="139"/>
      <c r="P809" s="139"/>
      <c r="Q809" s="139"/>
      <c r="R809" s="139"/>
      <c r="S809" s="139"/>
      <c r="T809" s="139"/>
      <c r="U809" s="139"/>
      <c r="V809" s="139"/>
      <c r="W809" s="139"/>
      <c r="X809" s="134"/>
      <c r="Y809" s="134"/>
      <c r="Z809" s="134"/>
      <c r="AA809" s="137"/>
      <c r="AB809" s="138"/>
      <c r="AC809" s="267" t="s">
        <v>604</v>
      </c>
      <c r="AD809" s="268"/>
      <c r="AE809" s="268"/>
      <c r="AF809" s="268"/>
      <c r="AG809" s="268"/>
      <c r="AH809" s="134"/>
      <c r="AI809" s="134"/>
      <c r="AJ809" s="134"/>
      <c r="AK809" s="134"/>
      <c r="AL809" s="134"/>
      <c r="AM809" s="134"/>
      <c r="AN809" s="134"/>
      <c r="AO809" s="134"/>
      <c r="AP809" s="134"/>
      <c r="AQ809" s="134"/>
      <c r="AR809" s="134"/>
      <c r="AS809" s="134"/>
      <c r="AT809" s="134"/>
      <c r="AU809" s="134"/>
      <c r="AV809" s="134"/>
      <c r="AW809" s="134"/>
      <c r="AX809" s="134"/>
      <c r="AY809" s="134"/>
      <c r="AZ809" s="134"/>
      <c r="BA809" s="134"/>
      <c r="BB809" s="134"/>
      <c r="BC809" s="134"/>
      <c r="BD809" s="134"/>
      <c r="BE809" s="134"/>
      <c r="BF809" s="134"/>
      <c r="BG809" s="134"/>
      <c r="BH809" s="134"/>
    </row>
    <row r="810" spans="1:60" ht="31.45">
      <c r="A810" s="147">
        <v>285</v>
      </c>
      <c r="B810" s="148" t="s">
        <v>724</v>
      </c>
      <c r="C810" s="161" t="s">
        <v>564</v>
      </c>
      <c r="D810" s="149" t="s">
        <v>129</v>
      </c>
      <c r="E810" s="150">
        <v>2</v>
      </c>
      <c r="F810" s="151"/>
      <c r="G810" s="152">
        <f>ROUND(E810*F810,2)</f>
        <v>0</v>
      </c>
      <c r="H810" s="139">
        <v>0</v>
      </c>
      <c r="I810" s="139">
        <f>ROUND(E810*H810,2)</f>
        <v>0</v>
      </c>
      <c r="J810" s="139">
        <v>34.952830188679457</v>
      </c>
      <c r="K810" s="139">
        <f>ROUND(E810*J810,2)</f>
        <v>69.91</v>
      </c>
      <c r="L810" s="139">
        <v>21</v>
      </c>
      <c r="M810" s="139">
        <f>G810*(1+L810/100)</f>
        <v>0</v>
      </c>
      <c r="N810" s="139">
        <v>0</v>
      </c>
      <c r="O810" s="139">
        <f>ROUND(E810*N810,2)</f>
        <v>0</v>
      </c>
      <c r="P810" s="139">
        <v>0</v>
      </c>
      <c r="Q810" s="139">
        <f>ROUND(E810*P810,2)</f>
        <v>0</v>
      </c>
      <c r="R810" s="139"/>
      <c r="S810" s="139" t="s">
        <v>130</v>
      </c>
      <c r="T810" s="139" t="s">
        <v>131</v>
      </c>
      <c r="U810" s="139">
        <v>0</v>
      </c>
      <c r="V810" s="139">
        <f>ROUND(E810*U810,2)</f>
        <v>0</v>
      </c>
      <c r="W810" s="139"/>
      <c r="X810" s="134"/>
      <c r="Y810" s="134"/>
      <c r="Z810" s="134"/>
      <c r="AA810" s="147">
        <v>285</v>
      </c>
      <c r="AB810" s="148" t="s">
        <v>724</v>
      </c>
      <c r="AC810" s="161" t="s">
        <v>564</v>
      </c>
      <c r="AD810" s="149" t="s">
        <v>129</v>
      </c>
      <c r="AE810" s="150">
        <v>2</v>
      </c>
      <c r="AF810" s="151"/>
      <c r="AG810" s="152">
        <f>ROUND(AE810*AF810,2)</f>
        <v>0</v>
      </c>
      <c r="AH810" s="134"/>
      <c r="AI810" s="134"/>
      <c r="AJ810" s="134"/>
      <c r="AK810" s="134"/>
      <c r="AL810" s="134"/>
      <c r="AM810" s="134"/>
      <c r="AN810" s="134"/>
      <c r="AO810" s="134"/>
      <c r="AP810" s="134"/>
      <c r="AQ810" s="134"/>
      <c r="AR810" s="134"/>
      <c r="AS810" s="134"/>
      <c r="AT810" s="134"/>
      <c r="AU810" s="134"/>
      <c r="AV810" s="134"/>
      <c r="AW810" s="134"/>
      <c r="AX810" s="134"/>
      <c r="AY810" s="134"/>
      <c r="AZ810" s="134"/>
      <c r="BA810" s="134"/>
      <c r="BB810" s="134"/>
      <c r="BC810" s="134"/>
      <c r="BD810" s="134"/>
      <c r="BE810" s="134"/>
      <c r="BF810" s="134"/>
      <c r="BG810" s="134"/>
      <c r="BH810" s="134"/>
    </row>
    <row r="811" spans="1:60">
      <c r="A811" s="137"/>
      <c r="B811" s="138"/>
      <c r="C811" s="267" t="s">
        <v>604</v>
      </c>
      <c r="D811" s="268"/>
      <c r="E811" s="268"/>
      <c r="F811" s="268"/>
      <c r="G811" s="268"/>
      <c r="H811" s="139"/>
      <c r="I811" s="139"/>
      <c r="J811" s="139"/>
      <c r="K811" s="139"/>
      <c r="L811" s="139"/>
      <c r="M811" s="139"/>
      <c r="N811" s="139"/>
      <c r="O811" s="139"/>
      <c r="P811" s="139"/>
      <c r="Q811" s="139"/>
      <c r="R811" s="139"/>
      <c r="S811" s="139"/>
      <c r="T811" s="139"/>
      <c r="U811" s="139"/>
      <c r="V811" s="139"/>
      <c r="W811" s="139"/>
      <c r="X811" s="134"/>
      <c r="Y811" s="134"/>
      <c r="Z811" s="134"/>
      <c r="AA811" s="137"/>
      <c r="AB811" s="138"/>
      <c r="AC811" s="267" t="s">
        <v>604</v>
      </c>
      <c r="AD811" s="268"/>
      <c r="AE811" s="268"/>
      <c r="AF811" s="268"/>
      <c r="AG811" s="268"/>
      <c r="AH811" s="134"/>
      <c r="AI811" s="134"/>
      <c r="AJ811" s="134"/>
      <c r="AK811" s="134"/>
      <c r="AL811" s="134"/>
      <c r="AM811" s="134"/>
      <c r="AN811" s="134"/>
      <c r="AO811" s="134"/>
      <c r="AP811" s="134"/>
      <c r="AQ811" s="134"/>
      <c r="AR811" s="134"/>
      <c r="AS811" s="134"/>
      <c r="AT811" s="134"/>
      <c r="AU811" s="134"/>
      <c r="AV811" s="134"/>
      <c r="AW811" s="134"/>
      <c r="AX811" s="134"/>
      <c r="AY811" s="134"/>
      <c r="AZ811" s="134"/>
      <c r="BA811" s="134"/>
      <c r="BB811" s="134"/>
      <c r="BC811" s="134"/>
      <c r="BD811" s="134"/>
      <c r="BE811" s="134"/>
      <c r="BF811" s="134"/>
      <c r="BG811" s="134"/>
      <c r="BH811" s="134"/>
    </row>
    <row r="812" spans="1:60" ht="31.45">
      <c r="A812" s="147">
        <v>286</v>
      </c>
      <c r="B812" s="148" t="s">
        <v>725</v>
      </c>
      <c r="C812" s="161" t="s">
        <v>726</v>
      </c>
      <c r="D812" s="149" t="s">
        <v>129</v>
      </c>
      <c r="E812" s="150">
        <v>1</v>
      </c>
      <c r="F812" s="151"/>
      <c r="G812" s="152">
        <f>ROUND(E812*F812,2)</f>
        <v>0</v>
      </c>
      <c r="H812" s="139">
        <v>0</v>
      </c>
      <c r="I812" s="139">
        <f>ROUND(E812*H812,2)</f>
        <v>0</v>
      </c>
      <c r="J812" s="139">
        <v>307.56226415094528</v>
      </c>
      <c r="K812" s="139">
        <f>ROUND(E812*J812,2)</f>
        <v>307.56</v>
      </c>
      <c r="L812" s="139">
        <v>21</v>
      </c>
      <c r="M812" s="139">
        <f>G812*(1+L812/100)</f>
        <v>0</v>
      </c>
      <c r="N812" s="139">
        <v>0</v>
      </c>
      <c r="O812" s="139">
        <f>ROUND(E812*N812,2)</f>
        <v>0</v>
      </c>
      <c r="P812" s="139">
        <v>0</v>
      </c>
      <c r="Q812" s="139">
        <f>ROUND(E812*P812,2)</f>
        <v>0</v>
      </c>
      <c r="R812" s="139"/>
      <c r="S812" s="139" t="s">
        <v>130</v>
      </c>
      <c r="T812" s="139" t="s">
        <v>131</v>
      </c>
      <c r="U812" s="139">
        <v>0</v>
      </c>
      <c r="V812" s="139">
        <f>ROUND(E812*U812,2)</f>
        <v>0</v>
      </c>
      <c r="W812" s="139"/>
      <c r="X812" s="134"/>
      <c r="Y812" s="134"/>
      <c r="Z812" s="134"/>
      <c r="AA812" s="147">
        <v>286</v>
      </c>
      <c r="AB812" s="148" t="s">
        <v>725</v>
      </c>
      <c r="AC812" s="161" t="s">
        <v>726</v>
      </c>
      <c r="AD812" s="149" t="s">
        <v>129</v>
      </c>
      <c r="AE812" s="150">
        <v>1</v>
      </c>
      <c r="AF812" s="151"/>
      <c r="AG812" s="152">
        <f>ROUND(AE812*AF812,2)</f>
        <v>0</v>
      </c>
      <c r="AH812" s="134"/>
      <c r="AI812" s="134"/>
      <c r="AJ812" s="134"/>
      <c r="AK812" s="134"/>
      <c r="AL812" s="134"/>
      <c r="AM812" s="134"/>
      <c r="AN812" s="134"/>
      <c r="AO812" s="134"/>
      <c r="AP812" s="134"/>
      <c r="AQ812" s="134"/>
      <c r="AR812" s="134"/>
      <c r="AS812" s="134"/>
      <c r="AT812" s="134"/>
      <c r="AU812" s="134"/>
      <c r="AV812" s="134"/>
      <c r="AW812" s="134"/>
      <c r="AX812" s="134"/>
      <c r="AY812" s="134"/>
      <c r="AZ812" s="134"/>
      <c r="BA812" s="134"/>
      <c r="BB812" s="134"/>
      <c r="BC812" s="134"/>
      <c r="BD812" s="134"/>
      <c r="BE812" s="134"/>
      <c r="BF812" s="134"/>
      <c r="BG812" s="134"/>
      <c r="BH812" s="134"/>
    </row>
    <row r="813" spans="1:60" ht="20.95">
      <c r="A813" s="137"/>
      <c r="B813" s="138"/>
      <c r="C813" s="267" t="s">
        <v>727</v>
      </c>
      <c r="D813" s="268"/>
      <c r="E813" s="268"/>
      <c r="F813" s="268"/>
      <c r="G813" s="268"/>
      <c r="H813" s="139"/>
      <c r="I813" s="139"/>
      <c r="J813" s="139"/>
      <c r="K813" s="139"/>
      <c r="L813" s="139"/>
      <c r="M813" s="139"/>
      <c r="N813" s="139"/>
      <c r="O813" s="139"/>
      <c r="P813" s="139"/>
      <c r="Q813" s="139"/>
      <c r="R813" s="139"/>
      <c r="S813" s="139"/>
      <c r="T813" s="139"/>
      <c r="U813" s="139"/>
      <c r="V813" s="139"/>
      <c r="W813" s="139"/>
      <c r="X813" s="134"/>
      <c r="Y813" s="134"/>
      <c r="Z813" s="134"/>
      <c r="AA813" s="137"/>
      <c r="AB813" s="138"/>
      <c r="AC813" s="267" t="s">
        <v>727</v>
      </c>
      <c r="AD813" s="268"/>
      <c r="AE813" s="268"/>
      <c r="AF813" s="268"/>
      <c r="AG813" s="268"/>
      <c r="AH813" s="134"/>
      <c r="AI813" s="134"/>
      <c r="AJ813" s="134"/>
      <c r="AK813" s="134"/>
      <c r="AL813" s="134"/>
      <c r="AM813" s="134"/>
      <c r="AN813" s="134"/>
      <c r="AO813" s="134"/>
      <c r="AP813" s="134"/>
      <c r="AQ813" s="134"/>
      <c r="AR813" s="134"/>
      <c r="AS813" s="134"/>
      <c r="AT813" s="134"/>
      <c r="AU813" s="134"/>
      <c r="AV813" s="134"/>
      <c r="AW813" s="134"/>
      <c r="AX813" s="134"/>
      <c r="AY813" s="134"/>
      <c r="AZ813" s="134"/>
      <c r="BA813" s="153" t="str">
        <f>C813</f>
        <v>24 V (AC / DC) s pružinou, ďalej vybavená termoelektrickým spúšťacím čidlom, súčasťou servopohonu sú a jpomocné spínača so signalizáciou polohy listu klapky.</v>
      </c>
      <c r="BB813" s="134"/>
      <c r="BC813" s="134"/>
      <c r="BD813" s="134"/>
      <c r="BE813" s="134"/>
      <c r="BF813" s="134"/>
      <c r="BG813" s="134"/>
      <c r="BH813" s="134"/>
    </row>
    <row r="814" spans="1:60">
      <c r="A814" s="137"/>
      <c r="B814" s="138"/>
      <c r="C814" s="269" t="s">
        <v>172</v>
      </c>
      <c r="D814" s="270"/>
      <c r="E814" s="270"/>
      <c r="F814" s="270"/>
      <c r="G814" s="270"/>
      <c r="H814" s="139"/>
      <c r="I814" s="139"/>
      <c r="J814" s="139"/>
      <c r="K814" s="139"/>
      <c r="L814" s="139"/>
      <c r="M814" s="139"/>
      <c r="N814" s="139"/>
      <c r="O814" s="139"/>
      <c r="P814" s="139"/>
      <c r="Q814" s="139"/>
      <c r="R814" s="139"/>
      <c r="S814" s="139"/>
      <c r="T814" s="139"/>
      <c r="U814" s="139"/>
      <c r="V814" s="139"/>
      <c r="W814" s="139"/>
      <c r="X814" s="134"/>
      <c r="Y814" s="134"/>
      <c r="Z814" s="134"/>
      <c r="AA814" s="137"/>
      <c r="AB814" s="138"/>
      <c r="AC814" s="269" t="s">
        <v>172</v>
      </c>
      <c r="AD814" s="270"/>
      <c r="AE814" s="270"/>
      <c r="AF814" s="270"/>
      <c r="AG814" s="270"/>
      <c r="AH814" s="134"/>
      <c r="AI814" s="134"/>
      <c r="AJ814" s="134"/>
      <c r="AK814" s="134"/>
      <c r="AL814" s="134"/>
      <c r="AM814" s="134"/>
      <c r="AN814" s="134"/>
      <c r="AO814" s="134"/>
      <c r="AP814" s="134"/>
      <c r="AQ814" s="134"/>
      <c r="AR814" s="134"/>
      <c r="AS814" s="134"/>
      <c r="AT814" s="134"/>
      <c r="AU814" s="134"/>
      <c r="AV814" s="134"/>
      <c r="AW814" s="134"/>
      <c r="AX814" s="134"/>
      <c r="AY814" s="134"/>
      <c r="AZ814" s="134"/>
      <c r="BA814" s="134"/>
      <c r="BB814" s="134"/>
      <c r="BC814" s="134"/>
      <c r="BD814" s="134"/>
      <c r="BE814" s="134"/>
      <c r="BF814" s="134"/>
      <c r="BG814" s="134"/>
      <c r="BH814" s="134"/>
    </row>
    <row r="815" spans="1:60">
      <c r="A815" s="137"/>
      <c r="B815" s="138"/>
      <c r="C815" s="269" t="s">
        <v>136</v>
      </c>
      <c r="D815" s="270"/>
      <c r="E815" s="270"/>
      <c r="F815" s="270"/>
      <c r="G815" s="270"/>
      <c r="H815" s="139"/>
      <c r="I815" s="139"/>
      <c r="J815" s="139"/>
      <c r="K815" s="139"/>
      <c r="L815" s="139"/>
      <c r="M815" s="139"/>
      <c r="N815" s="139"/>
      <c r="O815" s="139"/>
      <c r="P815" s="139"/>
      <c r="Q815" s="139"/>
      <c r="R815" s="139"/>
      <c r="S815" s="139"/>
      <c r="T815" s="139"/>
      <c r="U815" s="139"/>
      <c r="V815" s="139"/>
      <c r="W815" s="139"/>
      <c r="X815" s="134"/>
      <c r="Y815" s="134"/>
      <c r="Z815" s="134"/>
      <c r="AA815" s="137"/>
      <c r="AB815" s="138"/>
      <c r="AC815" s="269" t="s">
        <v>136</v>
      </c>
      <c r="AD815" s="270"/>
      <c r="AE815" s="270"/>
      <c r="AF815" s="270"/>
      <c r="AG815" s="270"/>
      <c r="AH815" s="134"/>
      <c r="AI815" s="134"/>
      <c r="AJ815" s="134"/>
      <c r="AK815" s="134"/>
      <c r="AL815" s="134"/>
      <c r="AM815" s="134"/>
      <c r="AN815" s="134"/>
      <c r="AO815" s="134"/>
      <c r="AP815" s="134"/>
      <c r="AQ815" s="134"/>
      <c r="AR815" s="134"/>
      <c r="AS815" s="134"/>
      <c r="AT815" s="134"/>
      <c r="AU815" s="134"/>
      <c r="AV815" s="134"/>
      <c r="AW815" s="134"/>
      <c r="AX815" s="134"/>
      <c r="AY815" s="134"/>
      <c r="AZ815" s="134"/>
      <c r="BA815" s="134"/>
      <c r="BB815" s="134"/>
      <c r="BC815" s="134"/>
      <c r="BD815" s="134"/>
      <c r="BE815" s="134"/>
      <c r="BF815" s="134"/>
      <c r="BG815" s="134"/>
      <c r="BH815" s="134"/>
    </row>
    <row r="816" spans="1:60" ht="20.95">
      <c r="A816" s="147">
        <v>287</v>
      </c>
      <c r="B816" s="148" t="s">
        <v>728</v>
      </c>
      <c r="C816" s="161" t="s">
        <v>729</v>
      </c>
      <c r="D816" s="149" t="s">
        <v>129</v>
      </c>
      <c r="E816" s="150">
        <v>1</v>
      </c>
      <c r="F816" s="151"/>
      <c r="G816" s="152">
        <f>ROUND(E816*F816,2)</f>
        <v>0</v>
      </c>
      <c r="H816" s="139">
        <v>0</v>
      </c>
      <c r="I816" s="139">
        <f>ROUND(E816*H816,2)</f>
        <v>0</v>
      </c>
      <c r="J816" s="139">
        <v>59.366037735849417</v>
      </c>
      <c r="K816" s="139">
        <f>ROUND(E816*J816,2)</f>
        <v>59.37</v>
      </c>
      <c r="L816" s="139">
        <v>21</v>
      </c>
      <c r="M816" s="139">
        <f>G816*(1+L816/100)</f>
        <v>0</v>
      </c>
      <c r="N816" s="139">
        <v>0</v>
      </c>
      <c r="O816" s="139">
        <f>ROUND(E816*N816,2)</f>
        <v>0</v>
      </c>
      <c r="P816" s="139">
        <v>0</v>
      </c>
      <c r="Q816" s="139">
        <f>ROUND(E816*P816,2)</f>
        <v>0</v>
      </c>
      <c r="R816" s="139"/>
      <c r="S816" s="139" t="s">
        <v>130</v>
      </c>
      <c r="T816" s="139" t="s">
        <v>131</v>
      </c>
      <c r="U816" s="139">
        <v>0</v>
      </c>
      <c r="V816" s="139">
        <f>ROUND(E816*U816,2)</f>
        <v>0</v>
      </c>
      <c r="W816" s="139"/>
      <c r="X816" s="134"/>
      <c r="Y816" s="134"/>
      <c r="Z816" s="134"/>
      <c r="AA816" s="147">
        <v>287</v>
      </c>
      <c r="AB816" s="148" t="s">
        <v>728</v>
      </c>
      <c r="AC816" s="161" t="s">
        <v>729</v>
      </c>
      <c r="AD816" s="149" t="s">
        <v>129</v>
      </c>
      <c r="AE816" s="150">
        <v>1</v>
      </c>
      <c r="AF816" s="151"/>
      <c r="AG816" s="152">
        <f>ROUND(AE816*AF816,2)</f>
        <v>0</v>
      </c>
      <c r="AH816" s="134"/>
      <c r="AI816" s="134"/>
      <c r="AJ816" s="134"/>
      <c r="AK816" s="134"/>
      <c r="AL816" s="134"/>
      <c r="AM816" s="134"/>
      <c r="AN816" s="134"/>
      <c r="AO816" s="134"/>
      <c r="AP816" s="134"/>
      <c r="AQ816" s="134"/>
      <c r="AR816" s="134"/>
      <c r="AS816" s="134"/>
      <c r="AT816" s="134"/>
      <c r="AU816" s="134"/>
      <c r="AV816" s="134"/>
      <c r="AW816" s="134"/>
      <c r="AX816" s="134"/>
      <c r="AY816" s="134"/>
      <c r="AZ816" s="134"/>
      <c r="BA816" s="134"/>
      <c r="BB816" s="134"/>
      <c r="BC816" s="134"/>
      <c r="BD816" s="134"/>
      <c r="BE816" s="134"/>
      <c r="BF816" s="134"/>
      <c r="BG816" s="134"/>
      <c r="BH816" s="134"/>
    </row>
    <row r="817" spans="1:60">
      <c r="A817" s="137"/>
      <c r="B817" s="138"/>
      <c r="C817" s="267" t="s">
        <v>136</v>
      </c>
      <c r="D817" s="268"/>
      <c r="E817" s="268"/>
      <c r="F817" s="268"/>
      <c r="G817" s="268"/>
      <c r="H817" s="139"/>
      <c r="I817" s="139"/>
      <c r="J817" s="139"/>
      <c r="K817" s="139"/>
      <c r="L817" s="139"/>
      <c r="M817" s="139"/>
      <c r="N817" s="139"/>
      <c r="O817" s="139"/>
      <c r="P817" s="139"/>
      <c r="Q817" s="139"/>
      <c r="R817" s="139"/>
      <c r="S817" s="139"/>
      <c r="T817" s="139"/>
      <c r="U817" s="139"/>
      <c r="V817" s="139"/>
      <c r="W817" s="139"/>
      <c r="X817" s="134"/>
      <c r="Y817" s="134"/>
      <c r="Z817" s="134"/>
      <c r="AA817" s="137"/>
      <c r="AB817" s="138"/>
      <c r="AC817" s="267" t="s">
        <v>136</v>
      </c>
      <c r="AD817" s="268"/>
      <c r="AE817" s="268"/>
      <c r="AF817" s="268"/>
      <c r="AG817" s="268"/>
      <c r="AH817" s="134"/>
      <c r="AI817" s="134"/>
      <c r="AJ817" s="134"/>
      <c r="AK817" s="134"/>
      <c r="AL817" s="134"/>
      <c r="AM817" s="134"/>
      <c r="AN817" s="134"/>
      <c r="AO817" s="134"/>
      <c r="AP817" s="134"/>
      <c r="AQ817" s="134"/>
      <c r="AR817" s="134"/>
      <c r="AS817" s="134"/>
      <c r="AT817" s="134"/>
      <c r="AU817" s="134"/>
      <c r="AV817" s="134"/>
      <c r="AW817" s="134"/>
      <c r="AX817" s="134"/>
      <c r="AY817" s="134"/>
      <c r="AZ817" s="134"/>
      <c r="BA817" s="134"/>
      <c r="BB817" s="134"/>
      <c r="BC817" s="134"/>
      <c r="BD817" s="134"/>
      <c r="BE817" s="134"/>
      <c r="BF817" s="134"/>
      <c r="BG817" s="134"/>
      <c r="BH817" s="134"/>
    </row>
    <row r="818" spans="1:60" ht="31.45">
      <c r="A818" s="147">
        <v>288</v>
      </c>
      <c r="B818" s="148" t="s">
        <v>730</v>
      </c>
      <c r="C818" s="161" t="s">
        <v>731</v>
      </c>
      <c r="D818" s="149" t="s">
        <v>129</v>
      </c>
      <c r="E818" s="150">
        <v>2</v>
      </c>
      <c r="F818" s="151"/>
      <c r="G818" s="152">
        <f>ROUND(E818*F818,2)</f>
        <v>0</v>
      </c>
      <c r="H818" s="139">
        <v>0</v>
      </c>
      <c r="I818" s="139">
        <f>ROUND(E818*H818,2)</f>
        <v>0</v>
      </c>
      <c r="J818" s="139">
        <v>182.61509433962374</v>
      </c>
      <c r="K818" s="139">
        <f>ROUND(E818*J818,2)</f>
        <v>365.23</v>
      </c>
      <c r="L818" s="139">
        <v>21</v>
      </c>
      <c r="M818" s="139">
        <f>G818*(1+L818/100)</f>
        <v>0</v>
      </c>
      <c r="N818" s="139">
        <v>0</v>
      </c>
      <c r="O818" s="139">
        <f>ROUND(E818*N818,2)</f>
        <v>0</v>
      </c>
      <c r="P818" s="139">
        <v>0</v>
      </c>
      <c r="Q818" s="139">
        <f>ROUND(E818*P818,2)</f>
        <v>0</v>
      </c>
      <c r="R818" s="139"/>
      <c r="S818" s="139" t="s">
        <v>130</v>
      </c>
      <c r="T818" s="139" t="s">
        <v>131</v>
      </c>
      <c r="U818" s="139">
        <v>0</v>
      </c>
      <c r="V818" s="139">
        <f>ROUND(E818*U818,2)</f>
        <v>0</v>
      </c>
      <c r="W818" s="139"/>
      <c r="X818" s="134"/>
      <c r="Y818" s="134"/>
      <c r="Z818" s="134"/>
      <c r="AA818" s="147">
        <v>288</v>
      </c>
      <c r="AB818" s="148" t="s">
        <v>730</v>
      </c>
      <c r="AC818" s="161" t="s">
        <v>731</v>
      </c>
      <c r="AD818" s="149" t="s">
        <v>129</v>
      </c>
      <c r="AE818" s="150">
        <v>2</v>
      </c>
      <c r="AF818" s="151"/>
      <c r="AG818" s="152">
        <f>ROUND(AE818*AF818,2)</f>
        <v>0</v>
      </c>
      <c r="AH818" s="134"/>
      <c r="AI818" s="134"/>
      <c r="AJ818" s="134"/>
      <c r="AK818" s="134"/>
      <c r="AL818" s="134"/>
      <c r="AM818" s="134"/>
      <c r="AN818" s="134"/>
      <c r="AO818" s="134"/>
      <c r="AP818" s="134"/>
      <c r="AQ818" s="134"/>
      <c r="AR818" s="134"/>
      <c r="AS818" s="134"/>
      <c r="AT818" s="134"/>
      <c r="AU818" s="134"/>
      <c r="AV818" s="134"/>
      <c r="AW818" s="134"/>
      <c r="AX818" s="134"/>
      <c r="AY818" s="134"/>
      <c r="AZ818" s="134"/>
      <c r="BA818" s="134"/>
      <c r="BB818" s="134"/>
      <c r="BC818" s="134"/>
      <c r="BD818" s="134"/>
      <c r="BE818" s="134"/>
      <c r="BF818" s="134"/>
      <c r="BG818" s="134"/>
      <c r="BH818" s="134"/>
    </row>
    <row r="819" spans="1:60">
      <c r="A819" s="137"/>
      <c r="B819" s="138"/>
      <c r="C819" s="267" t="s">
        <v>604</v>
      </c>
      <c r="D819" s="268"/>
      <c r="E819" s="268"/>
      <c r="F819" s="268"/>
      <c r="G819" s="268"/>
      <c r="H819" s="139"/>
      <c r="I819" s="139"/>
      <c r="J819" s="139"/>
      <c r="K819" s="139"/>
      <c r="L819" s="139"/>
      <c r="M819" s="139"/>
      <c r="N819" s="139"/>
      <c r="O819" s="139"/>
      <c r="P819" s="139"/>
      <c r="Q819" s="139"/>
      <c r="R819" s="139"/>
      <c r="S819" s="139"/>
      <c r="T819" s="139"/>
      <c r="U819" s="139"/>
      <c r="V819" s="139"/>
      <c r="W819" s="139"/>
      <c r="X819" s="134"/>
      <c r="Y819" s="134"/>
      <c r="Z819" s="134"/>
      <c r="AA819" s="137"/>
      <c r="AB819" s="138"/>
      <c r="AC819" s="267" t="s">
        <v>604</v>
      </c>
      <c r="AD819" s="268"/>
      <c r="AE819" s="268"/>
      <c r="AF819" s="268"/>
      <c r="AG819" s="268"/>
      <c r="AH819" s="134"/>
      <c r="AI819" s="134"/>
      <c r="AJ819" s="134"/>
      <c r="AK819" s="134"/>
      <c r="AL819" s="134"/>
      <c r="AM819" s="134"/>
      <c r="AN819" s="134"/>
      <c r="AO819" s="134"/>
      <c r="AP819" s="134"/>
      <c r="AQ819" s="134"/>
      <c r="AR819" s="134"/>
      <c r="AS819" s="134"/>
      <c r="AT819" s="134"/>
      <c r="AU819" s="134"/>
      <c r="AV819" s="134"/>
      <c r="AW819" s="134"/>
      <c r="AX819" s="134"/>
      <c r="AY819" s="134"/>
      <c r="AZ819" s="134"/>
      <c r="BA819" s="134"/>
      <c r="BB819" s="134"/>
      <c r="BC819" s="134"/>
      <c r="BD819" s="134"/>
      <c r="BE819" s="134"/>
      <c r="BF819" s="134"/>
      <c r="BG819" s="134"/>
      <c r="BH819" s="134"/>
    </row>
    <row r="820" spans="1:60" ht="20.95">
      <c r="A820" s="147">
        <v>289</v>
      </c>
      <c r="B820" s="148" t="s">
        <v>732</v>
      </c>
      <c r="C820" s="161" t="s">
        <v>598</v>
      </c>
      <c r="D820" s="149" t="s">
        <v>348</v>
      </c>
      <c r="E820" s="207">
        <v>4</v>
      </c>
      <c r="F820" s="151"/>
      <c r="G820" s="152">
        <f>ROUND(E820*F820,2)</f>
        <v>0</v>
      </c>
      <c r="H820" s="139">
        <v>0</v>
      </c>
      <c r="I820" s="139">
        <f>ROUND(E820*H820,2)</f>
        <v>0</v>
      </c>
      <c r="J820" s="139">
        <v>0</v>
      </c>
      <c r="K820" s="139">
        <f>ROUND(E820*J820,2)</f>
        <v>0</v>
      </c>
      <c r="L820" s="139">
        <v>21</v>
      </c>
      <c r="M820" s="139">
        <f>G820*(1+L820/100)</f>
        <v>0</v>
      </c>
      <c r="N820" s="139">
        <v>0</v>
      </c>
      <c r="O820" s="139">
        <f>ROUND(E820*N820,2)</f>
        <v>0</v>
      </c>
      <c r="P820" s="139">
        <v>0</v>
      </c>
      <c r="Q820" s="139">
        <f>ROUND(E820*P820,2)</f>
        <v>0</v>
      </c>
      <c r="R820" s="139"/>
      <c r="S820" s="139" t="s">
        <v>130</v>
      </c>
      <c r="T820" s="139" t="s">
        <v>131</v>
      </c>
      <c r="U820" s="139">
        <v>0</v>
      </c>
      <c r="V820" s="139">
        <f>ROUND(E820*U820,2)</f>
        <v>0</v>
      </c>
      <c r="W820" s="139"/>
      <c r="X820" s="134"/>
      <c r="Y820" s="134"/>
      <c r="Z820" s="134"/>
      <c r="AA820" s="147">
        <v>289</v>
      </c>
      <c r="AB820" s="148" t="s">
        <v>732</v>
      </c>
      <c r="AC820" s="161" t="s">
        <v>598</v>
      </c>
      <c r="AD820" s="149" t="s">
        <v>348</v>
      </c>
      <c r="AE820" s="207">
        <v>0</v>
      </c>
      <c r="AF820" s="151"/>
      <c r="AG820" s="152">
        <f>ROUND(AE820*AF820,2)</f>
        <v>0</v>
      </c>
      <c r="AH820" s="134"/>
      <c r="AI820" s="284" t="s">
        <v>1221</v>
      </c>
      <c r="AJ820" s="285" t="s">
        <v>1217</v>
      </c>
      <c r="AK820" s="134"/>
      <c r="AL820" s="134"/>
      <c r="AM820" s="134"/>
      <c r="AN820" s="134"/>
      <c r="AO820" s="134"/>
      <c r="AP820" s="134"/>
      <c r="AQ820" s="134"/>
      <c r="AR820" s="134"/>
      <c r="AS820" s="134"/>
      <c r="AT820" s="134"/>
      <c r="AU820" s="134"/>
      <c r="AV820" s="134"/>
      <c r="AW820" s="134"/>
      <c r="AX820" s="134"/>
      <c r="AY820" s="134"/>
      <c r="AZ820" s="134"/>
      <c r="BA820" s="134"/>
      <c r="BB820" s="134"/>
      <c r="BC820" s="134"/>
      <c r="BD820" s="134"/>
      <c r="BE820" s="134"/>
      <c r="BF820" s="134"/>
      <c r="BG820" s="134"/>
      <c r="BH820" s="134"/>
    </row>
    <row r="821" spans="1:60">
      <c r="A821" s="137"/>
      <c r="B821" s="138"/>
      <c r="C821" s="267" t="s">
        <v>604</v>
      </c>
      <c r="D821" s="268"/>
      <c r="E821" s="268"/>
      <c r="F821" s="268"/>
      <c r="G821" s="268"/>
      <c r="H821" s="139"/>
      <c r="I821" s="139"/>
      <c r="J821" s="139"/>
      <c r="K821" s="139"/>
      <c r="L821" s="139"/>
      <c r="M821" s="139"/>
      <c r="N821" s="139"/>
      <c r="O821" s="139"/>
      <c r="P821" s="139"/>
      <c r="Q821" s="139"/>
      <c r="R821" s="139"/>
      <c r="S821" s="139"/>
      <c r="T821" s="139"/>
      <c r="U821" s="139"/>
      <c r="V821" s="139"/>
      <c r="W821" s="139"/>
      <c r="X821" s="134"/>
      <c r="Y821" s="134"/>
      <c r="Z821" s="134"/>
      <c r="AA821" s="137"/>
      <c r="AB821" s="138"/>
      <c r="AC821" s="267" t="s">
        <v>604</v>
      </c>
      <c r="AD821" s="268"/>
      <c r="AE821" s="268"/>
      <c r="AF821" s="268"/>
      <c r="AG821" s="268"/>
      <c r="AH821" s="134"/>
      <c r="AI821" s="134"/>
      <c r="AJ821" s="134"/>
      <c r="AK821" s="134"/>
      <c r="AL821" s="134"/>
      <c r="AM821" s="134"/>
      <c r="AN821" s="134"/>
      <c r="AO821" s="134"/>
      <c r="AP821" s="134"/>
      <c r="AQ821" s="134"/>
      <c r="AR821" s="134"/>
      <c r="AS821" s="134"/>
      <c r="AT821" s="134"/>
      <c r="AU821" s="134"/>
      <c r="AV821" s="134"/>
      <c r="AW821" s="134"/>
      <c r="AX821" s="134"/>
      <c r="AY821" s="134"/>
      <c r="AZ821" s="134"/>
      <c r="BA821" s="134"/>
      <c r="BB821" s="134"/>
      <c r="BC821" s="134"/>
      <c r="BD821" s="134"/>
      <c r="BE821" s="134"/>
      <c r="BF821" s="134"/>
      <c r="BG821" s="134"/>
      <c r="BH821" s="134"/>
    </row>
    <row r="822" spans="1:60" ht="13.1">
      <c r="A822" s="169" t="s">
        <v>971</v>
      </c>
      <c r="B822" s="142" t="s">
        <v>73</v>
      </c>
      <c r="C822" s="160" t="s">
        <v>74</v>
      </c>
      <c r="D822" s="143"/>
      <c r="E822" s="144"/>
      <c r="F822" s="145"/>
      <c r="G822" s="146">
        <f>SUMIF(AG823:AG844,"&lt;&gt;NOR",G823:G844)</f>
        <v>0</v>
      </c>
      <c r="H822" s="140"/>
      <c r="I822" s="140">
        <f>SUM(I823:I844)</f>
        <v>0</v>
      </c>
      <c r="J822" s="140"/>
      <c r="K822" s="140">
        <f>SUM(K823:K844)</f>
        <v>3791.29</v>
      </c>
      <c r="L822" s="140"/>
      <c r="M822" s="140">
        <f>SUM(M823:M844)</f>
        <v>0</v>
      </c>
      <c r="N822" s="140"/>
      <c r="O822" s="140">
        <f>SUM(O823:O844)</f>
        <v>0</v>
      </c>
      <c r="P822" s="140"/>
      <c r="Q822" s="140">
        <f>SUM(Q823:Q844)</f>
        <v>0</v>
      </c>
      <c r="R822" s="140"/>
      <c r="S822" s="140"/>
      <c r="T822" s="140"/>
      <c r="U822" s="140"/>
      <c r="V822" s="140">
        <f>SUM(V823:V844)</f>
        <v>0</v>
      </c>
      <c r="W822" s="140"/>
      <c r="AA822" s="169" t="s">
        <v>971</v>
      </c>
      <c r="AB822" s="142" t="s">
        <v>73</v>
      </c>
      <c r="AC822" s="160" t="s">
        <v>74</v>
      </c>
      <c r="AD822" s="143"/>
      <c r="AE822" s="144"/>
      <c r="AF822" s="145"/>
      <c r="AG822" s="146">
        <f>SUMIF(BG823:BG844,"&lt;&gt;NOR",AG823:AG844)</f>
        <v>0</v>
      </c>
    </row>
    <row r="823" spans="1:60" ht="20.95">
      <c r="A823" s="147">
        <v>290</v>
      </c>
      <c r="B823" s="148" t="s">
        <v>733</v>
      </c>
      <c r="C823" s="161" t="s">
        <v>734</v>
      </c>
      <c r="D823" s="149" t="s">
        <v>129</v>
      </c>
      <c r="E823" s="150">
        <v>1</v>
      </c>
      <c r="F823" s="151"/>
      <c r="G823" s="152">
        <f>ROUND(E823*F823,2)</f>
        <v>0</v>
      </c>
      <c r="H823" s="139">
        <v>0</v>
      </c>
      <c r="I823" s="139">
        <f>ROUND(E823*H823,2)</f>
        <v>0</v>
      </c>
      <c r="J823" s="139">
        <v>1086.7924528301953</v>
      </c>
      <c r="K823" s="139">
        <f>ROUND(E823*J823,2)</f>
        <v>1086.79</v>
      </c>
      <c r="L823" s="139">
        <v>21</v>
      </c>
      <c r="M823" s="139">
        <f>G823*(1+L823/100)</f>
        <v>0</v>
      </c>
      <c r="N823" s="139">
        <v>0</v>
      </c>
      <c r="O823" s="139">
        <f>ROUND(E823*N823,2)</f>
        <v>0</v>
      </c>
      <c r="P823" s="139">
        <v>0</v>
      </c>
      <c r="Q823" s="139">
        <f>ROUND(E823*P823,2)</f>
        <v>0</v>
      </c>
      <c r="R823" s="139"/>
      <c r="S823" s="139" t="s">
        <v>130</v>
      </c>
      <c r="T823" s="139" t="s">
        <v>131</v>
      </c>
      <c r="U823" s="139">
        <v>0</v>
      </c>
      <c r="V823" s="139">
        <f>ROUND(E823*U823,2)</f>
        <v>0</v>
      </c>
      <c r="W823" s="139"/>
      <c r="X823" s="134"/>
      <c r="Y823" s="134"/>
      <c r="Z823" s="134"/>
      <c r="AA823" s="147">
        <v>290</v>
      </c>
      <c r="AB823" s="148" t="s">
        <v>733</v>
      </c>
      <c r="AC823" s="161" t="s">
        <v>734</v>
      </c>
      <c r="AD823" s="149" t="s">
        <v>129</v>
      </c>
      <c r="AE823" s="150">
        <v>1</v>
      </c>
      <c r="AF823" s="151"/>
      <c r="AG823" s="152">
        <f>ROUND(AE823*AF823,2)</f>
        <v>0</v>
      </c>
      <c r="AH823" s="134"/>
      <c r="AI823" s="134"/>
      <c r="AJ823" s="134"/>
      <c r="AK823" s="134"/>
      <c r="AL823" s="134"/>
      <c r="AM823" s="134"/>
      <c r="AN823" s="134"/>
      <c r="AO823" s="134"/>
      <c r="AP823" s="134"/>
      <c r="AQ823" s="134"/>
      <c r="AR823" s="134"/>
      <c r="AS823" s="134"/>
      <c r="AT823" s="134"/>
      <c r="AU823" s="134"/>
      <c r="AV823" s="134"/>
      <c r="AW823" s="134"/>
      <c r="AX823" s="134"/>
      <c r="AY823" s="134"/>
      <c r="AZ823" s="134"/>
      <c r="BA823" s="134"/>
      <c r="BB823" s="134"/>
      <c r="BC823" s="134"/>
      <c r="BD823" s="134"/>
      <c r="BE823" s="134"/>
      <c r="BF823" s="134"/>
      <c r="BG823" s="134"/>
      <c r="BH823" s="134"/>
    </row>
    <row r="824" spans="1:60" ht="20.95">
      <c r="A824" s="137"/>
      <c r="B824" s="138"/>
      <c r="C824" s="267" t="s">
        <v>735</v>
      </c>
      <c r="D824" s="268"/>
      <c r="E824" s="268"/>
      <c r="F824" s="268"/>
      <c r="G824" s="268"/>
      <c r="H824" s="139"/>
      <c r="I824" s="139"/>
      <c r="J824" s="139"/>
      <c r="K824" s="139"/>
      <c r="L824" s="139"/>
      <c r="M824" s="139"/>
      <c r="N824" s="139"/>
      <c r="O824" s="139"/>
      <c r="P824" s="139"/>
      <c r="Q824" s="139"/>
      <c r="R824" s="139"/>
      <c r="S824" s="139"/>
      <c r="T824" s="139"/>
      <c r="U824" s="139"/>
      <c r="V824" s="139"/>
      <c r="W824" s="139"/>
      <c r="X824" s="134"/>
      <c r="Y824" s="134"/>
      <c r="Z824" s="134"/>
      <c r="AA824" s="137"/>
      <c r="AB824" s="138"/>
      <c r="AC824" s="267" t="s">
        <v>735</v>
      </c>
      <c r="AD824" s="268"/>
      <c r="AE824" s="268"/>
      <c r="AF824" s="268"/>
      <c r="AG824" s="268"/>
      <c r="AH824" s="134"/>
      <c r="AI824" s="134"/>
      <c r="AJ824" s="134"/>
      <c r="AK824" s="134"/>
      <c r="AL824" s="134"/>
      <c r="AM824" s="134"/>
      <c r="AN824" s="134"/>
      <c r="AO824" s="134"/>
      <c r="AP824" s="134"/>
      <c r="AQ824" s="134"/>
      <c r="AR824" s="134"/>
      <c r="AS824" s="134"/>
      <c r="AT824" s="134"/>
      <c r="AU824" s="134"/>
      <c r="AV824" s="134"/>
      <c r="AW824" s="134"/>
      <c r="AX824" s="134"/>
      <c r="AY824" s="134"/>
      <c r="AZ824" s="134"/>
      <c r="BA824" s="153" t="str">
        <f>C824</f>
        <v>50/60Hz, AC motor; predpokladaný rozmer 800x500 mm; súčasťou dodávky budú tlmiace vložky a istenie ventilátoru.</v>
      </c>
      <c r="BB824" s="134"/>
      <c r="BC824" s="134"/>
      <c r="BD824" s="134"/>
      <c r="BE824" s="134"/>
      <c r="BF824" s="134"/>
      <c r="BG824" s="134"/>
      <c r="BH824" s="134"/>
    </row>
    <row r="825" spans="1:60">
      <c r="A825" s="137"/>
      <c r="B825" s="138"/>
      <c r="C825" s="269" t="s">
        <v>136</v>
      </c>
      <c r="D825" s="270"/>
      <c r="E825" s="270"/>
      <c r="F825" s="270"/>
      <c r="G825" s="270"/>
      <c r="H825" s="139"/>
      <c r="I825" s="139"/>
      <c r="J825" s="139"/>
      <c r="K825" s="139"/>
      <c r="L825" s="139"/>
      <c r="M825" s="139"/>
      <c r="N825" s="139"/>
      <c r="O825" s="139"/>
      <c r="P825" s="139"/>
      <c r="Q825" s="139"/>
      <c r="R825" s="139"/>
      <c r="S825" s="139"/>
      <c r="T825" s="139"/>
      <c r="U825" s="139"/>
      <c r="V825" s="139"/>
      <c r="W825" s="139"/>
      <c r="X825" s="134"/>
      <c r="Y825" s="134"/>
      <c r="Z825" s="134"/>
      <c r="AA825" s="137"/>
      <c r="AB825" s="138"/>
      <c r="AC825" s="269" t="s">
        <v>136</v>
      </c>
      <c r="AD825" s="270"/>
      <c r="AE825" s="270"/>
      <c r="AF825" s="270"/>
      <c r="AG825" s="270"/>
      <c r="AH825" s="134"/>
      <c r="AI825" s="134"/>
      <c r="AJ825" s="134"/>
      <c r="AK825" s="134"/>
      <c r="AL825" s="134"/>
      <c r="AM825" s="134"/>
      <c r="AN825" s="134"/>
      <c r="AO825" s="134"/>
      <c r="AP825" s="134"/>
      <c r="AQ825" s="134"/>
      <c r="AR825" s="134"/>
      <c r="AS825" s="134"/>
      <c r="AT825" s="134"/>
      <c r="AU825" s="134"/>
      <c r="AV825" s="134"/>
      <c r="AW825" s="134"/>
      <c r="AX825" s="134"/>
      <c r="AY825" s="134"/>
      <c r="AZ825" s="134"/>
      <c r="BA825" s="134"/>
      <c r="BB825" s="134"/>
      <c r="BC825" s="134"/>
      <c r="BD825" s="134"/>
      <c r="BE825" s="134"/>
      <c r="BF825" s="134"/>
      <c r="BG825" s="134"/>
      <c r="BH825" s="134"/>
    </row>
    <row r="826" spans="1:60" ht="31.45">
      <c r="A826" s="147">
        <v>291</v>
      </c>
      <c r="B826" s="148" t="s">
        <v>736</v>
      </c>
      <c r="C826" s="161" t="s">
        <v>737</v>
      </c>
      <c r="D826" s="149" t="s">
        <v>129</v>
      </c>
      <c r="E826" s="150">
        <v>1</v>
      </c>
      <c r="F826" s="151"/>
      <c r="G826" s="152">
        <f>ROUND(E826*F826,2)</f>
        <v>0</v>
      </c>
      <c r="H826" s="139">
        <v>0</v>
      </c>
      <c r="I826" s="139">
        <f>ROUND(E826*H826,2)</f>
        <v>0</v>
      </c>
      <c r="J826" s="139">
        <v>454.0471698113235</v>
      </c>
      <c r="K826" s="139">
        <f>ROUND(E826*J826,2)</f>
        <v>454.05</v>
      </c>
      <c r="L826" s="139">
        <v>21</v>
      </c>
      <c r="M826" s="139">
        <f>G826*(1+L826/100)</f>
        <v>0</v>
      </c>
      <c r="N826" s="139">
        <v>0</v>
      </c>
      <c r="O826" s="139">
        <f>ROUND(E826*N826,2)</f>
        <v>0</v>
      </c>
      <c r="P826" s="139">
        <v>0</v>
      </c>
      <c r="Q826" s="139">
        <f>ROUND(E826*P826,2)</f>
        <v>0</v>
      </c>
      <c r="R826" s="139"/>
      <c r="S826" s="139" t="s">
        <v>130</v>
      </c>
      <c r="T826" s="139" t="s">
        <v>131</v>
      </c>
      <c r="U826" s="139">
        <v>0</v>
      </c>
      <c r="V826" s="139">
        <f>ROUND(E826*U826,2)</f>
        <v>0</v>
      </c>
      <c r="W826" s="139"/>
      <c r="X826" s="134"/>
      <c r="Y826" s="134"/>
      <c r="Z826" s="134"/>
      <c r="AA826" s="147">
        <v>291</v>
      </c>
      <c r="AB826" s="148" t="s">
        <v>736</v>
      </c>
      <c r="AC826" s="161" t="s">
        <v>737</v>
      </c>
      <c r="AD826" s="149" t="s">
        <v>129</v>
      </c>
      <c r="AE826" s="150">
        <v>1</v>
      </c>
      <c r="AF826" s="151"/>
      <c r="AG826" s="152">
        <f>ROUND(AE826*AF826,2)</f>
        <v>0</v>
      </c>
      <c r="AH826" s="134"/>
      <c r="AI826" s="134"/>
      <c r="AJ826" s="134"/>
      <c r="AK826" s="134"/>
      <c r="AL826" s="134"/>
      <c r="AM826" s="134"/>
      <c r="AN826" s="134"/>
      <c r="AO826" s="134"/>
      <c r="AP826" s="134"/>
      <c r="AQ826" s="134"/>
      <c r="AR826" s="134"/>
      <c r="AS826" s="134"/>
      <c r="AT826" s="134"/>
      <c r="AU826" s="134"/>
      <c r="AV826" s="134"/>
      <c r="AW826" s="134"/>
      <c r="AX826" s="134"/>
      <c r="AY826" s="134"/>
      <c r="AZ826" s="134"/>
      <c r="BA826" s="134"/>
      <c r="BB826" s="134"/>
      <c r="BC826" s="134"/>
      <c r="BD826" s="134"/>
      <c r="BE826" s="134"/>
      <c r="BF826" s="134"/>
      <c r="BG826" s="134"/>
      <c r="BH826" s="134"/>
    </row>
    <row r="827" spans="1:60">
      <c r="A827" s="137"/>
      <c r="B827" s="138"/>
      <c r="C827" s="267" t="s">
        <v>136</v>
      </c>
      <c r="D827" s="268"/>
      <c r="E827" s="268"/>
      <c r="F827" s="268"/>
      <c r="G827" s="268"/>
      <c r="H827" s="139"/>
      <c r="I827" s="139"/>
      <c r="J827" s="139"/>
      <c r="K827" s="139"/>
      <c r="L827" s="139"/>
      <c r="M827" s="139"/>
      <c r="N827" s="139"/>
      <c r="O827" s="139"/>
      <c r="P827" s="139"/>
      <c r="Q827" s="139"/>
      <c r="R827" s="139"/>
      <c r="S827" s="139"/>
      <c r="T827" s="139"/>
      <c r="U827" s="139"/>
      <c r="V827" s="139"/>
      <c r="W827" s="139"/>
      <c r="X827" s="134"/>
      <c r="Y827" s="134"/>
      <c r="Z827" s="134"/>
      <c r="AA827" s="137"/>
      <c r="AB827" s="138"/>
      <c r="AC827" s="267" t="s">
        <v>136</v>
      </c>
      <c r="AD827" s="268"/>
      <c r="AE827" s="268"/>
      <c r="AF827" s="268"/>
      <c r="AG827" s="268"/>
      <c r="AH827" s="134"/>
      <c r="AI827" s="134"/>
      <c r="AJ827" s="134"/>
      <c r="AK827" s="134"/>
      <c r="AL827" s="134"/>
      <c r="AM827" s="134"/>
      <c r="AN827" s="134"/>
      <c r="AO827" s="134"/>
      <c r="AP827" s="134"/>
      <c r="AQ827" s="134"/>
      <c r="AR827" s="134"/>
      <c r="AS827" s="134"/>
      <c r="AT827" s="134"/>
      <c r="AU827" s="134"/>
      <c r="AV827" s="134"/>
      <c r="AW827" s="134"/>
      <c r="AX827" s="134"/>
      <c r="AY827" s="134"/>
      <c r="AZ827" s="134"/>
      <c r="BA827" s="134"/>
      <c r="BB827" s="134"/>
      <c r="BC827" s="134"/>
      <c r="BD827" s="134"/>
      <c r="BE827" s="134"/>
      <c r="BF827" s="134"/>
      <c r="BG827" s="134"/>
      <c r="BH827" s="134"/>
    </row>
    <row r="828" spans="1:60" ht="20.95">
      <c r="A828" s="147">
        <v>292</v>
      </c>
      <c r="B828" s="148" t="s">
        <v>738</v>
      </c>
      <c r="C828" s="161" t="s">
        <v>739</v>
      </c>
      <c r="D828" s="149" t="s">
        <v>129</v>
      </c>
      <c r="E828" s="150">
        <v>1</v>
      </c>
      <c r="F828" s="151"/>
      <c r="G828" s="152">
        <f>ROUND(E828*F828,2)</f>
        <v>0</v>
      </c>
      <c r="H828" s="139">
        <v>0</v>
      </c>
      <c r="I828" s="139">
        <f>ROUND(E828*H828,2)</f>
        <v>0</v>
      </c>
      <c r="J828" s="139">
        <v>1456.8113207547258</v>
      </c>
      <c r="K828" s="139">
        <f>ROUND(E828*J828,2)</f>
        <v>1456.81</v>
      </c>
      <c r="L828" s="139">
        <v>21</v>
      </c>
      <c r="M828" s="139">
        <f>G828*(1+L828/100)</f>
        <v>0</v>
      </c>
      <c r="N828" s="139">
        <v>0</v>
      </c>
      <c r="O828" s="139">
        <f>ROUND(E828*N828,2)</f>
        <v>0</v>
      </c>
      <c r="P828" s="139">
        <v>0</v>
      </c>
      <c r="Q828" s="139">
        <f>ROUND(E828*P828,2)</f>
        <v>0</v>
      </c>
      <c r="R828" s="139"/>
      <c r="S828" s="139" t="s">
        <v>130</v>
      </c>
      <c r="T828" s="139" t="s">
        <v>131</v>
      </c>
      <c r="U828" s="139">
        <v>0</v>
      </c>
      <c r="V828" s="139">
        <f>ROUND(E828*U828,2)</f>
        <v>0</v>
      </c>
      <c r="W828" s="139"/>
      <c r="X828" s="134"/>
      <c r="Y828" s="134"/>
      <c r="Z828" s="134"/>
      <c r="AA828" s="147">
        <v>292</v>
      </c>
      <c r="AB828" s="148" t="s">
        <v>738</v>
      </c>
      <c r="AC828" s="161" t="s">
        <v>739</v>
      </c>
      <c r="AD828" s="149" t="s">
        <v>129</v>
      </c>
      <c r="AE828" s="150">
        <v>1</v>
      </c>
      <c r="AF828" s="151"/>
      <c r="AG828" s="152">
        <f>ROUND(AE828*AF828,2)</f>
        <v>0</v>
      </c>
      <c r="AH828" s="134"/>
      <c r="AI828" s="134"/>
      <c r="AJ828" s="134"/>
      <c r="AK828" s="134"/>
      <c r="AL828" s="134"/>
      <c r="AM828" s="134"/>
      <c r="AN828" s="134"/>
      <c r="AO828" s="134"/>
      <c r="AP828" s="134"/>
      <c r="AQ828" s="134"/>
      <c r="AR828" s="134"/>
      <c r="AS828" s="134"/>
      <c r="AT828" s="134"/>
      <c r="AU828" s="134"/>
      <c r="AV828" s="134"/>
      <c r="AW828" s="134"/>
      <c r="AX828" s="134"/>
      <c r="AY828" s="134"/>
      <c r="AZ828" s="134"/>
      <c r="BA828" s="134"/>
      <c r="BB828" s="134"/>
      <c r="BC828" s="134"/>
      <c r="BD828" s="134"/>
      <c r="BE828" s="134"/>
      <c r="BF828" s="134"/>
      <c r="BG828" s="134"/>
      <c r="BH828" s="134"/>
    </row>
    <row r="829" spans="1:60">
      <c r="A829" s="137"/>
      <c r="B829" s="138"/>
      <c r="C829" s="267" t="s">
        <v>136</v>
      </c>
      <c r="D829" s="268"/>
      <c r="E829" s="268"/>
      <c r="F829" s="268"/>
      <c r="G829" s="268"/>
      <c r="H829" s="139"/>
      <c r="I829" s="139"/>
      <c r="J829" s="139"/>
      <c r="K829" s="139"/>
      <c r="L829" s="139"/>
      <c r="M829" s="139"/>
      <c r="N829" s="139"/>
      <c r="O829" s="139"/>
      <c r="P829" s="139"/>
      <c r="Q829" s="139"/>
      <c r="R829" s="139"/>
      <c r="S829" s="139"/>
      <c r="T829" s="139"/>
      <c r="U829" s="139"/>
      <c r="V829" s="139"/>
      <c r="W829" s="139"/>
      <c r="X829" s="134"/>
      <c r="Y829" s="134"/>
      <c r="Z829" s="134"/>
      <c r="AA829" s="137"/>
      <c r="AB829" s="138"/>
      <c r="AC829" s="267" t="s">
        <v>136</v>
      </c>
      <c r="AD829" s="268"/>
      <c r="AE829" s="268"/>
      <c r="AF829" s="268"/>
      <c r="AG829" s="268"/>
      <c r="AH829" s="134"/>
      <c r="AI829" s="134"/>
      <c r="AJ829" s="134"/>
      <c r="AK829" s="134"/>
      <c r="AL829" s="134"/>
      <c r="AM829" s="134"/>
      <c r="AN829" s="134"/>
      <c r="AO829" s="134"/>
      <c r="AP829" s="134"/>
      <c r="AQ829" s="134"/>
      <c r="AR829" s="134"/>
      <c r="AS829" s="134"/>
      <c r="AT829" s="134"/>
      <c r="AU829" s="134"/>
      <c r="AV829" s="134"/>
      <c r="AW829" s="134"/>
      <c r="AX829" s="134"/>
      <c r="AY829" s="134"/>
      <c r="AZ829" s="134"/>
      <c r="BA829" s="134"/>
      <c r="BB829" s="134"/>
      <c r="BC829" s="134"/>
      <c r="BD829" s="134"/>
      <c r="BE829" s="134"/>
      <c r="BF829" s="134"/>
      <c r="BG829" s="134"/>
      <c r="BH829" s="134"/>
    </row>
    <row r="830" spans="1:60" ht="20.95">
      <c r="A830" s="147">
        <v>293</v>
      </c>
      <c r="B830" s="148" t="s">
        <v>740</v>
      </c>
      <c r="C830" s="161" t="s">
        <v>741</v>
      </c>
      <c r="D830" s="149" t="s">
        <v>129</v>
      </c>
      <c r="E830" s="150">
        <v>1</v>
      </c>
      <c r="F830" s="151"/>
      <c r="G830" s="152">
        <f>ROUND(E830*F830,2)</f>
        <v>0</v>
      </c>
      <c r="H830" s="139">
        <v>0</v>
      </c>
      <c r="I830" s="139">
        <f>ROUND(E830*H830,2)</f>
        <v>0</v>
      </c>
      <c r="J830" s="139">
        <v>106.1471698113214</v>
      </c>
      <c r="K830" s="139">
        <f>ROUND(E830*J830,2)</f>
        <v>106.15</v>
      </c>
      <c r="L830" s="139">
        <v>21</v>
      </c>
      <c r="M830" s="139">
        <f>G830*(1+L830/100)</f>
        <v>0</v>
      </c>
      <c r="N830" s="139">
        <v>0</v>
      </c>
      <c r="O830" s="139">
        <f>ROUND(E830*N830,2)</f>
        <v>0</v>
      </c>
      <c r="P830" s="139">
        <v>0</v>
      </c>
      <c r="Q830" s="139">
        <f>ROUND(E830*P830,2)</f>
        <v>0</v>
      </c>
      <c r="R830" s="139"/>
      <c r="S830" s="139" t="s">
        <v>130</v>
      </c>
      <c r="T830" s="139" t="s">
        <v>131</v>
      </c>
      <c r="U830" s="139">
        <v>0</v>
      </c>
      <c r="V830" s="139">
        <f>ROUND(E830*U830,2)</f>
        <v>0</v>
      </c>
      <c r="W830" s="139"/>
      <c r="X830" s="134"/>
      <c r="Y830" s="134"/>
      <c r="Z830" s="134"/>
      <c r="AA830" s="147">
        <v>293</v>
      </c>
      <c r="AB830" s="148" t="s">
        <v>740</v>
      </c>
      <c r="AC830" s="161" t="s">
        <v>741</v>
      </c>
      <c r="AD830" s="149" t="s">
        <v>129</v>
      </c>
      <c r="AE830" s="150">
        <v>1</v>
      </c>
      <c r="AF830" s="151"/>
      <c r="AG830" s="152">
        <f>ROUND(AE830*AF830,2)</f>
        <v>0</v>
      </c>
      <c r="AH830" s="134"/>
      <c r="AI830" s="134"/>
      <c r="AJ830" s="134"/>
      <c r="AK830" s="134"/>
      <c r="AL830" s="134"/>
      <c r="AM830" s="134"/>
      <c r="AN830" s="134"/>
      <c r="AO830" s="134"/>
      <c r="AP830" s="134"/>
      <c r="AQ830" s="134"/>
      <c r="AR830" s="134"/>
      <c r="AS830" s="134"/>
      <c r="AT830" s="134"/>
      <c r="AU830" s="134"/>
      <c r="AV830" s="134"/>
      <c r="AW830" s="134"/>
      <c r="AX830" s="134"/>
      <c r="AY830" s="134"/>
      <c r="AZ830" s="134"/>
      <c r="BA830" s="134"/>
      <c r="BB830" s="134"/>
      <c r="BC830" s="134"/>
      <c r="BD830" s="134"/>
      <c r="BE830" s="134"/>
      <c r="BF830" s="134"/>
      <c r="BG830" s="134"/>
      <c r="BH830" s="134"/>
    </row>
    <row r="831" spans="1:60">
      <c r="A831" s="137"/>
      <c r="B831" s="138"/>
      <c r="C831" s="267" t="s">
        <v>516</v>
      </c>
      <c r="D831" s="268"/>
      <c r="E831" s="268"/>
      <c r="F831" s="268"/>
      <c r="G831" s="268"/>
      <c r="H831" s="139"/>
      <c r="I831" s="139"/>
      <c r="J831" s="139"/>
      <c r="K831" s="139"/>
      <c r="L831" s="139"/>
      <c r="M831" s="139"/>
      <c r="N831" s="139"/>
      <c r="O831" s="139"/>
      <c r="P831" s="139"/>
      <c r="Q831" s="139"/>
      <c r="R831" s="139"/>
      <c r="S831" s="139"/>
      <c r="T831" s="139"/>
      <c r="U831" s="139"/>
      <c r="V831" s="139"/>
      <c r="W831" s="139"/>
      <c r="X831" s="134"/>
      <c r="Y831" s="134"/>
      <c r="Z831" s="134"/>
      <c r="AA831" s="137"/>
      <c r="AB831" s="138"/>
      <c r="AC831" s="267" t="s">
        <v>516</v>
      </c>
      <c r="AD831" s="268"/>
      <c r="AE831" s="268"/>
      <c r="AF831" s="268"/>
      <c r="AG831" s="268"/>
      <c r="AH831" s="134"/>
      <c r="AI831" s="134"/>
      <c r="AJ831" s="134"/>
      <c r="AK831" s="134"/>
      <c r="AL831" s="134"/>
      <c r="AM831" s="134"/>
      <c r="AN831" s="134"/>
      <c r="AO831" s="134"/>
      <c r="AP831" s="134"/>
      <c r="AQ831" s="134"/>
      <c r="AR831" s="134"/>
      <c r="AS831" s="134"/>
      <c r="AT831" s="134"/>
      <c r="AU831" s="134"/>
      <c r="AV831" s="134"/>
      <c r="AW831" s="134"/>
      <c r="AX831" s="134"/>
      <c r="AY831" s="134"/>
      <c r="AZ831" s="134"/>
      <c r="BA831" s="134"/>
      <c r="BB831" s="134"/>
      <c r="BC831" s="134"/>
      <c r="BD831" s="134"/>
      <c r="BE831" s="134"/>
      <c r="BF831" s="134"/>
      <c r="BG831" s="134"/>
      <c r="BH831" s="134"/>
    </row>
    <row r="832" spans="1:60">
      <c r="A832" s="137"/>
      <c r="B832" s="138"/>
      <c r="C832" s="269" t="s">
        <v>136</v>
      </c>
      <c r="D832" s="270"/>
      <c r="E832" s="270"/>
      <c r="F832" s="270"/>
      <c r="G832" s="270"/>
      <c r="H832" s="139"/>
      <c r="I832" s="139"/>
      <c r="J832" s="139"/>
      <c r="K832" s="139"/>
      <c r="L832" s="139"/>
      <c r="M832" s="139"/>
      <c r="N832" s="139"/>
      <c r="O832" s="139"/>
      <c r="P832" s="139"/>
      <c r="Q832" s="139"/>
      <c r="R832" s="139"/>
      <c r="S832" s="139"/>
      <c r="T832" s="139"/>
      <c r="U832" s="139"/>
      <c r="V832" s="139"/>
      <c r="W832" s="139"/>
      <c r="X832" s="134"/>
      <c r="Y832" s="134"/>
      <c r="Z832" s="134"/>
      <c r="AA832" s="137"/>
      <c r="AB832" s="138"/>
      <c r="AC832" s="269" t="s">
        <v>136</v>
      </c>
      <c r="AD832" s="270"/>
      <c r="AE832" s="270"/>
      <c r="AF832" s="270"/>
      <c r="AG832" s="270"/>
      <c r="AH832" s="134"/>
      <c r="AI832" s="134"/>
      <c r="AJ832" s="134"/>
      <c r="AK832" s="134"/>
      <c r="AL832" s="134"/>
      <c r="AM832" s="134"/>
      <c r="AN832" s="134"/>
      <c r="AO832" s="134"/>
      <c r="AP832" s="134"/>
      <c r="AQ832" s="134"/>
      <c r="AR832" s="134"/>
      <c r="AS832" s="134"/>
      <c r="AT832" s="134"/>
      <c r="AU832" s="134"/>
      <c r="AV832" s="134"/>
      <c r="AW832" s="134"/>
      <c r="AX832" s="134"/>
      <c r="AY832" s="134"/>
      <c r="AZ832" s="134"/>
      <c r="BA832" s="134"/>
      <c r="BB832" s="134"/>
      <c r="BC832" s="134"/>
      <c r="BD832" s="134"/>
      <c r="BE832" s="134"/>
      <c r="BF832" s="134"/>
      <c r="BG832" s="134"/>
      <c r="BH832" s="134"/>
    </row>
    <row r="833" spans="1:60" ht="20.95">
      <c r="A833" s="147">
        <v>294</v>
      </c>
      <c r="B833" s="148" t="s">
        <v>742</v>
      </c>
      <c r="C833" s="161" t="s">
        <v>743</v>
      </c>
      <c r="D833" s="149" t="s">
        <v>129</v>
      </c>
      <c r="E833" s="150">
        <v>1</v>
      </c>
      <c r="F833" s="151"/>
      <c r="G833" s="152">
        <f>ROUND(E833*F833,2)</f>
        <v>0</v>
      </c>
      <c r="H833" s="139">
        <v>0</v>
      </c>
      <c r="I833" s="139">
        <f>ROUND(E833*H833,2)</f>
        <v>0</v>
      </c>
      <c r="J833" s="139">
        <v>95.094339622642082</v>
      </c>
      <c r="K833" s="139">
        <f>ROUND(E833*J833,2)</f>
        <v>95.09</v>
      </c>
      <c r="L833" s="139">
        <v>21</v>
      </c>
      <c r="M833" s="139">
        <f>G833*(1+L833/100)</f>
        <v>0</v>
      </c>
      <c r="N833" s="139">
        <v>0</v>
      </c>
      <c r="O833" s="139">
        <f>ROUND(E833*N833,2)</f>
        <v>0</v>
      </c>
      <c r="P833" s="139">
        <v>0</v>
      </c>
      <c r="Q833" s="139">
        <f>ROUND(E833*P833,2)</f>
        <v>0</v>
      </c>
      <c r="R833" s="139"/>
      <c r="S833" s="139" t="s">
        <v>130</v>
      </c>
      <c r="T833" s="139" t="s">
        <v>131</v>
      </c>
      <c r="U833" s="139">
        <v>0</v>
      </c>
      <c r="V833" s="139">
        <f>ROUND(E833*U833,2)</f>
        <v>0</v>
      </c>
      <c r="W833" s="139"/>
      <c r="X833" s="134"/>
      <c r="Y833" s="134"/>
      <c r="Z833" s="134"/>
      <c r="AA833" s="147">
        <v>294</v>
      </c>
      <c r="AB833" s="148" t="s">
        <v>742</v>
      </c>
      <c r="AC833" s="161" t="s">
        <v>743</v>
      </c>
      <c r="AD833" s="149" t="s">
        <v>129</v>
      </c>
      <c r="AE833" s="150">
        <v>1</v>
      </c>
      <c r="AF833" s="151"/>
      <c r="AG833" s="152">
        <f>ROUND(AE833*AF833,2)</f>
        <v>0</v>
      </c>
      <c r="AH833" s="134"/>
      <c r="AI833" s="134"/>
      <c r="AJ833" s="134"/>
      <c r="AK833" s="134"/>
      <c r="AL833" s="134"/>
      <c r="AM833" s="134"/>
      <c r="AN833" s="134"/>
      <c r="AO833" s="134"/>
      <c r="AP833" s="134"/>
      <c r="AQ833" s="134"/>
      <c r="AR833" s="134"/>
      <c r="AS833" s="134"/>
      <c r="AT833" s="134"/>
      <c r="AU833" s="134"/>
      <c r="AV833" s="134"/>
      <c r="AW833" s="134"/>
      <c r="AX833" s="134"/>
      <c r="AY833" s="134"/>
      <c r="AZ833" s="134"/>
      <c r="BA833" s="134"/>
      <c r="BB833" s="134"/>
      <c r="BC833" s="134"/>
      <c r="BD833" s="134"/>
      <c r="BE833" s="134"/>
      <c r="BF833" s="134"/>
      <c r="BG833" s="134"/>
      <c r="BH833" s="134"/>
    </row>
    <row r="834" spans="1:60">
      <c r="A834" s="137"/>
      <c r="B834" s="138"/>
      <c r="C834" s="267" t="s">
        <v>136</v>
      </c>
      <c r="D834" s="268"/>
      <c r="E834" s="268"/>
      <c r="F834" s="268"/>
      <c r="G834" s="268"/>
      <c r="H834" s="139"/>
      <c r="I834" s="139"/>
      <c r="J834" s="139"/>
      <c r="K834" s="139"/>
      <c r="L834" s="139"/>
      <c r="M834" s="139"/>
      <c r="N834" s="139"/>
      <c r="O834" s="139"/>
      <c r="P834" s="139"/>
      <c r="Q834" s="139"/>
      <c r="R834" s="139"/>
      <c r="S834" s="139"/>
      <c r="T834" s="139"/>
      <c r="U834" s="139"/>
      <c r="V834" s="139"/>
      <c r="W834" s="139"/>
      <c r="X834" s="134"/>
      <c r="Y834" s="134"/>
      <c r="Z834" s="134"/>
      <c r="AA834" s="137"/>
      <c r="AB834" s="138"/>
      <c r="AC834" s="267" t="s">
        <v>136</v>
      </c>
      <c r="AD834" s="268"/>
      <c r="AE834" s="268"/>
      <c r="AF834" s="268"/>
      <c r="AG834" s="268"/>
      <c r="AH834" s="134"/>
      <c r="AI834" s="134"/>
      <c r="AJ834" s="134"/>
      <c r="AK834" s="134"/>
      <c r="AL834" s="134"/>
      <c r="AM834" s="134"/>
      <c r="AN834" s="134"/>
      <c r="AO834" s="134"/>
      <c r="AP834" s="134"/>
      <c r="AQ834" s="134"/>
      <c r="AR834" s="134"/>
      <c r="AS834" s="134"/>
      <c r="AT834" s="134"/>
      <c r="AU834" s="134"/>
      <c r="AV834" s="134"/>
      <c r="AW834" s="134"/>
      <c r="AX834" s="134"/>
      <c r="AY834" s="134"/>
      <c r="AZ834" s="134"/>
      <c r="BA834" s="134"/>
      <c r="BB834" s="134"/>
      <c r="BC834" s="134"/>
      <c r="BD834" s="134"/>
      <c r="BE834" s="134"/>
      <c r="BF834" s="134"/>
      <c r="BG834" s="134"/>
      <c r="BH834" s="134"/>
    </row>
    <row r="835" spans="1:60" ht="20.95">
      <c r="A835" s="147">
        <v>295</v>
      </c>
      <c r="B835" s="148" t="s">
        <v>744</v>
      </c>
      <c r="C835" s="161" t="s">
        <v>745</v>
      </c>
      <c r="D835" s="149" t="s">
        <v>129</v>
      </c>
      <c r="E835" s="150">
        <v>1</v>
      </c>
      <c r="F835" s="151"/>
      <c r="G835" s="152">
        <f>ROUND(E835*F835,2)</f>
        <v>0</v>
      </c>
      <c r="H835" s="139">
        <v>0</v>
      </c>
      <c r="I835" s="139">
        <f>ROUND(E835*H835,2)</f>
        <v>0</v>
      </c>
      <c r="J835" s="139">
        <v>146.2452830188688</v>
      </c>
      <c r="K835" s="139">
        <f>ROUND(E835*J835,2)</f>
        <v>146.25</v>
      </c>
      <c r="L835" s="139">
        <v>21</v>
      </c>
      <c r="M835" s="139">
        <f>G835*(1+L835/100)</f>
        <v>0</v>
      </c>
      <c r="N835" s="139">
        <v>0</v>
      </c>
      <c r="O835" s="139">
        <f>ROUND(E835*N835,2)</f>
        <v>0</v>
      </c>
      <c r="P835" s="139">
        <v>0</v>
      </c>
      <c r="Q835" s="139">
        <f>ROUND(E835*P835,2)</f>
        <v>0</v>
      </c>
      <c r="R835" s="139"/>
      <c r="S835" s="139" t="s">
        <v>130</v>
      </c>
      <c r="T835" s="139" t="s">
        <v>131</v>
      </c>
      <c r="U835" s="139">
        <v>0</v>
      </c>
      <c r="V835" s="139">
        <f>ROUND(E835*U835,2)</f>
        <v>0</v>
      </c>
      <c r="W835" s="139"/>
      <c r="X835" s="134"/>
      <c r="Y835" s="134"/>
      <c r="Z835" s="134"/>
      <c r="AA835" s="147">
        <v>295</v>
      </c>
      <c r="AB835" s="148" t="s">
        <v>744</v>
      </c>
      <c r="AC835" s="161" t="s">
        <v>745</v>
      </c>
      <c r="AD835" s="149" t="s">
        <v>129</v>
      </c>
      <c r="AE835" s="150">
        <v>1</v>
      </c>
      <c r="AF835" s="151"/>
      <c r="AG835" s="152">
        <f>ROUND(AE835*AF835,2)</f>
        <v>0</v>
      </c>
      <c r="AH835" s="134"/>
      <c r="AI835" s="134"/>
      <c r="AJ835" s="134"/>
      <c r="AK835" s="134"/>
      <c r="AL835" s="134"/>
      <c r="AM835" s="134"/>
      <c r="AN835" s="134"/>
      <c r="AO835" s="134"/>
      <c r="AP835" s="134"/>
      <c r="AQ835" s="134"/>
      <c r="AR835" s="134"/>
      <c r="AS835" s="134"/>
      <c r="AT835" s="134"/>
      <c r="AU835" s="134"/>
      <c r="AV835" s="134"/>
      <c r="AW835" s="134"/>
      <c r="AX835" s="134"/>
      <c r="AY835" s="134"/>
      <c r="AZ835" s="134"/>
      <c r="BA835" s="134"/>
      <c r="BB835" s="134"/>
      <c r="BC835" s="134"/>
      <c r="BD835" s="134"/>
      <c r="BE835" s="134"/>
      <c r="BF835" s="134"/>
      <c r="BG835" s="134"/>
      <c r="BH835" s="134"/>
    </row>
    <row r="836" spans="1:60">
      <c r="A836" s="137"/>
      <c r="B836" s="138"/>
      <c r="C836" s="267" t="s">
        <v>136</v>
      </c>
      <c r="D836" s="268"/>
      <c r="E836" s="268"/>
      <c r="F836" s="268"/>
      <c r="G836" s="268"/>
      <c r="H836" s="139"/>
      <c r="I836" s="139"/>
      <c r="J836" s="139"/>
      <c r="K836" s="139"/>
      <c r="L836" s="139"/>
      <c r="M836" s="139"/>
      <c r="N836" s="139"/>
      <c r="O836" s="139"/>
      <c r="P836" s="139"/>
      <c r="Q836" s="139"/>
      <c r="R836" s="139"/>
      <c r="S836" s="139"/>
      <c r="T836" s="139"/>
      <c r="U836" s="139"/>
      <c r="V836" s="139"/>
      <c r="W836" s="139"/>
      <c r="X836" s="134"/>
      <c r="Y836" s="134"/>
      <c r="Z836" s="134"/>
      <c r="AA836" s="137"/>
      <c r="AB836" s="138"/>
      <c r="AC836" s="267" t="s">
        <v>136</v>
      </c>
      <c r="AD836" s="268"/>
      <c r="AE836" s="268"/>
      <c r="AF836" s="268"/>
      <c r="AG836" s="268"/>
      <c r="AH836" s="134"/>
      <c r="AI836" s="134"/>
      <c r="AJ836" s="134"/>
      <c r="AK836" s="134"/>
      <c r="AL836" s="134"/>
      <c r="AM836" s="134"/>
      <c r="AN836" s="134"/>
      <c r="AO836" s="134"/>
      <c r="AP836" s="134"/>
      <c r="AQ836" s="134"/>
      <c r="AR836" s="134"/>
      <c r="AS836" s="134"/>
      <c r="AT836" s="134"/>
      <c r="AU836" s="134"/>
      <c r="AV836" s="134"/>
      <c r="AW836" s="134"/>
      <c r="AX836" s="134"/>
      <c r="AY836" s="134"/>
      <c r="AZ836" s="134"/>
      <c r="BA836" s="134"/>
      <c r="BB836" s="134"/>
      <c r="BC836" s="134"/>
      <c r="BD836" s="134"/>
      <c r="BE836" s="134"/>
      <c r="BF836" s="134"/>
      <c r="BG836" s="134"/>
      <c r="BH836" s="134"/>
    </row>
    <row r="837" spans="1:60" ht="20.95">
      <c r="A837" s="147">
        <v>296</v>
      </c>
      <c r="B837" s="148" t="s">
        <v>746</v>
      </c>
      <c r="C837" s="161" t="s">
        <v>747</v>
      </c>
      <c r="D837" s="149" t="s">
        <v>129</v>
      </c>
      <c r="E837" s="150">
        <v>1</v>
      </c>
      <c r="F837" s="151"/>
      <c r="G837" s="152">
        <f>ROUND(E837*F837,2)</f>
        <v>0</v>
      </c>
      <c r="H837" s="139">
        <v>0</v>
      </c>
      <c r="I837" s="139">
        <f>ROUND(E837*H837,2)</f>
        <v>0</v>
      </c>
      <c r="J837" s="139">
        <v>227.48301886792592</v>
      </c>
      <c r="K837" s="139">
        <f>ROUND(E837*J837,2)</f>
        <v>227.48</v>
      </c>
      <c r="L837" s="139">
        <v>21</v>
      </c>
      <c r="M837" s="139">
        <f>G837*(1+L837/100)</f>
        <v>0</v>
      </c>
      <c r="N837" s="139">
        <v>0</v>
      </c>
      <c r="O837" s="139">
        <f>ROUND(E837*N837,2)</f>
        <v>0</v>
      </c>
      <c r="P837" s="139">
        <v>0</v>
      </c>
      <c r="Q837" s="139">
        <f>ROUND(E837*P837,2)</f>
        <v>0</v>
      </c>
      <c r="R837" s="139"/>
      <c r="S837" s="139" t="s">
        <v>130</v>
      </c>
      <c r="T837" s="139" t="s">
        <v>131</v>
      </c>
      <c r="U837" s="139">
        <v>0</v>
      </c>
      <c r="V837" s="139">
        <f>ROUND(E837*U837,2)</f>
        <v>0</v>
      </c>
      <c r="W837" s="139"/>
      <c r="X837" s="134"/>
      <c r="Y837" s="134"/>
      <c r="Z837" s="134"/>
      <c r="AA837" s="147">
        <v>296</v>
      </c>
      <c r="AB837" s="148" t="s">
        <v>746</v>
      </c>
      <c r="AC837" s="161" t="s">
        <v>747</v>
      </c>
      <c r="AD837" s="149" t="s">
        <v>129</v>
      </c>
      <c r="AE837" s="150">
        <v>1</v>
      </c>
      <c r="AF837" s="151"/>
      <c r="AG837" s="152">
        <f>ROUND(AE837*AF837,2)</f>
        <v>0</v>
      </c>
      <c r="AH837" s="134"/>
      <c r="AI837" s="134"/>
      <c r="AJ837" s="134"/>
      <c r="AK837" s="134"/>
      <c r="AL837" s="134"/>
      <c r="AM837" s="134"/>
      <c r="AN837" s="134"/>
      <c r="AO837" s="134"/>
      <c r="AP837" s="134"/>
      <c r="AQ837" s="134"/>
      <c r="AR837" s="134"/>
      <c r="AS837" s="134"/>
      <c r="AT837" s="134"/>
      <c r="AU837" s="134"/>
      <c r="AV837" s="134"/>
      <c r="AW837" s="134"/>
      <c r="AX837" s="134"/>
      <c r="AY837" s="134"/>
      <c r="AZ837" s="134"/>
      <c r="BA837" s="134"/>
      <c r="BB837" s="134"/>
      <c r="BC837" s="134"/>
      <c r="BD837" s="134"/>
      <c r="BE837" s="134"/>
      <c r="BF837" s="134"/>
      <c r="BG837" s="134"/>
      <c r="BH837" s="134"/>
    </row>
    <row r="838" spans="1:60">
      <c r="A838" s="137"/>
      <c r="B838" s="138"/>
      <c r="C838" s="267" t="s">
        <v>136</v>
      </c>
      <c r="D838" s="268"/>
      <c r="E838" s="268"/>
      <c r="F838" s="268"/>
      <c r="G838" s="268"/>
      <c r="H838" s="139"/>
      <c r="I838" s="139"/>
      <c r="J838" s="139"/>
      <c r="K838" s="139"/>
      <c r="L838" s="139"/>
      <c r="M838" s="139"/>
      <c r="N838" s="139"/>
      <c r="O838" s="139"/>
      <c r="P838" s="139"/>
      <c r="Q838" s="139"/>
      <c r="R838" s="139"/>
      <c r="S838" s="139"/>
      <c r="T838" s="139"/>
      <c r="U838" s="139"/>
      <c r="V838" s="139"/>
      <c r="W838" s="139"/>
      <c r="X838" s="134"/>
      <c r="Y838" s="134"/>
      <c r="Z838" s="134"/>
      <c r="AA838" s="137"/>
      <c r="AB838" s="138"/>
      <c r="AC838" s="267" t="s">
        <v>136</v>
      </c>
      <c r="AD838" s="268"/>
      <c r="AE838" s="268"/>
      <c r="AF838" s="268"/>
      <c r="AG838" s="268"/>
      <c r="AH838" s="134"/>
      <c r="AI838" s="134"/>
      <c r="AJ838" s="134"/>
      <c r="AK838" s="134"/>
      <c r="AL838" s="134"/>
      <c r="AM838" s="134"/>
      <c r="AN838" s="134"/>
      <c r="AO838" s="134"/>
      <c r="AP838" s="134"/>
      <c r="AQ838" s="134"/>
      <c r="AR838" s="134"/>
      <c r="AS838" s="134"/>
      <c r="AT838" s="134"/>
      <c r="AU838" s="134"/>
      <c r="AV838" s="134"/>
      <c r="AW838" s="134"/>
      <c r="AX838" s="134"/>
      <c r="AY838" s="134"/>
      <c r="AZ838" s="134"/>
      <c r="BA838" s="134"/>
      <c r="BB838" s="134"/>
      <c r="BC838" s="134"/>
      <c r="BD838" s="134"/>
      <c r="BE838" s="134"/>
      <c r="BF838" s="134"/>
      <c r="BG838" s="134"/>
      <c r="BH838" s="134"/>
    </row>
    <row r="839" spans="1:60" ht="31.45">
      <c r="A839" s="147">
        <v>297</v>
      </c>
      <c r="B839" s="148" t="s">
        <v>748</v>
      </c>
      <c r="C839" s="161" t="s">
        <v>579</v>
      </c>
      <c r="D839" s="149" t="s">
        <v>151</v>
      </c>
      <c r="E839" s="150">
        <v>4</v>
      </c>
      <c r="F839" s="151"/>
      <c r="G839" s="152">
        <f>ROUND(E839*F839,2)</f>
        <v>0</v>
      </c>
      <c r="H839" s="139">
        <v>0</v>
      </c>
      <c r="I839" s="139">
        <f>ROUND(E839*H839,2)</f>
        <v>0</v>
      </c>
      <c r="J839" s="139">
        <v>37.160377358490791</v>
      </c>
      <c r="K839" s="139">
        <f>ROUND(E839*J839,2)</f>
        <v>148.63999999999999</v>
      </c>
      <c r="L839" s="139">
        <v>21</v>
      </c>
      <c r="M839" s="139">
        <f>G839*(1+L839/100)</f>
        <v>0</v>
      </c>
      <c r="N839" s="139">
        <v>0</v>
      </c>
      <c r="O839" s="139">
        <f>ROUND(E839*N839,2)</f>
        <v>0</v>
      </c>
      <c r="P839" s="139">
        <v>0</v>
      </c>
      <c r="Q839" s="139">
        <f>ROUND(E839*P839,2)</f>
        <v>0</v>
      </c>
      <c r="R839" s="139"/>
      <c r="S839" s="139" t="s">
        <v>130</v>
      </c>
      <c r="T839" s="139" t="s">
        <v>131</v>
      </c>
      <c r="U839" s="139">
        <v>0</v>
      </c>
      <c r="V839" s="139">
        <f>ROUND(E839*U839,2)</f>
        <v>0</v>
      </c>
      <c r="W839" s="139"/>
      <c r="X839" s="134"/>
      <c r="Y839" s="134"/>
      <c r="Z839" s="134"/>
      <c r="AA839" s="147">
        <v>297</v>
      </c>
      <c r="AB839" s="148" t="s">
        <v>748</v>
      </c>
      <c r="AC839" s="161" t="s">
        <v>579</v>
      </c>
      <c r="AD839" s="149" t="s">
        <v>151</v>
      </c>
      <c r="AE839" s="150">
        <v>4</v>
      </c>
      <c r="AF839" s="151"/>
      <c r="AG839" s="152">
        <f>ROUND(AE839*AF839,2)</f>
        <v>0</v>
      </c>
      <c r="AH839" s="134"/>
      <c r="AI839" s="134"/>
      <c r="AJ839" s="134"/>
      <c r="AK839" s="134"/>
      <c r="AL839" s="134"/>
      <c r="AM839" s="134"/>
      <c r="AN839" s="134"/>
      <c r="AO839" s="134"/>
      <c r="AP839" s="134"/>
      <c r="AQ839" s="134"/>
      <c r="AR839" s="134"/>
      <c r="AS839" s="134"/>
      <c r="AT839" s="134"/>
      <c r="AU839" s="134"/>
      <c r="AV839" s="134"/>
      <c r="AW839" s="134"/>
      <c r="AX839" s="134"/>
      <c r="AY839" s="134"/>
      <c r="AZ839" s="134"/>
      <c r="BA839" s="134"/>
      <c r="BB839" s="134"/>
      <c r="BC839" s="134"/>
      <c r="BD839" s="134"/>
      <c r="BE839" s="134"/>
      <c r="BF839" s="134"/>
      <c r="BG839" s="134"/>
      <c r="BH839" s="134"/>
    </row>
    <row r="840" spans="1:60">
      <c r="A840" s="137"/>
      <c r="B840" s="138"/>
      <c r="C840" s="267" t="s">
        <v>523</v>
      </c>
      <c r="D840" s="268"/>
      <c r="E840" s="268"/>
      <c r="F840" s="268"/>
      <c r="G840" s="268"/>
      <c r="H840" s="139"/>
      <c r="I840" s="139"/>
      <c r="J840" s="139"/>
      <c r="K840" s="139"/>
      <c r="L840" s="139"/>
      <c r="M840" s="139"/>
      <c r="N840" s="139"/>
      <c r="O840" s="139"/>
      <c r="P840" s="139"/>
      <c r="Q840" s="139"/>
      <c r="R840" s="139"/>
      <c r="S840" s="139"/>
      <c r="T840" s="139"/>
      <c r="U840" s="139"/>
      <c r="V840" s="139"/>
      <c r="W840" s="139"/>
      <c r="X840" s="134"/>
      <c r="Y840" s="134"/>
      <c r="Z840" s="134"/>
      <c r="AA840" s="137"/>
      <c r="AB840" s="138"/>
      <c r="AC840" s="267" t="s">
        <v>523</v>
      </c>
      <c r="AD840" s="268"/>
      <c r="AE840" s="268"/>
      <c r="AF840" s="268"/>
      <c r="AG840" s="268"/>
      <c r="AH840" s="134"/>
      <c r="AI840" s="134"/>
      <c r="AJ840" s="134"/>
      <c r="AK840" s="134"/>
      <c r="AL840" s="134"/>
      <c r="AM840" s="134"/>
      <c r="AN840" s="134"/>
      <c r="AO840" s="134"/>
      <c r="AP840" s="134"/>
      <c r="AQ840" s="134"/>
      <c r="AR840" s="134"/>
      <c r="AS840" s="134"/>
      <c r="AT840" s="134"/>
      <c r="AU840" s="134"/>
      <c r="AV840" s="134"/>
      <c r="AW840" s="134"/>
      <c r="AX840" s="134"/>
      <c r="AY840" s="134"/>
      <c r="AZ840" s="134"/>
      <c r="BA840" s="134"/>
      <c r="BB840" s="134"/>
      <c r="BC840" s="134"/>
      <c r="BD840" s="134"/>
      <c r="BE840" s="134"/>
      <c r="BF840" s="134"/>
      <c r="BG840" s="134"/>
      <c r="BH840" s="134"/>
    </row>
    <row r="841" spans="1:60">
      <c r="A841" s="137"/>
      <c r="B841" s="138"/>
      <c r="C841" s="269" t="s">
        <v>136</v>
      </c>
      <c r="D841" s="270"/>
      <c r="E841" s="270"/>
      <c r="F841" s="270"/>
      <c r="G841" s="270"/>
      <c r="H841" s="139"/>
      <c r="I841" s="139"/>
      <c r="J841" s="139"/>
      <c r="K841" s="139"/>
      <c r="L841" s="139"/>
      <c r="M841" s="139"/>
      <c r="N841" s="139"/>
      <c r="O841" s="139"/>
      <c r="P841" s="139"/>
      <c r="Q841" s="139"/>
      <c r="R841" s="139"/>
      <c r="S841" s="139"/>
      <c r="T841" s="139"/>
      <c r="U841" s="139"/>
      <c r="V841" s="139"/>
      <c r="W841" s="139"/>
      <c r="X841" s="134"/>
      <c r="Y841" s="134"/>
      <c r="Z841" s="134"/>
      <c r="AA841" s="137"/>
      <c r="AB841" s="138"/>
      <c r="AC841" s="269" t="s">
        <v>136</v>
      </c>
      <c r="AD841" s="270"/>
      <c r="AE841" s="270"/>
      <c r="AF841" s="270"/>
      <c r="AG841" s="270"/>
      <c r="AH841" s="134"/>
      <c r="AI841" s="134"/>
      <c r="AJ841" s="134"/>
      <c r="AK841" s="134"/>
      <c r="AL841" s="134"/>
      <c r="AM841" s="134"/>
      <c r="AN841" s="134"/>
      <c r="AO841" s="134"/>
      <c r="AP841" s="134"/>
      <c r="AQ841" s="134"/>
      <c r="AR841" s="134"/>
      <c r="AS841" s="134"/>
      <c r="AT841" s="134"/>
      <c r="AU841" s="134"/>
      <c r="AV841" s="134"/>
      <c r="AW841" s="134"/>
      <c r="AX841" s="134"/>
      <c r="AY841" s="134"/>
      <c r="AZ841" s="134"/>
      <c r="BA841" s="134"/>
      <c r="BB841" s="134"/>
      <c r="BC841" s="134"/>
      <c r="BD841" s="134"/>
      <c r="BE841" s="134"/>
      <c r="BF841" s="134"/>
      <c r="BG841" s="134"/>
      <c r="BH841" s="134"/>
    </row>
    <row r="842" spans="1:60" ht="31.45">
      <c r="A842" s="147">
        <v>298</v>
      </c>
      <c r="B842" s="148" t="s">
        <v>749</v>
      </c>
      <c r="C842" s="161" t="s">
        <v>750</v>
      </c>
      <c r="D842" s="149" t="s">
        <v>151</v>
      </c>
      <c r="E842" s="150">
        <v>1.5</v>
      </c>
      <c r="F842" s="151"/>
      <c r="G842" s="152">
        <f>ROUND(E842*F842,2)</f>
        <v>0</v>
      </c>
      <c r="H842" s="139">
        <v>0</v>
      </c>
      <c r="I842" s="139">
        <f>ROUND(E842*H842,2)</f>
        <v>0</v>
      </c>
      <c r="J842" s="139">
        <v>46.688679245283303</v>
      </c>
      <c r="K842" s="139">
        <f>ROUND(E842*J842,2)</f>
        <v>70.03</v>
      </c>
      <c r="L842" s="139">
        <v>21</v>
      </c>
      <c r="M842" s="139">
        <f>G842*(1+L842/100)</f>
        <v>0</v>
      </c>
      <c r="N842" s="139">
        <v>0</v>
      </c>
      <c r="O842" s="139">
        <f>ROUND(E842*N842,2)</f>
        <v>0</v>
      </c>
      <c r="P842" s="139">
        <v>0</v>
      </c>
      <c r="Q842" s="139">
        <f>ROUND(E842*P842,2)</f>
        <v>0</v>
      </c>
      <c r="R842" s="139"/>
      <c r="S842" s="139" t="s">
        <v>130</v>
      </c>
      <c r="T842" s="139" t="s">
        <v>131</v>
      </c>
      <c r="U842" s="139">
        <v>0</v>
      </c>
      <c r="V842" s="139">
        <f>ROUND(E842*U842,2)</f>
        <v>0</v>
      </c>
      <c r="W842" s="139"/>
      <c r="X842" s="134"/>
      <c r="Y842" s="134"/>
      <c r="Z842" s="134"/>
      <c r="AA842" s="147">
        <v>298</v>
      </c>
      <c r="AB842" s="148" t="s">
        <v>749</v>
      </c>
      <c r="AC842" s="161" t="s">
        <v>750</v>
      </c>
      <c r="AD842" s="149" t="s">
        <v>151</v>
      </c>
      <c r="AE842" s="150">
        <v>1.5</v>
      </c>
      <c r="AF842" s="151"/>
      <c r="AG842" s="152">
        <f>ROUND(AE842*AF842,2)</f>
        <v>0</v>
      </c>
      <c r="AH842" s="134"/>
      <c r="AI842" s="134"/>
      <c r="AJ842" s="134"/>
      <c r="AK842" s="134"/>
      <c r="AL842" s="134"/>
      <c r="AM842" s="134"/>
      <c r="AN842" s="134"/>
      <c r="AO842" s="134"/>
      <c r="AP842" s="134"/>
      <c r="AQ842" s="134"/>
      <c r="AR842" s="134"/>
      <c r="AS842" s="134"/>
      <c r="AT842" s="134"/>
      <c r="AU842" s="134"/>
      <c r="AV842" s="134"/>
      <c r="AW842" s="134"/>
      <c r="AX842" s="134"/>
      <c r="AY842" s="134"/>
      <c r="AZ842" s="134"/>
      <c r="BA842" s="134"/>
      <c r="BB842" s="134"/>
      <c r="BC842" s="134"/>
      <c r="BD842" s="134"/>
      <c r="BE842" s="134"/>
      <c r="BF842" s="134"/>
      <c r="BG842" s="134"/>
      <c r="BH842" s="134"/>
    </row>
    <row r="843" spans="1:60">
      <c r="A843" s="137"/>
      <c r="B843" s="138"/>
      <c r="C843" s="267" t="s">
        <v>523</v>
      </c>
      <c r="D843" s="268"/>
      <c r="E843" s="268"/>
      <c r="F843" s="268"/>
      <c r="G843" s="268"/>
      <c r="H843" s="139"/>
      <c r="I843" s="139"/>
      <c r="J843" s="139"/>
      <c r="K843" s="139"/>
      <c r="L843" s="139"/>
      <c r="M843" s="139"/>
      <c r="N843" s="139"/>
      <c r="O843" s="139"/>
      <c r="P843" s="139"/>
      <c r="Q843" s="139"/>
      <c r="R843" s="139"/>
      <c r="S843" s="139"/>
      <c r="T843" s="139"/>
      <c r="U843" s="139"/>
      <c r="V843" s="139"/>
      <c r="W843" s="139"/>
      <c r="X843" s="134"/>
      <c r="Y843" s="134"/>
      <c r="Z843" s="134"/>
      <c r="AA843" s="137"/>
      <c r="AB843" s="138"/>
      <c r="AC843" s="267" t="s">
        <v>523</v>
      </c>
      <c r="AD843" s="268"/>
      <c r="AE843" s="268"/>
      <c r="AF843" s="268"/>
      <c r="AG843" s="268"/>
      <c r="AH843" s="134"/>
      <c r="AI843" s="134"/>
      <c r="AJ843" s="134"/>
      <c r="AK843" s="134"/>
      <c r="AL843" s="134"/>
      <c r="AM843" s="134"/>
      <c r="AN843" s="134"/>
      <c r="AO843" s="134"/>
      <c r="AP843" s="134"/>
      <c r="AQ843" s="134"/>
      <c r="AR843" s="134"/>
      <c r="AS843" s="134"/>
      <c r="AT843" s="134"/>
      <c r="AU843" s="134"/>
      <c r="AV843" s="134"/>
      <c r="AW843" s="134"/>
      <c r="AX843" s="134"/>
      <c r="AY843" s="134"/>
      <c r="AZ843" s="134"/>
      <c r="BA843" s="134"/>
      <c r="BB843" s="134"/>
      <c r="BC843" s="134"/>
      <c r="BD843" s="134"/>
      <c r="BE843" s="134"/>
      <c r="BF843" s="134"/>
      <c r="BG843" s="134"/>
      <c r="BH843" s="134"/>
    </row>
    <row r="844" spans="1:60">
      <c r="A844" s="137"/>
      <c r="B844" s="138"/>
      <c r="C844" s="269" t="s">
        <v>136</v>
      </c>
      <c r="D844" s="270"/>
      <c r="E844" s="270"/>
      <c r="F844" s="270"/>
      <c r="G844" s="270"/>
      <c r="H844" s="139"/>
      <c r="I844" s="139"/>
      <c r="J844" s="139"/>
      <c r="K844" s="139"/>
      <c r="L844" s="139"/>
      <c r="M844" s="139"/>
      <c r="N844" s="139"/>
      <c r="O844" s="139"/>
      <c r="P844" s="139"/>
      <c r="Q844" s="139"/>
      <c r="R844" s="139"/>
      <c r="S844" s="139"/>
      <c r="T844" s="139"/>
      <c r="U844" s="139"/>
      <c r="V844" s="139"/>
      <c r="W844" s="139"/>
      <c r="X844" s="134"/>
      <c r="Y844" s="134"/>
      <c r="Z844" s="134"/>
      <c r="AA844" s="137"/>
      <c r="AB844" s="138"/>
      <c r="AC844" s="269" t="s">
        <v>136</v>
      </c>
      <c r="AD844" s="270"/>
      <c r="AE844" s="270"/>
      <c r="AF844" s="270"/>
      <c r="AG844" s="270"/>
      <c r="AH844" s="134"/>
      <c r="AI844" s="134"/>
      <c r="AJ844" s="134"/>
      <c r="AK844" s="134"/>
      <c r="AL844" s="134"/>
      <c r="AM844" s="134"/>
      <c r="AN844" s="134"/>
      <c r="AO844" s="134"/>
      <c r="AP844" s="134"/>
      <c r="AQ844" s="134"/>
      <c r="AR844" s="134"/>
      <c r="AS844" s="134"/>
      <c r="AT844" s="134"/>
      <c r="AU844" s="134"/>
      <c r="AV844" s="134"/>
      <c r="AW844" s="134"/>
      <c r="AX844" s="134"/>
      <c r="AY844" s="134"/>
      <c r="AZ844" s="134"/>
      <c r="BA844" s="134"/>
      <c r="BB844" s="134"/>
      <c r="BC844" s="134"/>
      <c r="BD844" s="134"/>
      <c r="BE844" s="134"/>
      <c r="BF844" s="134"/>
      <c r="BG844" s="134"/>
      <c r="BH844" s="134"/>
    </row>
    <row r="845" spans="1:60" ht="13.1">
      <c r="A845" s="169" t="s">
        <v>971</v>
      </c>
      <c r="B845" s="142" t="s">
        <v>75</v>
      </c>
      <c r="C845" s="160" t="s">
        <v>76</v>
      </c>
      <c r="D845" s="143"/>
      <c r="E845" s="144"/>
      <c r="F845" s="145"/>
      <c r="G845" s="146">
        <f>SUMIF(AG846:AG867,"&lt;&gt;NOR",G846:G867)</f>
        <v>0</v>
      </c>
      <c r="H845" s="140"/>
      <c r="I845" s="140">
        <f>SUM(I846:I867)</f>
        <v>0</v>
      </c>
      <c r="J845" s="140"/>
      <c r="K845" s="140">
        <f>SUM(K846:K867)</f>
        <v>2231.48</v>
      </c>
      <c r="L845" s="140"/>
      <c r="M845" s="140">
        <f>SUM(M846:M867)</f>
        <v>0</v>
      </c>
      <c r="N845" s="140"/>
      <c r="O845" s="140">
        <f>SUM(O846:O867)</f>
        <v>0</v>
      </c>
      <c r="P845" s="140"/>
      <c r="Q845" s="140">
        <f>SUM(Q846:Q867)</f>
        <v>0</v>
      </c>
      <c r="R845" s="140"/>
      <c r="S845" s="140"/>
      <c r="T845" s="140"/>
      <c r="U845" s="140"/>
      <c r="V845" s="140">
        <f>SUM(V846:V867)</f>
        <v>0</v>
      </c>
      <c r="W845" s="140"/>
      <c r="AA845" s="169" t="s">
        <v>971</v>
      </c>
      <c r="AB845" s="142" t="s">
        <v>75</v>
      </c>
      <c r="AC845" s="160" t="s">
        <v>76</v>
      </c>
      <c r="AD845" s="143"/>
      <c r="AE845" s="144"/>
      <c r="AF845" s="145"/>
      <c r="AG845" s="146">
        <f>SUMIF(BG846:BG867,"&lt;&gt;NOR",AG846:AG867)</f>
        <v>0</v>
      </c>
    </row>
    <row r="846" spans="1:60" ht="20.95">
      <c r="A846" s="147">
        <v>299</v>
      </c>
      <c r="B846" s="148" t="s">
        <v>751</v>
      </c>
      <c r="C846" s="161" t="s">
        <v>752</v>
      </c>
      <c r="D846" s="149" t="s">
        <v>129</v>
      </c>
      <c r="E846" s="150">
        <v>1</v>
      </c>
      <c r="F846" s="151"/>
      <c r="G846" s="152">
        <f>ROUND(E846*F846,2)</f>
        <v>0</v>
      </c>
      <c r="H846" s="139">
        <v>0</v>
      </c>
      <c r="I846" s="139">
        <f>ROUND(E846*H846,2)</f>
        <v>0</v>
      </c>
      <c r="J846" s="139">
        <v>747.16981132075921</v>
      </c>
      <c r="K846" s="139">
        <f>ROUND(E846*J846,2)</f>
        <v>747.17</v>
      </c>
      <c r="L846" s="139">
        <v>21</v>
      </c>
      <c r="M846" s="139">
        <f>G846*(1+L846/100)</f>
        <v>0</v>
      </c>
      <c r="N846" s="139">
        <v>0</v>
      </c>
      <c r="O846" s="139">
        <f>ROUND(E846*N846,2)</f>
        <v>0</v>
      </c>
      <c r="P846" s="139">
        <v>0</v>
      </c>
      <c r="Q846" s="139">
        <f>ROUND(E846*P846,2)</f>
        <v>0</v>
      </c>
      <c r="R846" s="139"/>
      <c r="S846" s="139" t="s">
        <v>130</v>
      </c>
      <c r="T846" s="139" t="s">
        <v>131</v>
      </c>
      <c r="U846" s="139">
        <v>0</v>
      </c>
      <c r="V846" s="139">
        <f>ROUND(E846*U846,2)</f>
        <v>0</v>
      </c>
      <c r="W846" s="139"/>
      <c r="X846" s="134"/>
      <c r="Y846" s="134"/>
      <c r="Z846" s="134"/>
      <c r="AA846" s="147">
        <v>299</v>
      </c>
      <c r="AB846" s="148" t="s">
        <v>751</v>
      </c>
      <c r="AC846" s="161" t="s">
        <v>752</v>
      </c>
      <c r="AD846" s="149" t="s">
        <v>129</v>
      </c>
      <c r="AE846" s="150">
        <v>1</v>
      </c>
      <c r="AF846" s="151"/>
      <c r="AG846" s="152">
        <f>ROUND(AE846*AF846,2)</f>
        <v>0</v>
      </c>
      <c r="AH846" s="134"/>
      <c r="AI846" s="134"/>
      <c r="AJ846" s="134"/>
      <c r="AK846" s="134"/>
      <c r="AL846" s="134"/>
      <c r="AM846" s="134"/>
      <c r="AN846" s="134"/>
      <c r="AO846" s="134"/>
      <c r="AP846" s="134"/>
      <c r="AQ846" s="134"/>
      <c r="AR846" s="134"/>
      <c r="AS846" s="134"/>
      <c r="AT846" s="134"/>
      <c r="AU846" s="134"/>
      <c r="AV846" s="134"/>
      <c r="AW846" s="134"/>
      <c r="AX846" s="134"/>
      <c r="AY846" s="134"/>
      <c r="AZ846" s="134"/>
      <c r="BA846" s="134"/>
      <c r="BB846" s="134"/>
      <c r="BC846" s="134"/>
      <c r="BD846" s="134"/>
      <c r="BE846" s="134"/>
      <c r="BF846" s="134"/>
      <c r="BG846" s="134"/>
      <c r="BH846" s="134"/>
    </row>
    <row r="847" spans="1:60" ht="20.95">
      <c r="A847" s="137"/>
      <c r="B847" s="138"/>
      <c r="C847" s="267" t="s">
        <v>753</v>
      </c>
      <c r="D847" s="268"/>
      <c r="E847" s="268"/>
      <c r="F847" s="268"/>
      <c r="G847" s="268"/>
      <c r="H847" s="139"/>
      <c r="I847" s="139"/>
      <c r="J847" s="139"/>
      <c r="K847" s="139"/>
      <c r="L847" s="139"/>
      <c r="M847" s="139"/>
      <c r="N847" s="139"/>
      <c r="O847" s="139"/>
      <c r="P847" s="139"/>
      <c r="Q847" s="139"/>
      <c r="R847" s="139"/>
      <c r="S847" s="139"/>
      <c r="T847" s="139"/>
      <c r="U847" s="139"/>
      <c r="V847" s="139"/>
      <c r="W847" s="139"/>
      <c r="X847" s="134"/>
      <c r="Y847" s="134"/>
      <c r="Z847" s="134"/>
      <c r="AA847" s="137"/>
      <c r="AB847" s="138"/>
      <c r="AC847" s="267" t="s">
        <v>753</v>
      </c>
      <c r="AD847" s="268"/>
      <c r="AE847" s="268"/>
      <c r="AF847" s="268"/>
      <c r="AG847" s="268"/>
      <c r="AH847" s="134"/>
      <c r="AI847" s="134"/>
      <c r="AJ847" s="134"/>
      <c r="AK847" s="134"/>
      <c r="AL847" s="134"/>
      <c r="AM847" s="134"/>
      <c r="AN847" s="134"/>
      <c r="AO847" s="134"/>
      <c r="AP847" s="134"/>
      <c r="AQ847" s="134"/>
      <c r="AR847" s="134"/>
      <c r="AS847" s="134"/>
      <c r="AT847" s="134"/>
      <c r="AU847" s="134"/>
      <c r="AV847" s="134"/>
      <c r="AW847" s="134"/>
      <c r="AX847" s="134"/>
      <c r="AY847" s="134"/>
      <c r="AZ847" s="134"/>
      <c r="BA847" s="153" t="str">
        <f>C847</f>
        <v>50/60Hz, AC motor; predpokladaný rozmer 500x250 mm; súčasťou dodávky budú tlmiace vložky a istenie ventilátoru.</v>
      </c>
      <c r="BB847" s="134"/>
      <c r="BC847" s="134"/>
      <c r="BD847" s="134"/>
      <c r="BE847" s="134"/>
      <c r="BF847" s="134"/>
      <c r="BG847" s="134"/>
      <c r="BH847" s="134"/>
    </row>
    <row r="848" spans="1:60">
      <c r="A848" s="137"/>
      <c r="B848" s="138"/>
      <c r="C848" s="269" t="s">
        <v>136</v>
      </c>
      <c r="D848" s="270"/>
      <c r="E848" s="270"/>
      <c r="F848" s="270"/>
      <c r="G848" s="270"/>
      <c r="H848" s="139"/>
      <c r="I848" s="139"/>
      <c r="J848" s="139"/>
      <c r="K848" s="139"/>
      <c r="L848" s="139"/>
      <c r="M848" s="139"/>
      <c r="N848" s="139"/>
      <c r="O848" s="139"/>
      <c r="P848" s="139"/>
      <c r="Q848" s="139"/>
      <c r="R848" s="139"/>
      <c r="S848" s="139"/>
      <c r="T848" s="139"/>
      <c r="U848" s="139"/>
      <c r="V848" s="139"/>
      <c r="W848" s="139"/>
      <c r="X848" s="134"/>
      <c r="Y848" s="134"/>
      <c r="Z848" s="134"/>
      <c r="AA848" s="137"/>
      <c r="AB848" s="138"/>
      <c r="AC848" s="269" t="s">
        <v>136</v>
      </c>
      <c r="AD848" s="270"/>
      <c r="AE848" s="270"/>
      <c r="AF848" s="270"/>
      <c r="AG848" s="270"/>
      <c r="AH848" s="134"/>
      <c r="AI848" s="134"/>
      <c r="AJ848" s="134"/>
      <c r="AK848" s="134"/>
      <c r="AL848" s="134"/>
      <c r="AM848" s="134"/>
      <c r="AN848" s="134"/>
      <c r="AO848" s="134"/>
      <c r="AP848" s="134"/>
      <c r="AQ848" s="134"/>
      <c r="AR848" s="134"/>
      <c r="AS848" s="134"/>
      <c r="AT848" s="134"/>
      <c r="AU848" s="134"/>
      <c r="AV848" s="134"/>
      <c r="AW848" s="134"/>
      <c r="AX848" s="134"/>
      <c r="AY848" s="134"/>
      <c r="AZ848" s="134"/>
      <c r="BA848" s="134"/>
      <c r="BB848" s="134"/>
      <c r="BC848" s="134"/>
      <c r="BD848" s="134"/>
      <c r="BE848" s="134"/>
      <c r="BF848" s="134"/>
      <c r="BG848" s="134"/>
      <c r="BH848" s="134"/>
    </row>
    <row r="849" spans="1:60" ht="20.95">
      <c r="A849" s="147">
        <v>300</v>
      </c>
      <c r="B849" s="148" t="s">
        <v>754</v>
      </c>
      <c r="C849" s="161" t="s">
        <v>755</v>
      </c>
      <c r="D849" s="149" t="s">
        <v>129</v>
      </c>
      <c r="E849" s="150">
        <v>1</v>
      </c>
      <c r="F849" s="151"/>
      <c r="G849" s="152">
        <f>ROUND(E849*F849,2)</f>
        <v>0</v>
      </c>
      <c r="H849" s="139">
        <v>0</v>
      </c>
      <c r="I849" s="139">
        <f>ROUND(E849*H849,2)</f>
        <v>0</v>
      </c>
      <c r="J849" s="139">
        <v>148.47169811320845</v>
      </c>
      <c r="K849" s="139">
        <f>ROUND(E849*J849,2)</f>
        <v>148.47</v>
      </c>
      <c r="L849" s="139">
        <v>21</v>
      </c>
      <c r="M849" s="139">
        <f>G849*(1+L849/100)</f>
        <v>0</v>
      </c>
      <c r="N849" s="139">
        <v>0</v>
      </c>
      <c r="O849" s="139">
        <f>ROUND(E849*N849,2)</f>
        <v>0</v>
      </c>
      <c r="P849" s="139">
        <v>0</v>
      </c>
      <c r="Q849" s="139">
        <f>ROUND(E849*P849,2)</f>
        <v>0</v>
      </c>
      <c r="R849" s="139"/>
      <c r="S849" s="139" t="s">
        <v>130</v>
      </c>
      <c r="T849" s="139" t="s">
        <v>131</v>
      </c>
      <c r="U849" s="139">
        <v>0</v>
      </c>
      <c r="V849" s="139">
        <f>ROUND(E849*U849,2)</f>
        <v>0</v>
      </c>
      <c r="W849" s="139"/>
      <c r="X849" s="134"/>
      <c r="Y849" s="134"/>
      <c r="Z849" s="134"/>
      <c r="AA849" s="147">
        <v>300</v>
      </c>
      <c r="AB849" s="148" t="s">
        <v>754</v>
      </c>
      <c r="AC849" s="161" t="s">
        <v>755</v>
      </c>
      <c r="AD849" s="149" t="s">
        <v>129</v>
      </c>
      <c r="AE849" s="150">
        <v>1</v>
      </c>
      <c r="AF849" s="151"/>
      <c r="AG849" s="152">
        <f>ROUND(AE849*AF849,2)</f>
        <v>0</v>
      </c>
      <c r="AH849" s="134"/>
      <c r="AI849" s="134"/>
      <c r="AJ849" s="134"/>
      <c r="AK849" s="134"/>
      <c r="AL849" s="134"/>
      <c r="AM849" s="134"/>
      <c r="AN849" s="134"/>
      <c r="AO849" s="134"/>
      <c r="AP849" s="134"/>
      <c r="AQ849" s="134"/>
      <c r="AR849" s="134"/>
      <c r="AS849" s="134"/>
      <c r="AT849" s="134"/>
      <c r="AU849" s="134"/>
      <c r="AV849" s="134"/>
      <c r="AW849" s="134"/>
      <c r="AX849" s="134"/>
      <c r="AY849" s="134"/>
      <c r="AZ849" s="134"/>
      <c r="BA849" s="134"/>
      <c r="BB849" s="134"/>
      <c r="BC849" s="134"/>
      <c r="BD849" s="134"/>
      <c r="BE849" s="134"/>
      <c r="BF849" s="134"/>
      <c r="BG849" s="134"/>
      <c r="BH849" s="134"/>
    </row>
    <row r="850" spans="1:60">
      <c r="A850" s="137"/>
      <c r="B850" s="138"/>
      <c r="C850" s="267" t="s">
        <v>756</v>
      </c>
      <c r="D850" s="268"/>
      <c r="E850" s="268"/>
      <c r="F850" s="268"/>
      <c r="G850" s="268"/>
      <c r="H850" s="139"/>
      <c r="I850" s="139"/>
      <c r="J850" s="139"/>
      <c r="K850" s="139"/>
      <c r="L850" s="139"/>
      <c r="M850" s="139"/>
      <c r="N850" s="139"/>
      <c r="O850" s="139"/>
      <c r="P850" s="139"/>
      <c r="Q850" s="139"/>
      <c r="R850" s="139"/>
      <c r="S850" s="139"/>
      <c r="T850" s="139"/>
      <c r="U850" s="139"/>
      <c r="V850" s="139"/>
      <c r="W850" s="139"/>
      <c r="X850" s="134"/>
      <c r="Y850" s="134"/>
      <c r="Z850" s="134"/>
      <c r="AA850" s="137"/>
      <c r="AB850" s="138"/>
      <c r="AC850" s="267" t="s">
        <v>756</v>
      </c>
      <c r="AD850" s="268"/>
      <c r="AE850" s="268"/>
      <c r="AF850" s="268"/>
      <c r="AG850" s="268"/>
      <c r="AH850" s="134"/>
      <c r="AI850" s="134"/>
      <c r="AJ850" s="134"/>
      <c r="AK850" s="134"/>
      <c r="AL850" s="134"/>
      <c r="AM850" s="134"/>
      <c r="AN850" s="134"/>
      <c r="AO850" s="134"/>
      <c r="AP850" s="134"/>
      <c r="AQ850" s="134"/>
      <c r="AR850" s="134"/>
      <c r="AS850" s="134"/>
      <c r="AT850" s="134"/>
      <c r="AU850" s="134"/>
      <c r="AV850" s="134"/>
      <c r="AW850" s="134"/>
      <c r="AX850" s="134"/>
      <c r="AY850" s="134"/>
      <c r="AZ850" s="134"/>
      <c r="BA850" s="134"/>
      <c r="BB850" s="134"/>
      <c r="BC850" s="134"/>
      <c r="BD850" s="134"/>
      <c r="BE850" s="134"/>
      <c r="BF850" s="134"/>
      <c r="BG850" s="134"/>
      <c r="BH850" s="134"/>
    </row>
    <row r="851" spans="1:60" ht="20.95">
      <c r="A851" s="147">
        <v>301</v>
      </c>
      <c r="B851" s="148" t="s">
        <v>757</v>
      </c>
      <c r="C851" s="161" t="s">
        <v>758</v>
      </c>
      <c r="D851" s="149" t="s">
        <v>129</v>
      </c>
      <c r="E851" s="150">
        <v>1</v>
      </c>
      <c r="F851" s="151"/>
      <c r="G851" s="152">
        <f>ROUND(E851*F851,2)</f>
        <v>0</v>
      </c>
      <c r="H851" s="139">
        <v>0</v>
      </c>
      <c r="I851" s="139">
        <f>ROUND(E851*H851,2)</f>
        <v>0</v>
      </c>
      <c r="J851" s="139">
        <v>777.22641509434436</v>
      </c>
      <c r="K851" s="139">
        <f>ROUND(E851*J851,2)</f>
        <v>777.23</v>
      </c>
      <c r="L851" s="139">
        <v>21</v>
      </c>
      <c r="M851" s="139">
        <f>G851*(1+L851/100)</f>
        <v>0</v>
      </c>
      <c r="N851" s="139">
        <v>0</v>
      </c>
      <c r="O851" s="139">
        <f>ROUND(E851*N851,2)</f>
        <v>0</v>
      </c>
      <c r="P851" s="139">
        <v>0</v>
      </c>
      <c r="Q851" s="139">
        <f>ROUND(E851*P851,2)</f>
        <v>0</v>
      </c>
      <c r="R851" s="139"/>
      <c r="S851" s="139" t="s">
        <v>130</v>
      </c>
      <c r="T851" s="139" t="s">
        <v>131</v>
      </c>
      <c r="U851" s="139">
        <v>0</v>
      </c>
      <c r="V851" s="139">
        <f>ROUND(E851*U851,2)</f>
        <v>0</v>
      </c>
      <c r="W851" s="139"/>
      <c r="X851" s="134"/>
      <c r="Y851" s="134"/>
      <c r="Z851" s="134"/>
      <c r="AA851" s="147">
        <v>301</v>
      </c>
      <c r="AB851" s="148" t="s">
        <v>757</v>
      </c>
      <c r="AC851" s="161" t="s">
        <v>758</v>
      </c>
      <c r="AD851" s="149" t="s">
        <v>129</v>
      </c>
      <c r="AE851" s="150">
        <v>1</v>
      </c>
      <c r="AF851" s="151"/>
      <c r="AG851" s="152">
        <f>ROUND(AE851*AF851,2)</f>
        <v>0</v>
      </c>
      <c r="AH851" s="134"/>
      <c r="AI851" s="134"/>
      <c r="AJ851" s="134"/>
      <c r="AK851" s="134"/>
      <c r="AL851" s="134"/>
      <c r="AM851" s="134"/>
      <c r="AN851" s="134"/>
      <c r="AO851" s="134"/>
      <c r="AP851" s="134"/>
      <c r="AQ851" s="134"/>
      <c r="AR851" s="134"/>
      <c r="AS851" s="134"/>
      <c r="AT851" s="134"/>
      <c r="AU851" s="134"/>
      <c r="AV851" s="134"/>
      <c r="AW851" s="134"/>
      <c r="AX851" s="134"/>
      <c r="AY851" s="134"/>
      <c r="AZ851" s="134"/>
      <c r="BA851" s="134"/>
      <c r="BB851" s="134"/>
      <c r="BC851" s="134"/>
      <c r="BD851" s="134"/>
      <c r="BE851" s="134"/>
      <c r="BF851" s="134"/>
      <c r="BG851" s="134"/>
      <c r="BH851" s="134"/>
    </row>
    <row r="852" spans="1:60">
      <c r="A852" s="137"/>
      <c r="B852" s="138"/>
      <c r="C852" s="267" t="s">
        <v>136</v>
      </c>
      <c r="D852" s="268"/>
      <c r="E852" s="268"/>
      <c r="F852" s="268"/>
      <c r="G852" s="268"/>
      <c r="H852" s="139"/>
      <c r="I852" s="139"/>
      <c r="J852" s="139"/>
      <c r="K852" s="139"/>
      <c r="L852" s="139"/>
      <c r="M852" s="139"/>
      <c r="N852" s="139"/>
      <c r="O852" s="139"/>
      <c r="P852" s="139"/>
      <c r="Q852" s="139"/>
      <c r="R852" s="139"/>
      <c r="S852" s="139"/>
      <c r="T852" s="139"/>
      <c r="U852" s="139"/>
      <c r="V852" s="139"/>
      <c r="W852" s="139"/>
      <c r="X852" s="134"/>
      <c r="Y852" s="134"/>
      <c r="Z852" s="134"/>
      <c r="AA852" s="137"/>
      <c r="AB852" s="138"/>
      <c r="AC852" s="267" t="s">
        <v>136</v>
      </c>
      <c r="AD852" s="268"/>
      <c r="AE852" s="268"/>
      <c r="AF852" s="268"/>
      <c r="AG852" s="268"/>
      <c r="AH852" s="134"/>
      <c r="AI852" s="134"/>
      <c r="AJ852" s="134"/>
      <c r="AK852" s="134"/>
      <c r="AL852" s="134"/>
      <c r="AM852" s="134"/>
      <c r="AN852" s="134"/>
      <c r="AO852" s="134"/>
      <c r="AP852" s="134"/>
      <c r="AQ852" s="134"/>
      <c r="AR852" s="134"/>
      <c r="AS852" s="134"/>
      <c r="AT852" s="134"/>
      <c r="AU852" s="134"/>
      <c r="AV852" s="134"/>
      <c r="AW852" s="134"/>
      <c r="AX852" s="134"/>
      <c r="AY852" s="134"/>
      <c r="AZ852" s="134"/>
      <c r="BA852" s="134"/>
      <c r="BB852" s="134"/>
      <c r="BC852" s="134"/>
      <c r="BD852" s="134"/>
      <c r="BE852" s="134"/>
      <c r="BF852" s="134"/>
      <c r="BG852" s="134"/>
      <c r="BH852" s="134"/>
    </row>
    <row r="853" spans="1:60" ht="20.95">
      <c r="A853" s="147">
        <v>302</v>
      </c>
      <c r="B853" s="148" t="s">
        <v>759</v>
      </c>
      <c r="C853" s="161" t="s">
        <v>760</v>
      </c>
      <c r="D853" s="149" t="s">
        <v>129</v>
      </c>
      <c r="E853" s="150">
        <v>1</v>
      </c>
      <c r="F853" s="151"/>
      <c r="G853" s="152">
        <f>ROUND(E853*F853,2)</f>
        <v>0</v>
      </c>
      <c r="H853" s="139">
        <v>0</v>
      </c>
      <c r="I853" s="139">
        <f>ROUND(E853*H853,2)</f>
        <v>0</v>
      </c>
      <c r="J853" s="139">
        <v>92.000000000000554</v>
      </c>
      <c r="K853" s="139">
        <f>ROUND(E853*J853,2)</f>
        <v>92</v>
      </c>
      <c r="L853" s="139">
        <v>21</v>
      </c>
      <c r="M853" s="139">
        <f>G853*(1+L853/100)</f>
        <v>0</v>
      </c>
      <c r="N853" s="139">
        <v>0</v>
      </c>
      <c r="O853" s="139">
        <f>ROUND(E853*N853,2)</f>
        <v>0</v>
      </c>
      <c r="P853" s="139">
        <v>0</v>
      </c>
      <c r="Q853" s="139">
        <f>ROUND(E853*P853,2)</f>
        <v>0</v>
      </c>
      <c r="R853" s="139"/>
      <c r="S853" s="139" t="s">
        <v>130</v>
      </c>
      <c r="T853" s="139" t="s">
        <v>131</v>
      </c>
      <c r="U853" s="139">
        <v>0</v>
      </c>
      <c r="V853" s="139">
        <f>ROUND(E853*U853,2)</f>
        <v>0</v>
      </c>
      <c r="W853" s="139"/>
      <c r="X853" s="134"/>
      <c r="Y853" s="134"/>
      <c r="Z853" s="134"/>
      <c r="AA853" s="147">
        <v>302</v>
      </c>
      <c r="AB853" s="148" t="s">
        <v>759</v>
      </c>
      <c r="AC853" s="161" t="s">
        <v>760</v>
      </c>
      <c r="AD853" s="149" t="s">
        <v>129</v>
      </c>
      <c r="AE853" s="150">
        <v>1</v>
      </c>
      <c r="AF853" s="151"/>
      <c r="AG853" s="152">
        <f>ROUND(AE853*AF853,2)</f>
        <v>0</v>
      </c>
      <c r="AH853" s="134"/>
      <c r="AI853" s="134"/>
      <c r="AJ853" s="134"/>
      <c r="AK853" s="134"/>
      <c r="AL853" s="134"/>
      <c r="AM853" s="134"/>
      <c r="AN853" s="134"/>
      <c r="AO853" s="134"/>
      <c r="AP853" s="134"/>
      <c r="AQ853" s="134"/>
      <c r="AR853" s="134"/>
      <c r="AS853" s="134"/>
      <c r="AT853" s="134"/>
      <c r="AU853" s="134"/>
      <c r="AV853" s="134"/>
      <c r="AW853" s="134"/>
      <c r="AX853" s="134"/>
      <c r="AY853" s="134"/>
      <c r="AZ853" s="134"/>
      <c r="BA853" s="134"/>
      <c r="BB853" s="134"/>
      <c r="BC853" s="134"/>
      <c r="BD853" s="134"/>
      <c r="BE853" s="134"/>
      <c r="BF853" s="134"/>
      <c r="BG853" s="134"/>
      <c r="BH853" s="134"/>
    </row>
    <row r="854" spans="1:60">
      <c r="A854" s="137"/>
      <c r="B854" s="138"/>
      <c r="C854" s="267" t="s">
        <v>516</v>
      </c>
      <c r="D854" s="268"/>
      <c r="E854" s="268"/>
      <c r="F854" s="268"/>
      <c r="G854" s="268"/>
      <c r="H854" s="139"/>
      <c r="I854" s="139"/>
      <c r="J854" s="139"/>
      <c r="K854" s="139"/>
      <c r="L854" s="139"/>
      <c r="M854" s="139"/>
      <c r="N854" s="139"/>
      <c r="O854" s="139"/>
      <c r="P854" s="139"/>
      <c r="Q854" s="139"/>
      <c r="R854" s="139"/>
      <c r="S854" s="139"/>
      <c r="T854" s="139"/>
      <c r="U854" s="139"/>
      <c r="V854" s="139"/>
      <c r="W854" s="139"/>
      <c r="X854" s="134"/>
      <c r="Y854" s="134"/>
      <c r="Z854" s="134"/>
      <c r="AA854" s="137"/>
      <c r="AB854" s="138"/>
      <c r="AC854" s="267" t="s">
        <v>516</v>
      </c>
      <c r="AD854" s="268"/>
      <c r="AE854" s="268"/>
      <c r="AF854" s="268"/>
      <c r="AG854" s="268"/>
      <c r="AH854" s="134"/>
      <c r="AI854" s="134"/>
      <c r="AJ854" s="134"/>
      <c r="AK854" s="134"/>
      <c r="AL854" s="134"/>
      <c r="AM854" s="134"/>
      <c r="AN854" s="134"/>
      <c r="AO854" s="134"/>
      <c r="AP854" s="134"/>
      <c r="AQ854" s="134"/>
      <c r="AR854" s="134"/>
      <c r="AS854" s="134"/>
      <c r="AT854" s="134"/>
      <c r="AU854" s="134"/>
      <c r="AV854" s="134"/>
      <c r="AW854" s="134"/>
      <c r="AX854" s="134"/>
      <c r="AY854" s="134"/>
      <c r="AZ854" s="134"/>
      <c r="BA854" s="134"/>
      <c r="BB854" s="134"/>
      <c r="BC854" s="134"/>
      <c r="BD854" s="134"/>
      <c r="BE854" s="134"/>
      <c r="BF854" s="134"/>
      <c r="BG854" s="134"/>
      <c r="BH854" s="134"/>
    </row>
    <row r="855" spans="1:60">
      <c r="A855" s="137"/>
      <c r="B855" s="138"/>
      <c r="C855" s="269" t="s">
        <v>136</v>
      </c>
      <c r="D855" s="270"/>
      <c r="E855" s="270"/>
      <c r="F855" s="270"/>
      <c r="G855" s="270"/>
      <c r="H855" s="139"/>
      <c r="I855" s="139"/>
      <c r="J855" s="139"/>
      <c r="K855" s="139"/>
      <c r="L855" s="139"/>
      <c r="M855" s="139"/>
      <c r="N855" s="139"/>
      <c r="O855" s="139"/>
      <c r="P855" s="139"/>
      <c r="Q855" s="139"/>
      <c r="R855" s="139"/>
      <c r="S855" s="139"/>
      <c r="T855" s="139"/>
      <c r="U855" s="139"/>
      <c r="V855" s="139"/>
      <c r="W855" s="139"/>
      <c r="X855" s="134"/>
      <c r="Y855" s="134"/>
      <c r="Z855" s="134"/>
      <c r="AA855" s="137"/>
      <c r="AB855" s="138"/>
      <c r="AC855" s="269" t="s">
        <v>136</v>
      </c>
      <c r="AD855" s="270"/>
      <c r="AE855" s="270"/>
      <c r="AF855" s="270"/>
      <c r="AG855" s="270"/>
      <c r="AH855" s="134"/>
      <c r="AI855" s="134"/>
      <c r="AJ855" s="134"/>
      <c r="AK855" s="134"/>
      <c r="AL855" s="134"/>
      <c r="AM855" s="134"/>
      <c r="AN855" s="134"/>
      <c r="AO855" s="134"/>
      <c r="AP855" s="134"/>
      <c r="AQ855" s="134"/>
      <c r="AR855" s="134"/>
      <c r="AS855" s="134"/>
      <c r="AT855" s="134"/>
      <c r="AU855" s="134"/>
      <c r="AV855" s="134"/>
      <c r="AW855" s="134"/>
      <c r="AX855" s="134"/>
      <c r="AY855" s="134"/>
      <c r="AZ855" s="134"/>
      <c r="BA855" s="134"/>
      <c r="BB855" s="134"/>
      <c r="BC855" s="134"/>
      <c r="BD855" s="134"/>
      <c r="BE855" s="134"/>
      <c r="BF855" s="134"/>
      <c r="BG855" s="134"/>
      <c r="BH855" s="134"/>
    </row>
    <row r="856" spans="1:60" ht="20.95">
      <c r="A856" s="147">
        <v>303</v>
      </c>
      <c r="B856" s="148" t="s">
        <v>761</v>
      </c>
      <c r="C856" s="161" t="s">
        <v>762</v>
      </c>
      <c r="D856" s="149" t="s">
        <v>129</v>
      </c>
      <c r="E856" s="150">
        <v>1</v>
      </c>
      <c r="F856" s="151"/>
      <c r="G856" s="152">
        <f>ROUND(E856*F856,2)</f>
        <v>0</v>
      </c>
      <c r="H856" s="139">
        <v>0</v>
      </c>
      <c r="I856" s="139">
        <f>ROUND(E856*H856,2)</f>
        <v>0</v>
      </c>
      <c r="J856" s="139">
        <v>74.716981132075929</v>
      </c>
      <c r="K856" s="139">
        <f>ROUND(E856*J856,2)</f>
        <v>74.72</v>
      </c>
      <c r="L856" s="139">
        <v>21</v>
      </c>
      <c r="M856" s="139">
        <f>G856*(1+L856/100)</f>
        <v>0</v>
      </c>
      <c r="N856" s="139">
        <v>0</v>
      </c>
      <c r="O856" s="139">
        <f>ROUND(E856*N856,2)</f>
        <v>0</v>
      </c>
      <c r="P856" s="139">
        <v>0</v>
      </c>
      <c r="Q856" s="139">
        <f>ROUND(E856*P856,2)</f>
        <v>0</v>
      </c>
      <c r="R856" s="139"/>
      <c r="S856" s="139" t="s">
        <v>130</v>
      </c>
      <c r="T856" s="139" t="s">
        <v>131</v>
      </c>
      <c r="U856" s="139">
        <v>0</v>
      </c>
      <c r="V856" s="139">
        <f>ROUND(E856*U856,2)</f>
        <v>0</v>
      </c>
      <c r="W856" s="139"/>
      <c r="X856" s="134"/>
      <c r="Y856" s="134"/>
      <c r="Z856" s="134"/>
      <c r="AA856" s="147">
        <v>303</v>
      </c>
      <c r="AB856" s="148" t="s">
        <v>761</v>
      </c>
      <c r="AC856" s="161" t="s">
        <v>762</v>
      </c>
      <c r="AD856" s="149" t="s">
        <v>129</v>
      </c>
      <c r="AE856" s="150">
        <v>1</v>
      </c>
      <c r="AF856" s="151"/>
      <c r="AG856" s="152">
        <f>ROUND(AE856*AF856,2)</f>
        <v>0</v>
      </c>
      <c r="AH856" s="134"/>
      <c r="AI856" s="134"/>
      <c r="AJ856" s="134"/>
      <c r="AK856" s="134"/>
      <c r="AL856" s="134"/>
      <c r="AM856" s="134"/>
      <c r="AN856" s="134"/>
      <c r="AO856" s="134"/>
      <c r="AP856" s="134"/>
      <c r="AQ856" s="134"/>
      <c r="AR856" s="134"/>
      <c r="AS856" s="134"/>
      <c r="AT856" s="134"/>
      <c r="AU856" s="134"/>
      <c r="AV856" s="134"/>
      <c r="AW856" s="134"/>
      <c r="AX856" s="134"/>
      <c r="AY856" s="134"/>
      <c r="AZ856" s="134"/>
      <c r="BA856" s="134"/>
      <c r="BB856" s="134"/>
      <c r="BC856" s="134"/>
      <c r="BD856" s="134"/>
      <c r="BE856" s="134"/>
      <c r="BF856" s="134"/>
      <c r="BG856" s="134"/>
      <c r="BH856" s="134"/>
    </row>
    <row r="857" spans="1:60">
      <c r="A857" s="137"/>
      <c r="B857" s="138"/>
      <c r="C857" s="267" t="s">
        <v>136</v>
      </c>
      <c r="D857" s="268"/>
      <c r="E857" s="268"/>
      <c r="F857" s="268"/>
      <c r="G857" s="268"/>
      <c r="H857" s="139"/>
      <c r="I857" s="139"/>
      <c r="J857" s="139"/>
      <c r="K857" s="139"/>
      <c r="L857" s="139"/>
      <c r="M857" s="139"/>
      <c r="N857" s="139"/>
      <c r="O857" s="139"/>
      <c r="P857" s="139"/>
      <c r="Q857" s="139"/>
      <c r="R857" s="139"/>
      <c r="S857" s="139"/>
      <c r="T857" s="139"/>
      <c r="U857" s="139"/>
      <c r="V857" s="139"/>
      <c r="W857" s="139"/>
      <c r="X857" s="134"/>
      <c r="Y857" s="134"/>
      <c r="Z857" s="134"/>
      <c r="AA857" s="137"/>
      <c r="AB857" s="138"/>
      <c r="AC857" s="267" t="s">
        <v>136</v>
      </c>
      <c r="AD857" s="268"/>
      <c r="AE857" s="268"/>
      <c r="AF857" s="268"/>
      <c r="AG857" s="268"/>
      <c r="AH857" s="134"/>
      <c r="AI857" s="134"/>
      <c r="AJ857" s="134"/>
      <c r="AK857" s="134"/>
      <c r="AL857" s="134"/>
      <c r="AM857" s="134"/>
      <c r="AN857" s="134"/>
      <c r="AO857" s="134"/>
      <c r="AP857" s="134"/>
      <c r="AQ857" s="134"/>
      <c r="AR857" s="134"/>
      <c r="AS857" s="134"/>
      <c r="AT857" s="134"/>
      <c r="AU857" s="134"/>
      <c r="AV857" s="134"/>
      <c r="AW857" s="134"/>
      <c r="AX857" s="134"/>
      <c r="AY857" s="134"/>
      <c r="AZ857" s="134"/>
      <c r="BA857" s="134"/>
      <c r="BB857" s="134"/>
      <c r="BC857" s="134"/>
      <c r="BD857" s="134"/>
      <c r="BE857" s="134"/>
      <c r="BF857" s="134"/>
      <c r="BG857" s="134"/>
      <c r="BH857" s="134"/>
    </row>
    <row r="858" spans="1:60" ht="20.95">
      <c r="A858" s="147">
        <v>304</v>
      </c>
      <c r="B858" s="148" t="s">
        <v>763</v>
      </c>
      <c r="C858" s="161" t="s">
        <v>764</v>
      </c>
      <c r="D858" s="149" t="s">
        <v>129</v>
      </c>
      <c r="E858" s="150">
        <v>1</v>
      </c>
      <c r="F858" s="151"/>
      <c r="G858" s="152">
        <f>ROUND(E858*F858,2)</f>
        <v>0</v>
      </c>
      <c r="H858" s="139">
        <v>0</v>
      </c>
      <c r="I858" s="139">
        <f>ROUND(E858*H858,2)</f>
        <v>0</v>
      </c>
      <c r="J858" s="139">
        <v>92.781132075472257</v>
      </c>
      <c r="K858" s="139">
        <f>ROUND(E858*J858,2)</f>
        <v>92.78</v>
      </c>
      <c r="L858" s="139">
        <v>21</v>
      </c>
      <c r="M858" s="139">
        <f>G858*(1+L858/100)</f>
        <v>0</v>
      </c>
      <c r="N858" s="139">
        <v>0</v>
      </c>
      <c r="O858" s="139">
        <f>ROUND(E858*N858,2)</f>
        <v>0</v>
      </c>
      <c r="P858" s="139">
        <v>0</v>
      </c>
      <c r="Q858" s="139">
        <f>ROUND(E858*P858,2)</f>
        <v>0</v>
      </c>
      <c r="R858" s="139"/>
      <c r="S858" s="139" t="s">
        <v>130</v>
      </c>
      <c r="T858" s="139" t="s">
        <v>131</v>
      </c>
      <c r="U858" s="139">
        <v>0</v>
      </c>
      <c r="V858" s="139">
        <f>ROUND(E858*U858,2)</f>
        <v>0</v>
      </c>
      <c r="W858" s="139"/>
      <c r="X858" s="134"/>
      <c r="Y858" s="134"/>
      <c r="Z858" s="134"/>
      <c r="AA858" s="147">
        <v>304</v>
      </c>
      <c r="AB858" s="148" t="s">
        <v>763</v>
      </c>
      <c r="AC858" s="161" t="s">
        <v>764</v>
      </c>
      <c r="AD858" s="149" t="s">
        <v>129</v>
      </c>
      <c r="AE858" s="150">
        <v>1</v>
      </c>
      <c r="AF858" s="151"/>
      <c r="AG858" s="152">
        <f>ROUND(AE858*AF858,2)</f>
        <v>0</v>
      </c>
      <c r="AH858" s="134"/>
      <c r="AI858" s="134"/>
      <c r="AJ858" s="134"/>
      <c r="AK858" s="134"/>
      <c r="AL858" s="134"/>
      <c r="AM858" s="134"/>
      <c r="AN858" s="134"/>
      <c r="AO858" s="134"/>
      <c r="AP858" s="134"/>
      <c r="AQ858" s="134"/>
      <c r="AR858" s="134"/>
      <c r="AS858" s="134"/>
      <c r="AT858" s="134"/>
      <c r="AU858" s="134"/>
      <c r="AV858" s="134"/>
      <c r="AW858" s="134"/>
      <c r="AX858" s="134"/>
      <c r="AY858" s="134"/>
      <c r="AZ858" s="134"/>
      <c r="BA858" s="134"/>
      <c r="BB858" s="134"/>
      <c r="BC858" s="134"/>
      <c r="BD858" s="134"/>
      <c r="BE858" s="134"/>
      <c r="BF858" s="134"/>
      <c r="BG858" s="134"/>
      <c r="BH858" s="134"/>
    </row>
    <row r="859" spans="1:60">
      <c r="A859" s="137"/>
      <c r="B859" s="138"/>
      <c r="C859" s="267" t="s">
        <v>136</v>
      </c>
      <c r="D859" s="268"/>
      <c r="E859" s="268"/>
      <c r="F859" s="268"/>
      <c r="G859" s="268"/>
      <c r="H859" s="139"/>
      <c r="I859" s="139"/>
      <c r="J859" s="139"/>
      <c r="K859" s="139"/>
      <c r="L859" s="139"/>
      <c r="M859" s="139"/>
      <c r="N859" s="139"/>
      <c r="O859" s="139"/>
      <c r="P859" s="139"/>
      <c r="Q859" s="139"/>
      <c r="R859" s="139"/>
      <c r="S859" s="139"/>
      <c r="T859" s="139"/>
      <c r="U859" s="139"/>
      <c r="V859" s="139"/>
      <c r="W859" s="139"/>
      <c r="X859" s="134"/>
      <c r="Y859" s="134"/>
      <c r="Z859" s="134"/>
      <c r="AA859" s="137"/>
      <c r="AB859" s="138"/>
      <c r="AC859" s="267" t="s">
        <v>136</v>
      </c>
      <c r="AD859" s="268"/>
      <c r="AE859" s="268"/>
      <c r="AF859" s="268"/>
      <c r="AG859" s="268"/>
      <c r="AH859" s="134"/>
      <c r="AI859" s="134"/>
      <c r="AJ859" s="134"/>
      <c r="AK859" s="134"/>
      <c r="AL859" s="134"/>
      <c r="AM859" s="134"/>
      <c r="AN859" s="134"/>
      <c r="AO859" s="134"/>
      <c r="AP859" s="134"/>
      <c r="AQ859" s="134"/>
      <c r="AR859" s="134"/>
      <c r="AS859" s="134"/>
      <c r="AT859" s="134"/>
      <c r="AU859" s="134"/>
      <c r="AV859" s="134"/>
      <c r="AW859" s="134"/>
      <c r="AX859" s="134"/>
      <c r="AY859" s="134"/>
      <c r="AZ859" s="134"/>
      <c r="BA859" s="134"/>
      <c r="BB859" s="134"/>
      <c r="BC859" s="134"/>
      <c r="BD859" s="134"/>
      <c r="BE859" s="134"/>
      <c r="BF859" s="134"/>
      <c r="BG859" s="134"/>
      <c r="BH859" s="134"/>
    </row>
    <row r="860" spans="1:60" ht="20.95">
      <c r="A860" s="147">
        <v>305</v>
      </c>
      <c r="B860" s="148" t="s">
        <v>765</v>
      </c>
      <c r="C860" s="161" t="s">
        <v>766</v>
      </c>
      <c r="D860" s="149" t="s">
        <v>129</v>
      </c>
      <c r="E860" s="150">
        <v>1</v>
      </c>
      <c r="F860" s="151"/>
      <c r="G860" s="152">
        <f>ROUND(E860*F860,2)</f>
        <v>0</v>
      </c>
      <c r="H860" s="139">
        <v>0</v>
      </c>
      <c r="I860" s="139">
        <f>ROUND(E860*H860,2)</f>
        <v>0</v>
      </c>
      <c r="J860" s="139">
        <v>159.52452830188776</v>
      </c>
      <c r="K860" s="139">
        <f>ROUND(E860*J860,2)</f>
        <v>159.52000000000001</v>
      </c>
      <c r="L860" s="139">
        <v>21</v>
      </c>
      <c r="M860" s="139">
        <f>G860*(1+L860/100)</f>
        <v>0</v>
      </c>
      <c r="N860" s="139">
        <v>0</v>
      </c>
      <c r="O860" s="139">
        <f>ROUND(E860*N860,2)</f>
        <v>0</v>
      </c>
      <c r="P860" s="139">
        <v>0</v>
      </c>
      <c r="Q860" s="139">
        <f>ROUND(E860*P860,2)</f>
        <v>0</v>
      </c>
      <c r="R860" s="139"/>
      <c r="S860" s="139" t="s">
        <v>130</v>
      </c>
      <c r="T860" s="139" t="s">
        <v>131</v>
      </c>
      <c r="U860" s="139">
        <v>0</v>
      </c>
      <c r="V860" s="139">
        <f>ROUND(E860*U860,2)</f>
        <v>0</v>
      </c>
      <c r="W860" s="139"/>
      <c r="X860" s="134"/>
      <c r="Y860" s="134"/>
      <c r="Z860" s="134"/>
      <c r="AA860" s="147">
        <v>305</v>
      </c>
      <c r="AB860" s="148" t="s">
        <v>765</v>
      </c>
      <c r="AC860" s="161" t="s">
        <v>766</v>
      </c>
      <c r="AD860" s="149" t="s">
        <v>129</v>
      </c>
      <c r="AE860" s="150">
        <v>1</v>
      </c>
      <c r="AF860" s="151"/>
      <c r="AG860" s="152">
        <f>ROUND(AE860*AF860,2)</f>
        <v>0</v>
      </c>
      <c r="AH860" s="134"/>
      <c r="AI860" s="134"/>
      <c r="AJ860" s="134"/>
      <c r="AK860" s="134"/>
      <c r="AL860" s="134"/>
      <c r="AM860" s="134"/>
      <c r="AN860" s="134"/>
      <c r="AO860" s="134"/>
      <c r="AP860" s="134"/>
      <c r="AQ860" s="134"/>
      <c r="AR860" s="134"/>
      <c r="AS860" s="134"/>
      <c r="AT860" s="134"/>
      <c r="AU860" s="134"/>
      <c r="AV860" s="134"/>
      <c r="AW860" s="134"/>
      <c r="AX860" s="134"/>
      <c r="AY860" s="134"/>
      <c r="AZ860" s="134"/>
      <c r="BA860" s="134"/>
      <c r="BB860" s="134"/>
      <c r="BC860" s="134"/>
      <c r="BD860" s="134"/>
      <c r="BE860" s="134"/>
      <c r="BF860" s="134"/>
      <c r="BG860" s="134"/>
      <c r="BH860" s="134"/>
    </row>
    <row r="861" spans="1:60">
      <c r="A861" s="137"/>
      <c r="B861" s="138"/>
      <c r="C861" s="267" t="s">
        <v>136</v>
      </c>
      <c r="D861" s="268"/>
      <c r="E861" s="268"/>
      <c r="F861" s="268"/>
      <c r="G861" s="268"/>
      <c r="H861" s="139"/>
      <c r="I861" s="139"/>
      <c r="J861" s="139"/>
      <c r="K861" s="139"/>
      <c r="L861" s="139"/>
      <c r="M861" s="139"/>
      <c r="N861" s="139"/>
      <c r="O861" s="139"/>
      <c r="P861" s="139"/>
      <c r="Q861" s="139"/>
      <c r="R861" s="139"/>
      <c r="S861" s="139"/>
      <c r="T861" s="139"/>
      <c r="U861" s="139"/>
      <c r="V861" s="139"/>
      <c r="W861" s="139"/>
      <c r="X861" s="134"/>
      <c r="Y861" s="134"/>
      <c r="Z861" s="134"/>
      <c r="AA861" s="137"/>
      <c r="AB861" s="138"/>
      <c r="AC861" s="267" t="s">
        <v>136</v>
      </c>
      <c r="AD861" s="268"/>
      <c r="AE861" s="268"/>
      <c r="AF861" s="268"/>
      <c r="AG861" s="268"/>
      <c r="AH861" s="134"/>
      <c r="AI861" s="134"/>
      <c r="AJ861" s="134"/>
      <c r="AK861" s="134"/>
      <c r="AL861" s="134"/>
      <c r="AM861" s="134"/>
      <c r="AN861" s="134"/>
      <c r="AO861" s="134"/>
      <c r="AP861" s="134"/>
      <c r="AQ861" s="134"/>
      <c r="AR861" s="134"/>
      <c r="AS861" s="134"/>
      <c r="AT861" s="134"/>
      <c r="AU861" s="134"/>
      <c r="AV861" s="134"/>
      <c r="AW861" s="134"/>
      <c r="AX861" s="134"/>
      <c r="AY861" s="134"/>
      <c r="AZ861" s="134"/>
      <c r="BA861" s="134"/>
      <c r="BB861" s="134"/>
      <c r="BC861" s="134"/>
      <c r="BD861" s="134"/>
      <c r="BE861" s="134"/>
      <c r="BF861" s="134"/>
      <c r="BG861" s="134"/>
      <c r="BH861" s="134"/>
    </row>
    <row r="862" spans="1:60" ht="31.45">
      <c r="A862" s="147">
        <v>306</v>
      </c>
      <c r="B862" s="148" t="s">
        <v>767</v>
      </c>
      <c r="C862" s="161" t="s">
        <v>579</v>
      </c>
      <c r="D862" s="149" t="s">
        <v>151</v>
      </c>
      <c r="E862" s="150">
        <v>2.5</v>
      </c>
      <c r="F862" s="151"/>
      <c r="G862" s="152">
        <f>ROUND(E862*F862,2)</f>
        <v>0</v>
      </c>
      <c r="H862" s="139">
        <v>0</v>
      </c>
      <c r="I862" s="139">
        <f>ROUND(E862*H862,2)</f>
        <v>0</v>
      </c>
      <c r="J862" s="139">
        <v>37.160377358490791</v>
      </c>
      <c r="K862" s="139">
        <f>ROUND(E862*J862,2)</f>
        <v>92.9</v>
      </c>
      <c r="L862" s="139">
        <v>21</v>
      </c>
      <c r="M862" s="139">
        <f>G862*(1+L862/100)</f>
        <v>0</v>
      </c>
      <c r="N862" s="139">
        <v>0</v>
      </c>
      <c r="O862" s="139">
        <f>ROUND(E862*N862,2)</f>
        <v>0</v>
      </c>
      <c r="P862" s="139">
        <v>0</v>
      </c>
      <c r="Q862" s="139">
        <f>ROUND(E862*P862,2)</f>
        <v>0</v>
      </c>
      <c r="R862" s="139"/>
      <c r="S862" s="139" t="s">
        <v>130</v>
      </c>
      <c r="T862" s="139" t="s">
        <v>131</v>
      </c>
      <c r="U862" s="139">
        <v>0</v>
      </c>
      <c r="V862" s="139">
        <f>ROUND(E862*U862,2)</f>
        <v>0</v>
      </c>
      <c r="W862" s="139"/>
      <c r="X862" s="134"/>
      <c r="Y862" s="134"/>
      <c r="Z862" s="134"/>
      <c r="AA862" s="147">
        <v>306</v>
      </c>
      <c r="AB862" s="148" t="s">
        <v>767</v>
      </c>
      <c r="AC862" s="161" t="s">
        <v>579</v>
      </c>
      <c r="AD862" s="149" t="s">
        <v>151</v>
      </c>
      <c r="AE862" s="150">
        <v>2.5</v>
      </c>
      <c r="AF862" s="151"/>
      <c r="AG862" s="152">
        <f>ROUND(AE862*AF862,2)</f>
        <v>0</v>
      </c>
      <c r="AH862" s="134"/>
      <c r="AI862" s="134"/>
      <c r="AJ862" s="134"/>
      <c r="AK862" s="134"/>
      <c r="AL862" s="134"/>
      <c r="AM862" s="134"/>
      <c r="AN862" s="134"/>
      <c r="AO862" s="134"/>
      <c r="AP862" s="134"/>
      <c r="AQ862" s="134"/>
      <c r="AR862" s="134"/>
      <c r="AS862" s="134"/>
      <c r="AT862" s="134"/>
      <c r="AU862" s="134"/>
      <c r="AV862" s="134"/>
      <c r="AW862" s="134"/>
      <c r="AX862" s="134"/>
      <c r="AY862" s="134"/>
      <c r="AZ862" s="134"/>
      <c r="BA862" s="134"/>
      <c r="BB862" s="134"/>
      <c r="BC862" s="134"/>
      <c r="BD862" s="134"/>
      <c r="BE862" s="134"/>
      <c r="BF862" s="134"/>
      <c r="BG862" s="134"/>
      <c r="BH862" s="134"/>
    </row>
    <row r="863" spans="1:60">
      <c r="A863" s="137"/>
      <c r="B863" s="138"/>
      <c r="C863" s="267" t="s">
        <v>523</v>
      </c>
      <c r="D863" s="268"/>
      <c r="E863" s="268"/>
      <c r="F863" s="268"/>
      <c r="G863" s="268"/>
      <c r="H863" s="139"/>
      <c r="I863" s="139"/>
      <c r="J863" s="139"/>
      <c r="K863" s="139"/>
      <c r="L863" s="139"/>
      <c r="M863" s="139"/>
      <c r="N863" s="139"/>
      <c r="O863" s="139"/>
      <c r="P863" s="139"/>
      <c r="Q863" s="139"/>
      <c r="R863" s="139"/>
      <c r="S863" s="139"/>
      <c r="T863" s="139"/>
      <c r="U863" s="139"/>
      <c r="V863" s="139"/>
      <c r="W863" s="139"/>
      <c r="X863" s="134"/>
      <c r="Y863" s="134"/>
      <c r="Z863" s="134"/>
      <c r="AA863" s="137"/>
      <c r="AB863" s="138"/>
      <c r="AC863" s="267" t="s">
        <v>523</v>
      </c>
      <c r="AD863" s="268"/>
      <c r="AE863" s="268"/>
      <c r="AF863" s="268"/>
      <c r="AG863" s="268"/>
      <c r="AH863" s="134"/>
      <c r="AI863" s="134"/>
      <c r="AJ863" s="134"/>
      <c r="AK863" s="134"/>
      <c r="AL863" s="134"/>
      <c r="AM863" s="134"/>
      <c r="AN863" s="134"/>
      <c r="AO863" s="134"/>
      <c r="AP863" s="134"/>
      <c r="AQ863" s="134"/>
      <c r="AR863" s="134"/>
      <c r="AS863" s="134"/>
      <c r="AT863" s="134"/>
      <c r="AU863" s="134"/>
      <c r="AV863" s="134"/>
      <c r="AW863" s="134"/>
      <c r="AX863" s="134"/>
      <c r="AY863" s="134"/>
      <c r="AZ863" s="134"/>
      <c r="BA863" s="134"/>
      <c r="BB863" s="134"/>
      <c r="BC863" s="134"/>
      <c r="BD863" s="134"/>
      <c r="BE863" s="134"/>
      <c r="BF863" s="134"/>
      <c r="BG863" s="134"/>
      <c r="BH863" s="134"/>
    </row>
    <row r="864" spans="1:60">
      <c r="A864" s="137"/>
      <c r="B864" s="138"/>
      <c r="C864" s="269" t="s">
        <v>136</v>
      </c>
      <c r="D864" s="270"/>
      <c r="E864" s="270"/>
      <c r="F864" s="270"/>
      <c r="G864" s="270"/>
      <c r="H864" s="139"/>
      <c r="I864" s="139"/>
      <c r="J864" s="139"/>
      <c r="K864" s="139"/>
      <c r="L864" s="139"/>
      <c r="M864" s="139"/>
      <c r="N864" s="139"/>
      <c r="O864" s="139"/>
      <c r="P864" s="139"/>
      <c r="Q864" s="139"/>
      <c r="R864" s="139"/>
      <c r="S864" s="139"/>
      <c r="T864" s="139"/>
      <c r="U864" s="139"/>
      <c r="V864" s="139"/>
      <c r="W864" s="139"/>
      <c r="X864" s="134"/>
      <c r="Y864" s="134"/>
      <c r="Z864" s="134"/>
      <c r="AA864" s="137"/>
      <c r="AB864" s="138"/>
      <c r="AC864" s="269" t="s">
        <v>136</v>
      </c>
      <c r="AD864" s="270"/>
      <c r="AE864" s="270"/>
      <c r="AF864" s="270"/>
      <c r="AG864" s="270"/>
      <c r="AH864" s="134"/>
      <c r="AI864" s="134"/>
      <c r="AJ864" s="134"/>
      <c r="AK864" s="134"/>
      <c r="AL864" s="134"/>
      <c r="AM864" s="134"/>
      <c r="AN864" s="134"/>
      <c r="AO864" s="134"/>
      <c r="AP864" s="134"/>
      <c r="AQ864" s="134"/>
      <c r="AR864" s="134"/>
      <c r="AS864" s="134"/>
      <c r="AT864" s="134"/>
      <c r="AU864" s="134"/>
      <c r="AV864" s="134"/>
      <c r="AW864" s="134"/>
      <c r="AX864" s="134"/>
      <c r="AY864" s="134"/>
      <c r="AZ864" s="134"/>
      <c r="BA864" s="134"/>
      <c r="BB864" s="134"/>
      <c r="BC864" s="134"/>
      <c r="BD864" s="134"/>
      <c r="BE864" s="134"/>
      <c r="BF864" s="134"/>
      <c r="BG864" s="134"/>
      <c r="BH864" s="134"/>
    </row>
    <row r="865" spans="1:60" ht="31.45">
      <c r="A865" s="147">
        <v>307</v>
      </c>
      <c r="B865" s="148" t="s">
        <v>768</v>
      </c>
      <c r="C865" s="161" t="s">
        <v>769</v>
      </c>
      <c r="D865" s="149" t="s">
        <v>151</v>
      </c>
      <c r="E865" s="150">
        <v>1</v>
      </c>
      <c r="F865" s="151"/>
      <c r="G865" s="152">
        <f>ROUND(E865*F865,2)</f>
        <v>0</v>
      </c>
      <c r="H865" s="139">
        <v>0</v>
      </c>
      <c r="I865" s="139">
        <f>ROUND(E865*H865,2)</f>
        <v>0</v>
      </c>
      <c r="J865" s="139">
        <v>46.688679245283303</v>
      </c>
      <c r="K865" s="139">
        <f>ROUND(E865*J865,2)</f>
        <v>46.69</v>
      </c>
      <c r="L865" s="139">
        <v>21</v>
      </c>
      <c r="M865" s="139">
        <f>G865*(1+L865/100)</f>
        <v>0</v>
      </c>
      <c r="N865" s="139">
        <v>0</v>
      </c>
      <c r="O865" s="139">
        <f>ROUND(E865*N865,2)</f>
        <v>0</v>
      </c>
      <c r="P865" s="139">
        <v>0</v>
      </c>
      <c r="Q865" s="139">
        <f>ROUND(E865*P865,2)</f>
        <v>0</v>
      </c>
      <c r="R865" s="139"/>
      <c r="S865" s="139" t="s">
        <v>130</v>
      </c>
      <c r="T865" s="139" t="s">
        <v>131</v>
      </c>
      <c r="U865" s="139">
        <v>0</v>
      </c>
      <c r="V865" s="139">
        <f>ROUND(E865*U865,2)</f>
        <v>0</v>
      </c>
      <c r="W865" s="139"/>
      <c r="X865" s="134"/>
      <c r="Y865" s="134"/>
      <c r="Z865" s="134"/>
      <c r="AA865" s="147">
        <v>307</v>
      </c>
      <c r="AB865" s="148" t="s">
        <v>768</v>
      </c>
      <c r="AC865" s="161" t="s">
        <v>769</v>
      </c>
      <c r="AD865" s="149" t="s">
        <v>151</v>
      </c>
      <c r="AE865" s="150">
        <v>1</v>
      </c>
      <c r="AF865" s="151"/>
      <c r="AG865" s="152">
        <f>ROUND(AE865*AF865,2)</f>
        <v>0</v>
      </c>
      <c r="AH865" s="134"/>
      <c r="AI865" s="134"/>
      <c r="AJ865" s="134"/>
      <c r="AK865" s="134"/>
      <c r="AL865" s="134"/>
      <c r="AM865" s="134"/>
      <c r="AN865" s="134"/>
      <c r="AO865" s="134"/>
      <c r="AP865" s="134"/>
      <c r="AQ865" s="134"/>
      <c r="AR865" s="134"/>
      <c r="AS865" s="134"/>
      <c r="AT865" s="134"/>
      <c r="AU865" s="134"/>
      <c r="AV865" s="134"/>
      <c r="AW865" s="134"/>
      <c r="AX865" s="134"/>
      <c r="AY865" s="134"/>
      <c r="AZ865" s="134"/>
      <c r="BA865" s="134"/>
      <c r="BB865" s="134"/>
      <c r="BC865" s="134"/>
      <c r="BD865" s="134"/>
      <c r="BE865" s="134"/>
      <c r="BF865" s="134"/>
      <c r="BG865" s="134"/>
      <c r="BH865" s="134"/>
    </row>
    <row r="866" spans="1:60">
      <c r="A866" s="137"/>
      <c r="B866" s="138"/>
      <c r="C866" s="267" t="s">
        <v>523</v>
      </c>
      <c r="D866" s="268"/>
      <c r="E866" s="268"/>
      <c r="F866" s="268"/>
      <c r="G866" s="268"/>
      <c r="H866" s="139"/>
      <c r="I866" s="139"/>
      <c r="J866" s="139"/>
      <c r="K866" s="139"/>
      <c r="L866" s="139"/>
      <c r="M866" s="139"/>
      <c r="N866" s="139"/>
      <c r="O866" s="139"/>
      <c r="P866" s="139"/>
      <c r="Q866" s="139"/>
      <c r="R866" s="139"/>
      <c r="S866" s="139"/>
      <c r="T866" s="139"/>
      <c r="U866" s="139"/>
      <c r="V866" s="139"/>
      <c r="W866" s="139"/>
      <c r="X866" s="134"/>
      <c r="Y866" s="134"/>
      <c r="Z866" s="134"/>
      <c r="AA866" s="137"/>
      <c r="AB866" s="138"/>
      <c r="AC866" s="267" t="s">
        <v>523</v>
      </c>
      <c r="AD866" s="268"/>
      <c r="AE866" s="268"/>
      <c r="AF866" s="268"/>
      <c r="AG866" s="268"/>
      <c r="AH866" s="134"/>
      <c r="AI866" s="134"/>
      <c r="AJ866" s="134"/>
      <c r="AK866" s="134"/>
      <c r="AL866" s="134"/>
      <c r="AM866" s="134"/>
      <c r="AN866" s="134"/>
      <c r="AO866" s="134"/>
      <c r="AP866" s="134"/>
      <c r="AQ866" s="134"/>
      <c r="AR866" s="134"/>
      <c r="AS866" s="134"/>
      <c r="AT866" s="134"/>
      <c r="AU866" s="134"/>
      <c r="AV866" s="134"/>
      <c r="AW866" s="134"/>
      <c r="AX866" s="134"/>
      <c r="AY866" s="134"/>
      <c r="AZ866" s="134"/>
      <c r="BA866" s="134"/>
      <c r="BB866" s="134"/>
      <c r="BC866" s="134"/>
      <c r="BD866" s="134"/>
      <c r="BE866" s="134"/>
      <c r="BF866" s="134"/>
      <c r="BG866" s="134"/>
      <c r="BH866" s="134"/>
    </row>
    <row r="867" spans="1:60">
      <c r="A867" s="137"/>
      <c r="B867" s="138"/>
      <c r="C867" s="269" t="s">
        <v>136</v>
      </c>
      <c r="D867" s="270"/>
      <c r="E867" s="270"/>
      <c r="F867" s="270"/>
      <c r="G867" s="270"/>
      <c r="H867" s="139"/>
      <c r="I867" s="139"/>
      <c r="J867" s="139"/>
      <c r="K867" s="139"/>
      <c r="L867" s="139"/>
      <c r="M867" s="139"/>
      <c r="N867" s="139"/>
      <c r="O867" s="139"/>
      <c r="P867" s="139"/>
      <c r="Q867" s="139"/>
      <c r="R867" s="139"/>
      <c r="S867" s="139"/>
      <c r="T867" s="139"/>
      <c r="U867" s="139"/>
      <c r="V867" s="139"/>
      <c r="W867" s="139"/>
      <c r="X867" s="134"/>
      <c r="Y867" s="134"/>
      <c r="Z867" s="134"/>
      <c r="AA867" s="137"/>
      <c r="AB867" s="138"/>
      <c r="AC867" s="269" t="s">
        <v>136</v>
      </c>
      <c r="AD867" s="270"/>
      <c r="AE867" s="270"/>
      <c r="AF867" s="270"/>
      <c r="AG867" s="270"/>
      <c r="AH867" s="134"/>
      <c r="AI867" s="134"/>
      <c r="AJ867" s="134"/>
      <c r="AK867" s="134"/>
      <c r="AL867" s="134"/>
      <c r="AM867" s="134"/>
      <c r="AN867" s="134"/>
      <c r="AO867" s="134"/>
      <c r="AP867" s="134"/>
      <c r="AQ867" s="134"/>
      <c r="AR867" s="134"/>
      <c r="AS867" s="134"/>
      <c r="AT867" s="134"/>
      <c r="AU867" s="134"/>
      <c r="AV867" s="134"/>
      <c r="AW867" s="134"/>
      <c r="AX867" s="134"/>
      <c r="AY867" s="134"/>
      <c r="AZ867" s="134"/>
      <c r="BA867" s="134"/>
      <c r="BB867" s="134"/>
      <c r="BC867" s="134"/>
      <c r="BD867" s="134"/>
      <c r="BE867" s="134"/>
      <c r="BF867" s="134"/>
      <c r="BG867" s="134"/>
      <c r="BH867" s="134"/>
    </row>
    <row r="868" spans="1:60" ht="13.1">
      <c r="A868" s="169" t="s">
        <v>971</v>
      </c>
      <c r="B868" s="142" t="s">
        <v>77</v>
      </c>
      <c r="C868" s="160" t="s">
        <v>78</v>
      </c>
      <c r="D868" s="143"/>
      <c r="E868" s="144"/>
      <c r="F868" s="145"/>
      <c r="G868" s="146">
        <f>SUMIF(AG869:AG890,"&lt;&gt;NOR",G869:G890)</f>
        <v>0</v>
      </c>
      <c r="H868" s="140"/>
      <c r="I868" s="140">
        <f>SUM(I869:I890)</f>
        <v>0</v>
      </c>
      <c r="J868" s="140"/>
      <c r="K868" s="140">
        <f>SUM(K869:K890)</f>
        <v>3527.3400000000006</v>
      </c>
      <c r="L868" s="140"/>
      <c r="M868" s="140">
        <f>SUM(M869:M890)</f>
        <v>0</v>
      </c>
      <c r="N868" s="140"/>
      <c r="O868" s="140">
        <f>SUM(O869:O890)</f>
        <v>0</v>
      </c>
      <c r="P868" s="140"/>
      <c r="Q868" s="140">
        <f>SUM(Q869:Q890)</f>
        <v>0</v>
      </c>
      <c r="R868" s="140"/>
      <c r="S868" s="140"/>
      <c r="T868" s="140"/>
      <c r="U868" s="140"/>
      <c r="V868" s="140">
        <f>SUM(V869:V890)</f>
        <v>0</v>
      </c>
      <c r="W868" s="140"/>
      <c r="AA868" s="169" t="s">
        <v>971</v>
      </c>
      <c r="AB868" s="142" t="s">
        <v>77</v>
      </c>
      <c r="AC868" s="160" t="s">
        <v>78</v>
      </c>
      <c r="AD868" s="143"/>
      <c r="AE868" s="144"/>
      <c r="AF868" s="145"/>
      <c r="AG868" s="146">
        <f>SUMIF(BG869:BG890,"&lt;&gt;NOR",AG869:AG890)</f>
        <v>0</v>
      </c>
    </row>
    <row r="869" spans="1:60" ht="20.95">
      <c r="A869" s="147">
        <v>308</v>
      </c>
      <c r="B869" s="148" t="s">
        <v>770</v>
      </c>
      <c r="C869" s="161" t="s">
        <v>734</v>
      </c>
      <c r="D869" s="149" t="s">
        <v>129</v>
      </c>
      <c r="E869" s="150">
        <v>1</v>
      </c>
      <c r="F869" s="151"/>
      <c r="G869" s="152">
        <f>ROUND(E869*F869,2)</f>
        <v>0</v>
      </c>
      <c r="H869" s="139">
        <v>0</v>
      </c>
      <c r="I869" s="139">
        <f>ROUND(E869*H869,2)</f>
        <v>0</v>
      </c>
      <c r="J869" s="139">
        <v>1642.3641509434062</v>
      </c>
      <c r="K869" s="139">
        <f>ROUND(E869*J869,2)</f>
        <v>1642.36</v>
      </c>
      <c r="L869" s="139">
        <v>21</v>
      </c>
      <c r="M869" s="139">
        <f>G869*(1+L869/100)</f>
        <v>0</v>
      </c>
      <c r="N869" s="139">
        <v>0</v>
      </c>
      <c r="O869" s="139">
        <f>ROUND(E869*N869,2)</f>
        <v>0</v>
      </c>
      <c r="P869" s="139">
        <v>0</v>
      </c>
      <c r="Q869" s="139">
        <f>ROUND(E869*P869,2)</f>
        <v>0</v>
      </c>
      <c r="R869" s="139"/>
      <c r="S869" s="139" t="s">
        <v>130</v>
      </c>
      <c r="T869" s="139" t="s">
        <v>131</v>
      </c>
      <c r="U869" s="139">
        <v>0</v>
      </c>
      <c r="V869" s="139">
        <f>ROUND(E869*U869,2)</f>
        <v>0</v>
      </c>
      <c r="W869" s="139"/>
      <c r="X869" s="134"/>
      <c r="Y869" s="134"/>
      <c r="Z869" s="134"/>
      <c r="AA869" s="147">
        <v>308</v>
      </c>
      <c r="AB869" s="148" t="s">
        <v>770</v>
      </c>
      <c r="AC869" s="161" t="s">
        <v>734</v>
      </c>
      <c r="AD869" s="149" t="s">
        <v>129</v>
      </c>
      <c r="AE869" s="150">
        <v>1</v>
      </c>
      <c r="AF869" s="151"/>
      <c r="AG869" s="152">
        <f>ROUND(AE869*AF869,2)</f>
        <v>0</v>
      </c>
      <c r="AH869" s="134"/>
      <c r="AI869" s="134"/>
      <c r="AJ869" s="134"/>
      <c r="AK869" s="134"/>
      <c r="AL869" s="134"/>
      <c r="AM869" s="134"/>
      <c r="AN869" s="134"/>
      <c r="AO869" s="134"/>
      <c r="AP869" s="134"/>
      <c r="AQ869" s="134"/>
      <c r="AR869" s="134"/>
      <c r="AS869" s="134"/>
      <c r="AT869" s="134"/>
      <c r="AU869" s="134"/>
      <c r="AV869" s="134"/>
      <c r="AW869" s="134"/>
      <c r="AX869" s="134"/>
      <c r="AY869" s="134"/>
      <c r="AZ869" s="134"/>
      <c r="BA869" s="134"/>
      <c r="BB869" s="134"/>
      <c r="BC869" s="134"/>
      <c r="BD869" s="134"/>
      <c r="BE869" s="134"/>
      <c r="BF869" s="134"/>
      <c r="BG869" s="134"/>
      <c r="BH869" s="134"/>
    </row>
    <row r="870" spans="1:60" ht="20.95">
      <c r="A870" s="137"/>
      <c r="B870" s="138"/>
      <c r="C870" s="267" t="s">
        <v>735</v>
      </c>
      <c r="D870" s="268"/>
      <c r="E870" s="268"/>
      <c r="F870" s="268"/>
      <c r="G870" s="268"/>
      <c r="H870" s="139"/>
      <c r="I870" s="139"/>
      <c r="J870" s="139"/>
      <c r="K870" s="139"/>
      <c r="L870" s="139"/>
      <c r="M870" s="139"/>
      <c r="N870" s="139"/>
      <c r="O870" s="139"/>
      <c r="P870" s="139"/>
      <c r="Q870" s="139"/>
      <c r="R870" s="139"/>
      <c r="S870" s="139"/>
      <c r="T870" s="139"/>
      <c r="U870" s="139"/>
      <c r="V870" s="139"/>
      <c r="W870" s="139"/>
      <c r="X870" s="134"/>
      <c r="Y870" s="134"/>
      <c r="Z870" s="134"/>
      <c r="AA870" s="137"/>
      <c r="AB870" s="138"/>
      <c r="AC870" s="267" t="s">
        <v>735</v>
      </c>
      <c r="AD870" s="268"/>
      <c r="AE870" s="268"/>
      <c r="AF870" s="268"/>
      <c r="AG870" s="268"/>
      <c r="AH870" s="134"/>
      <c r="AI870" s="134"/>
      <c r="AJ870" s="134"/>
      <c r="AK870" s="134"/>
      <c r="AL870" s="134"/>
      <c r="AM870" s="134"/>
      <c r="AN870" s="134"/>
      <c r="AO870" s="134"/>
      <c r="AP870" s="134"/>
      <c r="AQ870" s="134"/>
      <c r="AR870" s="134"/>
      <c r="AS870" s="134"/>
      <c r="AT870" s="134"/>
      <c r="AU870" s="134"/>
      <c r="AV870" s="134"/>
      <c r="AW870" s="134"/>
      <c r="AX870" s="134"/>
      <c r="AY870" s="134"/>
      <c r="AZ870" s="134"/>
      <c r="BA870" s="153" t="str">
        <f>C870</f>
        <v>50/60Hz, AC motor; predpokladaný rozmer 800x500 mm; súčasťou dodávky budú tlmiace vložky a istenie ventilátoru.</v>
      </c>
      <c r="BB870" s="134"/>
      <c r="BC870" s="134"/>
      <c r="BD870" s="134"/>
      <c r="BE870" s="134"/>
      <c r="BF870" s="134"/>
      <c r="BG870" s="134"/>
      <c r="BH870" s="134"/>
    </row>
    <row r="871" spans="1:60">
      <c r="A871" s="137"/>
      <c r="B871" s="138"/>
      <c r="C871" s="269" t="s">
        <v>136</v>
      </c>
      <c r="D871" s="270"/>
      <c r="E871" s="270"/>
      <c r="F871" s="270"/>
      <c r="G871" s="270"/>
      <c r="H871" s="139"/>
      <c r="I871" s="139"/>
      <c r="J871" s="139"/>
      <c r="K871" s="139"/>
      <c r="L871" s="139"/>
      <c r="M871" s="139"/>
      <c r="N871" s="139"/>
      <c r="O871" s="139"/>
      <c r="P871" s="139"/>
      <c r="Q871" s="139"/>
      <c r="R871" s="139"/>
      <c r="S871" s="139"/>
      <c r="T871" s="139"/>
      <c r="U871" s="139"/>
      <c r="V871" s="139"/>
      <c r="W871" s="139"/>
      <c r="X871" s="134"/>
      <c r="Y871" s="134"/>
      <c r="Z871" s="134"/>
      <c r="AA871" s="137"/>
      <c r="AB871" s="138"/>
      <c r="AC871" s="269" t="s">
        <v>136</v>
      </c>
      <c r="AD871" s="270"/>
      <c r="AE871" s="270"/>
      <c r="AF871" s="270"/>
      <c r="AG871" s="270"/>
      <c r="AH871" s="134"/>
      <c r="AI871" s="134"/>
      <c r="AJ871" s="134"/>
      <c r="AK871" s="134"/>
      <c r="AL871" s="134"/>
      <c r="AM871" s="134"/>
      <c r="AN871" s="134"/>
      <c r="AO871" s="134"/>
      <c r="AP871" s="134"/>
      <c r="AQ871" s="134"/>
      <c r="AR871" s="134"/>
      <c r="AS871" s="134"/>
      <c r="AT871" s="134"/>
      <c r="AU871" s="134"/>
      <c r="AV871" s="134"/>
      <c r="AW871" s="134"/>
      <c r="AX871" s="134"/>
      <c r="AY871" s="134"/>
      <c r="AZ871" s="134"/>
      <c r="BA871" s="134"/>
      <c r="BB871" s="134"/>
      <c r="BC871" s="134"/>
      <c r="BD871" s="134"/>
      <c r="BE871" s="134"/>
      <c r="BF871" s="134"/>
      <c r="BG871" s="134"/>
      <c r="BH871" s="134"/>
    </row>
    <row r="872" spans="1:60" ht="31.45">
      <c r="A872" s="147">
        <v>309</v>
      </c>
      <c r="B872" s="148" t="s">
        <v>771</v>
      </c>
      <c r="C872" s="161" t="s">
        <v>772</v>
      </c>
      <c r="D872" s="149" t="s">
        <v>129</v>
      </c>
      <c r="E872" s="150">
        <v>1</v>
      </c>
      <c r="F872" s="151"/>
      <c r="G872" s="152">
        <f>ROUND(E872*F872,2)</f>
        <v>0</v>
      </c>
      <c r="H872" s="139">
        <v>0</v>
      </c>
      <c r="I872" s="139">
        <f>ROUND(E872*H872,2)</f>
        <v>0</v>
      </c>
      <c r="J872" s="139">
        <v>447.71698113207816</v>
      </c>
      <c r="K872" s="139">
        <f>ROUND(E872*J872,2)</f>
        <v>447.72</v>
      </c>
      <c r="L872" s="139">
        <v>21</v>
      </c>
      <c r="M872" s="139">
        <f>G872*(1+L872/100)</f>
        <v>0</v>
      </c>
      <c r="N872" s="139">
        <v>0</v>
      </c>
      <c r="O872" s="139">
        <f>ROUND(E872*N872,2)</f>
        <v>0</v>
      </c>
      <c r="P872" s="139">
        <v>0</v>
      </c>
      <c r="Q872" s="139">
        <f>ROUND(E872*P872,2)</f>
        <v>0</v>
      </c>
      <c r="R872" s="139"/>
      <c r="S872" s="139" t="s">
        <v>130</v>
      </c>
      <c r="T872" s="139" t="s">
        <v>131</v>
      </c>
      <c r="U872" s="139">
        <v>0</v>
      </c>
      <c r="V872" s="139">
        <f>ROUND(E872*U872,2)</f>
        <v>0</v>
      </c>
      <c r="W872" s="139"/>
      <c r="X872" s="134"/>
      <c r="Y872" s="134"/>
      <c r="Z872" s="134"/>
      <c r="AA872" s="147">
        <v>309</v>
      </c>
      <c r="AB872" s="148" t="s">
        <v>771</v>
      </c>
      <c r="AC872" s="161" t="s">
        <v>772</v>
      </c>
      <c r="AD872" s="149" t="s">
        <v>129</v>
      </c>
      <c r="AE872" s="150">
        <v>1</v>
      </c>
      <c r="AF872" s="151"/>
      <c r="AG872" s="152">
        <f>ROUND(AE872*AF872,2)</f>
        <v>0</v>
      </c>
      <c r="AH872" s="134"/>
      <c r="AI872" s="134"/>
      <c r="AJ872" s="134"/>
      <c r="AK872" s="134"/>
      <c r="AL872" s="134"/>
      <c r="AM872" s="134"/>
      <c r="AN872" s="134"/>
      <c r="AO872" s="134"/>
      <c r="AP872" s="134"/>
      <c r="AQ872" s="134"/>
      <c r="AR872" s="134"/>
      <c r="AS872" s="134"/>
      <c r="AT872" s="134"/>
      <c r="AU872" s="134"/>
      <c r="AV872" s="134"/>
      <c r="AW872" s="134"/>
      <c r="AX872" s="134"/>
      <c r="AY872" s="134"/>
      <c r="AZ872" s="134"/>
      <c r="BA872" s="134"/>
      <c r="BB872" s="134"/>
      <c r="BC872" s="134"/>
      <c r="BD872" s="134"/>
      <c r="BE872" s="134"/>
      <c r="BF872" s="134"/>
      <c r="BG872" s="134"/>
      <c r="BH872" s="134"/>
    </row>
    <row r="873" spans="1:60">
      <c r="A873" s="137"/>
      <c r="B873" s="138"/>
      <c r="C873" s="267" t="s">
        <v>136</v>
      </c>
      <c r="D873" s="268"/>
      <c r="E873" s="268"/>
      <c r="F873" s="268"/>
      <c r="G873" s="268"/>
      <c r="H873" s="139"/>
      <c r="I873" s="139"/>
      <c r="J873" s="139"/>
      <c r="K873" s="139"/>
      <c r="L873" s="139"/>
      <c r="M873" s="139"/>
      <c r="N873" s="139"/>
      <c r="O873" s="139"/>
      <c r="P873" s="139"/>
      <c r="Q873" s="139"/>
      <c r="R873" s="139"/>
      <c r="S873" s="139"/>
      <c r="T873" s="139"/>
      <c r="U873" s="139"/>
      <c r="V873" s="139"/>
      <c r="W873" s="139"/>
      <c r="X873" s="134"/>
      <c r="Y873" s="134"/>
      <c r="Z873" s="134"/>
      <c r="AA873" s="137"/>
      <c r="AB873" s="138"/>
      <c r="AC873" s="267" t="s">
        <v>136</v>
      </c>
      <c r="AD873" s="268"/>
      <c r="AE873" s="268"/>
      <c r="AF873" s="268"/>
      <c r="AG873" s="268"/>
      <c r="AH873" s="134"/>
      <c r="AI873" s="134"/>
      <c r="AJ873" s="134"/>
      <c r="AK873" s="134"/>
      <c r="AL873" s="134"/>
      <c r="AM873" s="134"/>
      <c r="AN873" s="134"/>
      <c r="AO873" s="134"/>
      <c r="AP873" s="134"/>
      <c r="AQ873" s="134"/>
      <c r="AR873" s="134"/>
      <c r="AS873" s="134"/>
      <c r="AT873" s="134"/>
      <c r="AU873" s="134"/>
      <c r="AV873" s="134"/>
      <c r="AW873" s="134"/>
      <c r="AX873" s="134"/>
      <c r="AY873" s="134"/>
      <c r="AZ873" s="134"/>
      <c r="BA873" s="134"/>
      <c r="BB873" s="134"/>
      <c r="BC873" s="134"/>
      <c r="BD873" s="134"/>
      <c r="BE873" s="134"/>
      <c r="BF873" s="134"/>
      <c r="BG873" s="134"/>
      <c r="BH873" s="134"/>
    </row>
    <row r="874" spans="1:60" ht="20.95">
      <c r="A874" s="147">
        <v>310</v>
      </c>
      <c r="B874" s="148" t="s">
        <v>773</v>
      </c>
      <c r="C874" s="161" t="s">
        <v>774</v>
      </c>
      <c r="D874" s="149" t="s">
        <v>129</v>
      </c>
      <c r="E874" s="150">
        <v>2</v>
      </c>
      <c r="F874" s="151"/>
      <c r="G874" s="152">
        <f>ROUND(E874*F874,2)</f>
        <v>0</v>
      </c>
      <c r="H874" s="139">
        <v>0</v>
      </c>
      <c r="I874" s="139">
        <f>ROUND(E874*H874,2)</f>
        <v>0</v>
      </c>
      <c r="J874" s="139">
        <v>211.33962264151072</v>
      </c>
      <c r="K874" s="139">
        <f>ROUND(E874*J874,2)</f>
        <v>422.68</v>
      </c>
      <c r="L874" s="139">
        <v>21</v>
      </c>
      <c r="M874" s="139">
        <f>G874*(1+L874/100)</f>
        <v>0</v>
      </c>
      <c r="N874" s="139">
        <v>0</v>
      </c>
      <c r="O874" s="139">
        <f>ROUND(E874*N874,2)</f>
        <v>0</v>
      </c>
      <c r="P874" s="139">
        <v>0</v>
      </c>
      <c r="Q874" s="139">
        <f>ROUND(E874*P874,2)</f>
        <v>0</v>
      </c>
      <c r="R874" s="139"/>
      <c r="S874" s="139" t="s">
        <v>130</v>
      </c>
      <c r="T874" s="139" t="s">
        <v>131</v>
      </c>
      <c r="U874" s="139">
        <v>0</v>
      </c>
      <c r="V874" s="139">
        <f>ROUND(E874*U874,2)</f>
        <v>0</v>
      </c>
      <c r="W874" s="139"/>
      <c r="X874" s="134"/>
      <c r="Y874" s="134"/>
      <c r="Z874" s="134"/>
      <c r="AA874" s="147">
        <v>310</v>
      </c>
      <c r="AB874" s="148" t="s">
        <v>773</v>
      </c>
      <c r="AC874" s="161" t="s">
        <v>774</v>
      </c>
      <c r="AD874" s="149" t="s">
        <v>129</v>
      </c>
      <c r="AE874" s="150">
        <v>2</v>
      </c>
      <c r="AF874" s="151"/>
      <c r="AG874" s="152">
        <f>ROUND(AE874*AF874,2)</f>
        <v>0</v>
      </c>
      <c r="AH874" s="134"/>
      <c r="AI874" s="134"/>
      <c r="AJ874" s="134"/>
      <c r="AK874" s="134"/>
      <c r="AL874" s="134"/>
      <c r="AM874" s="134"/>
      <c r="AN874" s="134"/>
      <c r="AO874" s="134"/>
      <c r="AP874" s="134"/>
      <c r="AQ874" s="134"/>
      <c r="AR874" s="134"/>
      <c r="AS874" s="134"/>
      <c r="AT874" s="134"/>
      <c r="AU874" s="134"/>
      <c r="AV874" s="134"/>
      <c r="AW874" s="134"/>
      <c r="AX874" s="134"/>
      <c r="AY874" s="134"/>
      <c r="AZ874" s="134"/>
      <c r="BA874" s="134"/>
      <c r="BB874" s="134"/>
      <c r="BC874" s="134"/>
      <c r="BD874" s="134"/>
      <c r="BE874" s="134"/>
      <c r="BF874" s="134"/>
      <c r="BG874" s="134"/>
      <c r="BH874" s="134"/>
    </row>
    <row r="875" spans="1:60">
      <c r="A875" s="137"/>
      <c r="B875" s="138"/>
      <c r="C875" s="267" t="s">
        <v>136</v>
      </c>
      <c r="D875" s="268"/>
      <c r="E875" s="268"/>
      <c r="F875" s="268"/>
      <c r="G875" s="268"/>
      <c r="H875" s="139"/>
      <c r="I875" s="139"/>
      <c r="J875" s="139"/>
      <c r="K875" s="139"/>
      <c r="L875" s="139"/>
      <c r="M875" s="139"/>
      <c r="N875" s="139"/>
      <c r="O875" s="139"/>
      <c r="P875" s="139"/>
      <c r="Q875" s="139"/>
      <c r="R875" s="139"/>
      <c r="S875" s="139"/>
      <c r="T875" s="139"/>
      <c r="U875" s="139"/>
      <c r="V875" s="139"/>
      <c r="W875" s="139"/>
      <c r="X875" s="134"/>
      <c r="Y875" s="134"/>
      <c r="Z875" s="134"/>
      <c r="AA875" s="137"/>
      <c r="AB875" s="138"/>
      <c r="AC875" s="267" t="s">
        <v>136</v>
      </c>
      <c r="AD875" s="268"/>
      <c r="AE875" s="268"/>
      <c r="AF875" s="268"/>
      <c r="AG875" s="268"/>
      <c r="AH875" s="134"/>
      <c r="AI875" s="134"/>
      <c r="AJ875" s="134"/>
      <c r="AK875" s="134"/>
      <c r="AL875" s="134"/>
      <c r="AM875" s="134"/>
      <c r="AN875" s="134"/>
      <c r="AO875" s="134"/>
      <c r="AP875" s="134"/>
      <c r="AQ875" s="134"/>
      <c r="AR875" s="134"/>
      <c r="AS875" s="134"/>
      <c r="AT875" s="134"/>
      <c r="AU875" s="134"/>
      <c r="AV875" s="134"/>
      <c r="AW875" s="134"/>
      <c r="AX875" s="134"/>
      <c r="AY875" s="134"/>
      <c r="AZ875" s="134"/>
      <c r="BA875" s="134"/>
      <c r="BB875" s="134"/>
      <c r="BC875" s="134"/>
      <c r="BD875" s="134"/>
      <c r="BE875" s="134"/>
      <c r="BF875" s="134"/>
      <c r="BG875" s="134"/>
      <c r="BH875" s="134"/>
    </row>
    <row r="876" spans="1:60" ht="20.95">
      <c r="A876" s="147">
        <v>311</v>
      </c>
      <c r="B876" s="148" t="s">
        <v>775</v>
      </c>
      <c r="C876" s="161" t="s">
        <v>776</v>
      </c>
      <c r="D876" s="149" t="s">
        <v>129</v>
      </c>
      <c r="E876" s="150">
        <v>1</v>
      </c>
      <c r="F876" s="151"/>
      <c r="G876" s="152">
        <f>ROUND(E876*F876,2)</f>
        <v>0</v>
      </c>
      <c r="H876" s="139">
        <v>0</v>
      </c>
      <c r="I876" s="139">
        <f>ROUND(E876*H876,2)</f>
        <v>0</v>
      </c>
      <c r="J876" s="139">
        <v>154.49056603773678</v>
      </c>
      <c r="K876" s="139">
        <f>ROUND(E876*J876,2)</f>
        <v>154.49</v>
      </c>
      <c r="L876" s="139">
        <v>21</v>
      </c>
      <c r="M876" s="139">
        <f>G876*(1+L876/100)</f>
        <v>0</v>
      </c>
      <c r="N876" s="139">
        <v>0</v>
      </c>
      <c r="O876" s="139">
        <f>ROUND(E876*N876,2)</f>
        <v>0</v>
      </c>
      <c r="P876" s="139">
        <v>0</v>
      </c>
      <c r="Q876" s="139">
        <f>ROUND(E876*P876,2)</f>
        <v>0</v>
      </c>
      <c r="R876" s="139"/>
      <c r="S876" s="139" t="s">
        <v>130</v>
      </c>
      <c r="T876" s="139" t="s">
        <v>131</v>
      </c>
      <c r="U876" s="139">
        <v>0</v>
      </c>
      <c r="V876" s="139">
        <f>ROUND(E876*U876,2)</f>
        <v>0</v>
      </c>
      <c r="W876" s="139"/>
      <c r="X876" s="134"/>
      <c r="Y876" s="134"/>
      <c r="Z876" s="134"/>
      <c r="AA876" s="147">
        <v>311</v>
      </c>
      <c r="AB876" s="148" t="s">
        <v>775</v>
      </c>
      <c r="AC876" s="161" t="s">
        <v>776</v>
      </c>
      <c r="AD876" s="149" t="s">
        <v>129</v>
      </c>
      <c r="AE876" s="150">
        <v>1</v>
      </c>
      <c r="AF876" s="151"/>
      <c r="AG876" s="152">
        <f>ROUND(AE876*AF876,2)</f>
        <v>0</v>
      </c>
      <c r="AH876" s="134"/>
      <c r="AI876" s="134"/>
      <c r="AJ876" s="134"/>
      <c r="AK876" s="134"/>
      <c r="AL876" s="134"/>
      <c r="AM876" s="134"/>
      <c r="AN876" s="134"/>
      <c r="AO876" s="134"/>
      <c r="AP876" s="134"/>
      <c r="AQ876" s="134"/>
      <c r="AR876" s="134"/>
      <c r="AS876" s="134"/>
      <c r="AT876" s="134"/>
      <c r="AU876" s="134"/>
      <c r="AV876" s="134"/>
      <c r="AW876" s="134"/>
      <c r="AX876" s="134"/>
      <c r="AY876" s="134"/>
      <c r="AZ876" s="134"/>
      <c r="BA876" s="134"/>
      <c r="BB876" s="134"/>
      <c r="BC876" s="134"/>
      <c r="BD876" s="134"/>
      <c r="BE876" s="134"/>
      <c r="BF876" s="134"/>
      <c r="BG876" s="134"/>
      <c r="BH876" s="134"/>
    </row>
    <row r="877" spans="1:60">
      <c r="A877" s="137"/>
      <c r="B877" s="138"/>
      <c r="C877" s="267" t="s">
        <v>516</v>
      </c>
      <c r="D877" s="268"/>
      <c r="E877" s="268"/>
      <c r="F877" s="268"/>
      <c r="G877" s="268"/>
      <c r="H877" s="139"/>
      <c r="I877" s="139"/>
      <c r="J877" s="139"/>
      <c r="K877" s="139"/>
      <c r="L877" s="139"/>
      <c r="M877" s="139"/>
      <c r="N877" s="139"/>
      <c r="O877" s="139"/>
      <c r="P877" s="139"/>
      <c r="Q877" s="139"/>
      <c r="R877" s="139"/>
      <c r="S877" s="139"/>
      <c r="T877" s="139"/>
      <c r="U877" s="139"/>
      <c r="V877" s="139"/>
      <c r="W877" s="139"/>
      <c r="X877" s="134"/>
      <c r="Y877" s="134"/>
      <c r="Z877" s="134"/>
      <c r="AA877" s="137"/>
      <c r="AB877" s="138"/>
      <c r="AC877" s="267" t="s">
        <v>516</v>
      </c>
      <c r="AD877" s="268"/>
      <c r="AE877" s="268"/>
      <c r="AF877" s="268"/>
      <c r="AG877" s="268"/>
      <c r="AH877" s="134"/>
      <c r="AI877" s="134"/>
      <c r="AJ877" s="134"/>
      <c r="AK877" s="134"/>
      <c r="AL877" s="134"/>
      <c r="AM877" s="134"/>
      <c r="AN877" s="134"/>
      <c r="AO877" s="134"/>
      <c r="AP877" s="134"/>
      <c r="AQ877" s="134"/>
      <c r="AR877" s="134"/>
      <c r="AS877" s="134"/>
      <c r="AT877" s="134"/>
      <c r="AU877" s="134"/>
      <c r="AV877" s="134"/>
      <c r="AW877" s="134"/>
      <c r="AX877" s="134"/>
      <c r="AY877" s="134"/>
      <c r="AZ877" s="134"/>
      <c r="BA877" s="134"/>
      <c r="BB877" s="134"/>
      <c r="BC877" s="134"/>
      <c r="BD877" s="134"/>
      <c r="BE877" s="134"/>
      <c r="BF877" s="134"/>
      <c r="BG877" s="134"/>
      <c r="BH877" s="134"/>
    </row>
    <row r="878" spans="1:60">
      <c r="A878" s="137"/>
      <c r="B878" s="138"/>
      <c r="C878" s="269" t="s">
        <v>136</v>
      </c>
      <c r="D878" s="270"/>
      <c r="E878" s="270"/>
      <c r="F878" s="270"/>
      <c r="G878" s="270"/>
      <c r="H878" s="139"/>
      <c r="I878" s="139"/>
      <c r="J878" s="139"/>
      <c r="K878" s="139"/>
      <c r="L878" s="139"/>
      <c r="M878" s="139"/>
      <c r="N878" s="139"/>
      <c r="O878" s="139"/>
      <c r="P878" s="139"/>
      <c r="Q878" s="139"/>
      <c r="R878" s="139"/>
      <c r="S878" s="139"/>
      <c r="T878" s="139"/>
      <c r="U878" s="139"/>
      <c r="V878" s="139"/>
      <c r="W878" s="139"/>
      <c r="X878" s="134"/>
      <c r="Y878" s="134"/>
      <c r="Z878" s="134"/>
      <c r="AA878" s="137"/>
      <c r="AB878" s="138"/>
      <c r="AC878" s="269" t="s">
        <v>136</v>
      </c>
      <c r="AD878" s="270"/>
      <c r="AE878" s="270"/>
      <c r="AF878" s="270"/>
      <c r="AG878" s="270"/>
      <c r="AH878" s="134"/>
      <c r="AI878" s="134"/>
      <c r="AJ878" s="134"/>
      <c r="AK878" s="134"/>
      <c r="AL878" s="134"/>
      <c r="AM878" s="134"/>
      <c r="AN878" s="134"/>
      <c r="AO878" s="134"/>
      <c r="AP878" s="134"/>
      <c r="AQ878" s="134"/>
      <c r="AR878" s="134"/>
      <c r="AS878" s="134"/>
      <c r="AT878" s="134"/>
      <c r="AU878" s="134"/>
      <c r="AV878" s="134"/>
      <c r="AW878" s="134"/>
      <c r="AX878" s="134"/>
      <c r="AY878" s="134"/>
      <c r="AZ878" s="134"/>
      <c r="BA878" s="134"/>
      <c r="BB878" s="134"/>
      <c r="BC878" s="134"/>
      <c r="BD878" s="134"/>
      <c r="BE878" s="134"/>
      <c r="BF878" s="134"/>
      <c r="BG878" s="134"/>
      <c r="BH878" s="134"/>
    </row>
    <row r="879" spans="1:60" ht="20.95">
      <c r="A879" s="147">
        <v>312</v>
      </c>
      <c r="B879" s="148" t="s">
        <v>777</v>
      </c>
      <c r="C879" s="161" t="s">
        <v>743</v>
      </c>
      <c r="D879" s="149" t="s">
        <v>129</v>
      </c>
      <c r="E879" s="150">
        <v>1</v>
      </c>
      <c r="F879" s="151"/>
      <c r="G879" s="152">
        <f>ROUND(E879*F879,2)</f>
        <v>0</v>
      </c>
      <c r="H879" s="139">
        <v>0</v>
      </c>
      <c r="I879" s="139">
        <f>ROUND(E879*H879,2)</f>
        <v>0</v>
      </c>
      <c r="J879" s="139">
        <v>95.094339622642082</v>
      </c>
      <c r="K879" s="139">
        <f>ROUND(E879*J879,2)</f>
        <v>95.09</v>
      </c>
      <c r="L879" s="139">
        <v>21</v>
      </c>
      <c r="M879" s="139">
        <f>G879*(1+L879/100)</f>
        <v>0</v>
      </c>
      <c r="N879" s="139">
        <v>0</v>
      </c>
      <c r="O879" s="139">
        <f>ROUND(E879*N879,2)</f>
        <v>0</v>
      </c>
      <c r="P879" s="139">
        <v>0</v>
      </c>
      <c r="Q879" s="139">
        <f>ROUND(E879*P879,2)</f>
        <v>0</v>
      </c>
      <c r="R879" s="139"/>
      <c r="S879" s="139" t="s">
        <v>130</v>
      </c>
      <c r="T879" s="139" t="s">
        <v>131</v>
      </c>
      <c r="U879" s="139">
        <v>0</v>
      </c>
      <c r="V879" s="139">
        <f>ROUND(E879*U879,2)</f>
        <v>0</v>
      </c>
      <c r="W879" s="139"/>
      <c r="X879" s="134"/>
      <c r="Y879" s="134"/>
      <c r="Z879" s="134"/>
      <c r="AA879" s="147">
        <v>312</v>
      </c>
      <c r="AB879" s="148" t="s">
        <v>777</v>
      </c>
      <c r="AC879" s="161" t="s">
        <v>743</v>
      </c>
      <c r="AD879" s="149" t="s">
        <v>129</v>
      </c>
      <c r="AE879" s="150">
        <v>1</v>
      </c>
      <c r="AF879" s="151"/>
      <c r="AG879" s="152">
        <f>ROUND(AE879*AF879,2)</f>
        <v>0</v>
      </c>
      <c r="AH879" s="134"/>
      <c r="AI879" s="134"/>
      <c r="AJ879" s="134"/>
      <c r="AK879" s="134"/>
      <c r="AL879" s="134"/>
      <c r="AM879" s="134"/>
      <c r="AN879" s="134"/>
      <c r="AO879" s="134"/>
      <c r="AP879" s="134"/>
      <c r="AQ879" s="134"/>
      <c r="AR879" s="134"/>
      <c r="AS879" s="134"/>
      <c r="AT879" s="134"/>
      <c r="AU879" s="134"/>
      <c r="AV879" s="134"/>
      <c r="AW879" s="134"/>
      <c r="AX879" s="134"/>
      <c r="AY879" s="134"/>
      <c r="AZ879" s="134"/>
      <c r="BA879" s="134"/>
      <c r="BB879" s="134"/>
      <c r="BC879" s="134"/>
      <c r="BD879" s="134"/>
      <c r="BE879" s="134"/>
      <c r="BF879" s="134"/>
      <c r="BG879" s="134"/>
      <c r="BH879" s="134"/>
    </row>
    <row r="880" spans="1:60">
      <c r="A880" s="137"/>
      <c r="B880" s="138"/>
      <c r="C880" s="267" t="s">
        <v>136</v>
      </c>
      <c r="D880" s="268"/>
      <c r="E880" s="268"/>
      <c r="F880" s="268"/>
      <c r="G880" s="268"/>
      <c r="H880" s="139"/>
      <c r="I880" s="139"/>
      <c r="J880" s="139"/>
      <c r="K880" s="139"/>
      <c r="L880" s="139"/>
      <c r="M880" s="139"/>
      <c r="N880" s="139"/>
      <c r="O880" s="139"/>
      <c r="P880" s="139"/>
      <c r="Q880" s="139"/>
      <c r="R880" s="139"/>
      <c r="S880" s="139"/>
      <c r="T880" s="139"/>
      <c r="U880" s="139"/>
      <c r="V880" s="139"/>
      <c r="W880" s="139"/>
      <c r="X880" s="134"/>
      <c r="Y880" s="134"/>
      <c r="Z880" s="134"/>
      <c r="AA880" s="137"/>
      <c r="AB880" s="138"/>
      <c r="AC880" s="267" t="s">
        <v>136</v>
      </c>
      <c r="AD880" s="268"/>
      <c r="AE880" s="268"/>
      <c r="AF880" s="268"/>
      <c r="AG880" s="268"/>
      <c r="AH880" s="134"/>
      <c r="AI880" s="134"/>
      <c r="AJ880" s="134"/>
      <c r="AK880" s="134"/>
      <c r="AL880" s="134"/>
      <c r="AM880" s="134"/>
      <c r="AN880" s="134"/>
      <c r="AO880" s="134"/>
      <c r="AP880" s="134"/>
      <c r="AQ880" s="134"/>
      <c r="AR880" s="134"/>
      <c r="AS880" s="134"/>
      <c r="AT880" s="134"/>
      <c r="AU880" s="134"/>
      <c r="AV880" s="134"/>
      <c r="AW880" s="134"/>
      <c r="AX880" s="134"/>
      <c r="AY880" s="134"/>
      <c r="AZ880" s="134"/>
      <c r="BA880" s="134"/>
      <c r="BB880" s="134"/>
      <c r="BC880" s="134"/>
      <c r="BD880" s="134"/>
      <c r="BE880" s="134"/>
      <c r="BF880" s="134"/>
      <c r="BG880" s="134"/>
      <c r="BH880" s="134"/>
    </row>
    <row r="881" spans="1:60" ht="20.95">
      <c r="A881" s="147">
        <v>313</v>
      </c>
      <c r="B881" s="148" t="s">
        <v>778</v>
      </c>
      <c r="C881" s="161" t="s">
        <v>745</v>
      </c>
      <c r="D881" s="149" t="s">
        <v>129</v>
      </c>
      <c r="E881" s="150">
        <v>1</v>
      </c>
      <c r="F881" s="151"/>
      <c r="G881" s="152">
        <f>ROUND(E881*F881,2)</f>
        <v>0</v>
      </c>
      <c r="H881" s="139">
        <v>0</v>
      </c>
      <c r="I881" s="139">
        <f>ROUND(E881*H881,2)</f>
        <v>0</v>
      </c>
      <c r="J881" s="139">
        <v>146.2452830188688</v>
      </c>
      <c r="K881" s="139">
        <f>ROUND(E881*J881,2)</f>
        <v>146.25</v>
      </c>
      <c r="L881" s="139">
        <v>21</v>
      </c>
      <c r="M881" s="139">
        <f>G881*(1+L881/100)</f>
        <v>0</v>
      </c>
      <c r="N881" s="139">
        <v>0</v>
      </c>
      <c r="O881" s="139">
        <f>ROUND(E881*N881,2)</f>
        <v>0</v>
      </c>
      <c r="P881" s="139">
        <v>0</v>
      </c>
      <c r="Q881" s="139">
        <f>ROUND(E881*P881,2)</f>
        <v>0</v>
      </c>
      <c r="R881" s="139"/>
      <c r="S881" s="139" t="s">
        <v>130</v>
      </c>
      <c r="T881" s="139" t="s">
        <v>131</v>
      </c>
      <c r="U881" s="139">
        <v>0</v>
      </c>
      <c r="V881" s="139">
        <f>ROUND(E881*U881,2)</f>
        <v>0</v>
      </c>
      <c r="W881" s="139"/>
      <c r="X881" s="134"/>
      <c r="Y881" s="134"/>
      <c r="Z881" s="134"/>
      <c r="AA881" s="147">
        <v>313</v>
      </c>
      <c r="AB881" s="148" t="s">
        <v>778</v>
      </c>
      <c r="AC881" s="161" t="s">
        <v>745</v>
      </c>
      <c r="AD881" s="149" t="s">
        <v>129</v>
      </c>
      <c r="AE881" s="150">
        <v>1</v>
      </c>
      <c r="AF881" s="151"/>
      <c r="AG881" s="152">
        <f>ROUND(AE881*AF881,2)</f>
        <v>0</v>
      </c>
      <c r="AH881" s="134"/>
      <c r="AI881" s="134"/>
      <c r="AJ881" s="134"/>
      <c r="AK881" s="134"/>
      <c r="AL881" s="134"/>
      <c r="AM881" s="134"/>
      <c r="AN881" s="134"/>
      <c r="AO881" s="134"/>
      <c r="AP881" s="134"/>
      <c r="AQ881" s="134"/>
      <c r="AR881" s="134"/>
      <c r="AS881" s="134"/>
      <c r="AT881" s="134"/>
      <c r="AU881" s="134"/>
      <c r="AV881" s="134"/>
      <c r="AW881" s="134"/>
      <c r="AX881" s="134"/>
      <c r="AY881" s="134"/>
      <c r="AZ881" s="134"/>
      <c r="BA881" s="134"/>
      <c r="BB881" s="134"/>
      <c r="BC881" s="134"/>
      <c r="BD881" s="134"/>
      <c r="BE881" s="134"/>
      <c r="BF881" s="134"/>
      <c r="BG881" s="134"/>
      <c r="BH881" s="134"/>
    </row>
    <row r="882" spans="1:60">
      <c r="A882" s="137"/>
      <c r="B882" s="138"/>
      <c r="C882" s="267" t="s">
        <v>136</v>
      </c>
      <c r="D882" s="268"/>
      <c r="E882" s="268"/>
      <c r="F882" s="268"/>
      <c r="G882" s="268"/>
      <c r="H882" s="139"/>
      <c r="I882" s="139"/>
      <c r="J882" s="139"/>
      <c r="K882" s="139"/>
      <c r="L882" s="139"/>
      <c r="M882" s="139"/>
      <c r="N882" s="139"/>
      <c r="O882" s="139"/>
      <c r="P882" s="139"/>
      <c r="Q882" s="139"/>
      <c r="R882" s="139"/>
      <c r="S882" s="139"/>
      <c r="T882" s="139"/>
      <c r="U882" s="139"/>
      <c r="V882" s="139"/>
      <c r="W882" s="139"/>
      <c r="X882" s="134"/>
      <c r="Y882" s="134"/>
      <c r="Z882" s="134"/>
      <c r="AA882" s="137"/>
      <c r="AB882" s="138"/>
      <c r="AC882" s="267" t="s">
        <v>136</v>
      </c>
      <c r="AD882" s="268"/>
      <c r="AE882" s="268"/>
      <c r="AF882" s="268"/>
      <c r="AG882" s="268"/>
      <c r="AH882" s="134"/>
      <c r="AI882" s="134"/>
      <c r="AJ882" s="134"/>
      <c r="AK882" s="134"/>
      <c r="AL882" s="134"/>
      <c r="AM882" s="134"/>
      <c r="AN882" s="134"/>
      <c r="AO882" s="134"/>
      <c r="AP882" s="134"/>
      <c r="AQ882" s="134"/>
      <c r="AR882" s="134"/>
      <c r="AS882" s="134"/>
      <c r="AT882" s="134"/>
      <c r="AU882" s="134"/>
      <c r="AV882" s="134"/>
      <c r="AW882" s="134"/>
      <c r="AX882" s="134"/>
      <c r="AY882" s="134"/>
      <c r="AZ882" s="134"/>
      <c r="BA882" s="134"/>
      <c r="BB882" s="134"/>
      <c r="BC882" s="134"/>
      <c r="BD882" s="134"/>
      <c r="BE882" s="134"/>
      <c r="BF882" s="134"/>
      <c r="BG882" s="134"/>
      <c r="BH882" s="134"/>
    </row>
    <row r="883" spans="1:60" ht="20.95">
      <c r="A883" s="147">
        <v>314</v>
      </c>
      <c r="B883" s="148" t="s">
        <v>779</v>
      </c>
      <c r="C883" s="161" t="s">
        <v>780</v>
      </c>
      <c r="D883" s="149" t="s">
        <v>129</v>
      </c>
      <c r="E883" s="150">
        <v>1</v>
      </c>
      <c r="F883" s="151"/>
      <c r="G883" s="152">
        <f>ROUND(E883*F883,2)</f>
        <v>0</v>
      </c>
      <c r="H883" s="139">
        <v>0</v>
      </c>
      <c r="I883" s="139">
        <f>ROUND(E883*H883,2)</f>
        <v>0</v>
      </c>
      <c r="J883" s="139">
        <v>181.39622641509544</v>
      </c>
      <c r="K883" s="139">
        <f>ROUND(E883*J883,2)</f>
        <v>181.4</v>
      </c>
      <c r="L883" s="139">
        <v>21</v>
      </c>
      <c r="M883" s="139">
        <f>G883*(1+L883/100)</f>
        <v>0</v>
      </c>
      <c r="N883" s="139">
        <v>0</v>
      </c>
      <c r="O883" s="139">
        <f>ROUND(E883*N883,2)</f>
        <v>0</v>
      </c>
      <c r="P883" s="139">
        <v>0</v>
      </c>
      <c r="Q883" s="139">
        <f>ROUND(E883*P883,2)</f>
        <v>0</v>
      </c>
      <c r="R883" s="139"/>
      <c r="S883" s="139" t="s">
        <v>130</v>
      </c>
      <c r="T883" s="139" t="s">
        <v>131</v>
      </c>
      <c r="U883" s="139">
        <v>0</v>
      </c>
      <c r="V883" s="139">
        <f>ROUND(E883*U883,2)</f>
        <v>0</v>
      </c>
      <c r="W883" s="139"/>
      <c r="X883" s="134"/>
      <c r="Y883" s="134"/>
      <c r="Z883" s="134"/>
      <c r="AA883" s="147">
        <v>314</v>
      </c>
      <c r="AB883" s="148" t="s">
        <v>779</v>
      </c>
      <c r="AC883" s="161" t="s">
        <v>780</v>
      </c>
      <c r="AD883" s="149" t="s">
        <v>129</v>
      </c>
      <c r="AE883" s="150">
        <v>1</v>
      </c>
      <c r="AF883" s="151"/>
      <c r="AG883" s="152">
        <f>ROUND(AE883*AF883,2)</f>
        <v>0</v>
      </c>
      <c r="AH883" s="134"/>
      <c r="AI883" s="134"/>
      <c r="AJ883" s="134"/>
      <c r="AK883" s="134"/>
      <c r="AL883" s="134"/>
      <c r="AM883" s="134"/>
      <c r="AN883" s="134"/>
      <c r="AO883" s="134"/>
      <c r="AP883" s="134"/>
      <c r="AQ883" s="134"/>
      <c r="AR883" s="134"/>
      <c r="AS883" s="134"/>
      <c r="AT883" s="134"/>
      <c r="AU883" s="134"/>
      <c r="AV883" s="134"/>
      <c r="AW883" s="134"/>
      <c r="AX883" s="134"/>
      <c r="AY883" s="134"/>
      <c r="AZ883" s="134"/>
      <c r="BA883" s="134"/>
      <c r="BB883" s="134"/>
      <c r="BC883" s="134"/>
      <c r="BD883" s="134"/>
      <c r="BE883" s="134"/>
      <c r="BF883" s="134"/>
      <c r="BG883" s="134"/>
      <c r="BH883" s="134"/>
    </row>
    <row r="884" spans="1:60">
      <c r="A884" s="137"/>
      <c r="B884" s="138"/>
      <c r="C884" s="267" t="s">
        <v>136</v>
      </c>
      <c r="D884" s="268"/>
      <c r="E884" s="268"/>
      <c r="F884" s="268"/>
      <c r="G884" s="268"/>
      <c r="H884" s="139"/>
      <c r="I884" s="139"/>
      <c r="J884" s="139"/>
      <c r="K884" s="139"/>
      <c r="L884" s="139"/>
      <c r="M884" s="139"/>
      <c r="N884" s="139"/>
      <c r="O884" s="139"/>
      <c r="P884" s="139"/>
      <c r="Q884" s="139"/>
      <c r="R884" s="139"/>
      <c r="S884" s="139"/>
      <c r="T884" s="139"/>
      <c r="U884" s="139"/>
      <c r="V884" s="139"/>
      <c r="W884" s="139"/>
      <c r="X884" s="134"/>
      <c r="Y884" s="134"/>
      <c r="Z884" s="134"/>
      <c r="AA884" s="137"/>
      <c r="AB884" s="138"/>
      <c r="AC884" s="267" t="s">
        <v>136</v>
      </c>
      <c r="AD884" s="268"/>
      <c r="AE884" s="268"/>
      <c r="AF884" s="268"/>
      <c r="AG884" s="268"/>
      <c r="AH884" s="134"/>
      <c r="AI884" s="134"/>
      <c r="AJ884" s="134"/>
      <c r="AK884" s="134"/>
      <c r="AL884" s="134"/>
      <c r="AM884" s="134"/>
      <c r="AN884" s="134"/>
      <c r="AO884" s="134"/>
      <c r="AP884" s="134"/>
      <c r="AQ884" s="134"/>
      <c r="AR884" s="134"/>
      <c r="AS884" s="134"/>
      <c r="AT884" s="134"/>
      <c r="AU884" s="134"/>
      <c r="AV884" s="134"/>
      <c r="AW884" s="134"/>
      <c r="AX884" s="134"/>
      <c r="AY884" s="134"/>
      <c r="AZ884" s="134"/>
      <c r="BA884" s="134"/>
      <c r="BB884" s="134"/>
      <c r="BC884" s="134"/>
      <c r="BD884" s="134"/>
      <c r="BE884" s="134"/>
      <c r="BF884" s="134"/>
      <c r="BG884" s="134"/>
      <c r="BH884" s="134"/>
    </row>
    <row r="885" spans="1:60" ht="31.45">
      <c r="A885" s="147">
        <v>315</v>
      </c>
      <c r="B885" s="148" t="s">
        <v>781</v>
      </c>
      <c r="C885" s="161" t="s">
        <v>579</v>
      </c>
      <c r="D885" s="149" t="s">
        <v>151</v>
      </c>
      <c r="E885" s="150">
        <v>8</v>
      </c>
      <c r="F885" s="151"/>
      <c r="G885" s="152">
        <f>ROUND(E885*F885,2)</f>
        <v>0</v>
      </c>
      <c r="H885" s="139">
        <v>0</v>
      </c>
      <c r="I885" s="139">
        <f>ROUND(E885*H885,2)</f>
        <v>0</v>
      </c>
      <c r="J885" s="139">
        <v>37.160377358490791</v>
      </c>
      <c r="K885" s="139">
        <f>ROUND(E885*J885,2)</f>
        <v>297.27999999999997</v>
      </c>
      <c r="L885" s="139">
        <v>21</v>
      </c>
      <c r="M885" s="139">
        <f>G885*(1+L885/100)</f>
        <v>0</v>
      </c>
      <c r="N885" s="139">
        <v>0</v>
      </c>
      <c r="O885" s="139">
        <f>ROUND(E885*N885,2)</f>
        <v>0</v>
      </c>
      <c r="P885" s="139">
        <v>0</v>
      </c>
      <c r="Q885" s="139">
        <f>ROUND(E885*P885,2)</f>
        <v>0</v>
      </c>
      <c r="R885" s="139"/>
      <c r="S885" s="139" t="s">
        <v>130</v>
      </c>
      <c r="T885" s="139" t="s">
        <v>131</v>
      </c>
      <c r="U885" s="139">
        <v>0</v>
      </c>
      <c r="V885" s="139">
        <f>ROUND(E885*U885,2)</f>
        <v>0</v>
      </c>
      <c r="W885" s="139"/>
      <c r="X885" s="134"/>
      <c r="Y885" s="134"/>
      <c r="Z885" s="134"/>
      <c r="AA885" s="147">
        <v>315</v>
      </c>
      <c r="AB885" s="148" t="s">
        <v>781</v>
      </c>
      <c r="AC885" s="161" t="s">
        <v>579</v>
      </c>
      <c r="AD885" s="149" t="s">
        <v>151</v>
      </c>
      <c r="AE885" s="150">
        <v>8</v>
      </c>
      <c r="AF885" s="151"/>
      <c r="AG885" s="152">
        <f>ROUND(AE885*AF885,2)</f>
        <v>0</v>
      </c>
      <c r="AH885" s="134"/>
      <c r="AI885" s="134"/>
      <c r="AJ885" s="134"/>
      <c r="AK885" s="134"/>
      <c r="AL885" s="134"/>
      <c r="AM885" s="134"/>
      <c r="AN885" s="134"/>
      <c r="AO885" s="134"/>
      <c r="AP885" s="134"/>
      <c r="AQ885" s="134"/>
      <c r="AR885" s="134"/>
      <c r="AS885" s="134"/>
      <c r="AT885" s="134"/>
      <c r="AU885" s="134"/>
      <c r="AV885" s="134"/>
      <c r="AW885" s="134"/>
      <c r="AX885" s="134"/>
      <c r="AY885" s="134"/>
      <c r="AZ885" s="134"/>
      <c r="BA885" s="134"/>
      <c r="BB885" s="134"/>
      <c r="BC885" s="134"/>
      <c r="BD885" s="134"/>
      <c r="BE885" s="134"/>
      <c r="BF885" s="134"/>
      <c r="BG885" s="134"/>
      <c r="BH885" s="134"/>
    </row>
    <row r="886" spans="1:60">
      <c r="A886" s="137"/>
      <c r="B886" s="138"/>
      <c r="C886" s="267" t="s">
        <v>523</v>
      </c>
      <c r="D886" s="268"/>
      <c r="E886" s="268"/>
      <c r="F886" s="268"/>
      <c r="G886" s="268"/>
      <c r="H886" s="139"/>
      <c r="I886" s="139"/>
      <c r="J886" s="139"/>
      <c r="K886" s="139"/>
      <c r="L886" s="139"/>
      <c r="M886" s="139"/>
      <c r="N886" s="139"/>
      <c r="O886" s="139"/>
      <c r="P886" s="139"/>
      <c r="Q886" s="139"/>
      <c r="R886" s="139"/>
      <c r="S886" s="139"/>
      <c r="T886" s="139"/>
      <c r="U886" s="139"/>
      <c r="V886" s="139"/>
      <c r="W886" s="139"/>
      <c r="X886" s="134"/>
      <c r="Y886" s="134"/>
      <c r="Z886" s="134"/>
      <c r="AA886" s="137"/>
      <c r="AB886" s="138"/>
      <c r="AC886" s="267" t="s">
        <v>523</v>
      </c>
      <c r="AD886" s="268"/>
      <c r="AE886" s="268"/>
      <c r="AF886" s="268"/>
      <c r="AG886" s="268"/>
      <c r="AH886" s="134"/>
      <c r="AI886" s="134"/>
      <c r="AJ886" s="134"/>
      <c r="AK886" s="134"/>
      <c r="AL886" s="134"/>
      <c r="AM886" s="134"/>
      <c r="AN886" s="134"/>
      <c r="AO886" s="134"/>
      <c r="AP886" s="134"/>
      <c r="AQ886" s="134"/>
      <c r="AR886" s="134"/>
      <c r="AS886" s="134"/>
      <c r="AT886" s="134"/>
      <c r="AU886" s="134"/>
      <c r="AV886" s="134"/>
      <c r="AW886" s="134"/>
      <c r="AX886" s="134"/>
      <c r="AY886" s="134"/>
      <c r="AZ886" s="134"/>
      <c r="BA886" s="134"/>
      <c r="BB886" s="134"/>
      <c r="BC886" s="134"/>
      <c r="BD886" s="134"/>
      <c r="BE886" s="134"/>
      <c r="BF886" s="134"/>
      <c r="BG886" s="134"/>
      <c r="BH886" s="134"/>
    </row>
    <row r="887" spans="1:60">
      <c r="A887" s="137"/>
      <c r="B887" s="138"/>
      <c r="C887" s="269" t="s">
        <v>136</v>
      </c>
      <c r="D887" s="270"/>
      <c r="E887" s="270"/>
      <c r="F887" s="270"/>
      <c r="G887" s="270"/>
      <c r="H887" s="139"/>
      <c r="I887" s="139"/>
      <c r="J887" s="139"/>
      <c r="K887" s="139"/>
      <c r="L887" s="139"/>
      <c r="M887" s="139"/>
      <c r="N887" s="139"/>
      <c r="O887" s="139"/>
      <c r="P887" s="139"/>
      <c r="Q887" s="139"/>
      <c r="R887" s="139"/>
      <c r="S887" s="139"/>
      <c r="T887" s="139"/>
      <c r="U887" s="139"/>
      <c r="V887" s="139"/>
      <c r="W887" s="139"/>
      <c r="X887" s="134"/>
      <c r="Y887" s="134"/>
      <c r="Z887" s="134"/>
      <c r="AA887" s="137"/>
      <c r="AB887" s="138"/>
      <c r="AC887" s="269" t="s">
        <v>136</v>
      </c>
      <c r="AD887" s="270"/>
      <c r="AE887" s="270"/>
      <c r="AF887" s="270"/>
      <c r="AG887" s="270"/>
      <c r="AH887" s="134"/>
      <c r="AI887" s="134"/>
      <c r="AJ887" s="134"/>
      <c r="AK887" s="134"/>
      <c r="AL887" s="134"/>
      <c r="AM887" s="134"/>
      <c r="AN887" s="134"/>
      <c r="AO887" s="134"/>
      <c r="AP887" s="134"/>
      <c r="AQ887" s="134"/>
      <c r="AR887" s="134"/>
      <c r="AS887" s="134"/>
      <c r="AT887" s="134"/>
      <c r="AU887" s="134"/>
      <c r="AV887" s="134"/>
      <c r="AW887" s="134"/>
      <c r="AX887" s="134"/>
      <c r="AY887" s="134"/>
      <c r="AZ887" s="134"/>
      <c r="BA887" s="134"/>
      <c r="BB887" s="134"/>
      <c r="BC887" s="134"/>
      <c r="BD887" s="134"/>
      <c r="BE887" s="134"/>
      <c r="BF887" s="134"/>
      <c r="BG887" s="134"/>
      <c r="BH887" s="134"/>
    </row>
    <row r="888" spans="1:60" ht="31.45">
      <c r="A888" s="147">
        <v>316</v>
      </c>
      <c r="B888" s="148" t="s">
        <v>782</v>
      </c>
      <c r="C888" s="161" t="s">
        <v>750</v>
      </c>
      <c r="D888" s="149" t="s">
        <v>151</v>
      </c>
      <c r="E888" s="150">
        <v>3</v>
      </c>
      <c r="F888" s="151"/>
      <c r="G888" s="152">
        <f>ROUND(E888*F888,2)</f>
        <v>0</v>
      </c>
      <c r="H888" s="139">
        <v>0</v>
      </c>
      <c r="I888" s="139">
        <f>ROUND(E888*H888,2)</f>
        <v>0</v>
      </c>
      <c r="J888" s="139">
        <v>46.688679245283303</v>
      </c>
      <c r="K888" s="139">
        <f>ROUND(E888*J888,2)</f>
        <v>140.07</v>
      </c>
      <c r="L888" s="139">
        <v>21</v>
      </c>
      <c r="M888" s="139">
        <f>G888*(1+L888/100)</f>
        <v>0</v>
      </c>
      <c r="N888" s="139">
        <v>0</v>
      </c>
      <c r="O888" s="139">
        <f>ROUND(E888*N888,2)</f>
        <v>0</v>
      </c>
      <c r="P888" s="139">
        <v>0</v>
      </c>
      <c r="Q888" s="139">
        <f>ROUND(E888*P888,2)</f>
        <v>0</v>
      </c>
      <c r="R888" s="139"/>
      <c r="S888" s="139" t="s">
        <v>130</v>
      </c>
      <c r="T888" s="139" t="s">
        <v>131</v>
      </c>
      <c r="U888" s="139">
        <v>0</v>
      </c>
      <c r="V888" s="139">
        <f>ROUND(E888*U888,2)</f>
        <v>0</v>
      </c>
      <c r="W888" s="139"/>
      <c r="X888" s="134"/>
      <c r="Y888" s="134"/>
      <c r="Z888" s="134"/>
      <c r="AA888" s="147">
        <v>316</v>
      </c>
      <c r="AB888" s="148" t="s">
        <v>782</v>
      </c>
      <c r="AC888" s="161" t="s">
        <v>750</v>
      </c>
      <c r="AD888" s="149" t="s">
        <v>151</v>
      </c>
      <c r="AE888" s="150">
        <v>3</v>
      </c>
      <c r="AF888" s="151"/>
      <c r="AG888" s="152">
        <f>ROUND(AE888*AF888,2)</f>
        <v>0</v>
      </c>
      <c r="AH888" s="134"/>
      <c r="AI888" s="134"/>
      <c r="AJ888" s="134"/>
      <c r="AK888" s="134"/>
      <c r="AL888" s="134"/>
      <c r="AM888" s="134"/>
      <c r="AN888" s="134"/>
      <c r="AO888" s="134"/>
      <c r="AP888" s="134"/>
      <c r="AQ888" s="134"/>
      <c r="AR888" s="134"/>
      <c r="AS888" s="134"/>
      <c r="AT888" s="134"/>
      <c r="AU888" s="134"/>
      <c r="AV888" s="134"/>
      <c r="AW888" s="134"/>
      <c r="AX888" s="134"/>
      <c r="AY888" s="134"/>
      <c r="AZ888" s="134"/>
      <c r="BA888" s="134"/>
      <c r="BB888" s="134"/>
      <c r="BC888" s="134"/>
      <c r="BD888" s="134"/>
      <c r="BE888" s="134"/>
      <c r="BF888" s="134"/>
      <c r="BG888" s="134"/>
      <c r="BH888" s="134"/>
    </row>
    <row r="889" spans="1:60">
      <c r="A889" s="137"/>
      <c r="B889" s="138"/>
      <c r="C889" s="267" t="s">
        <v>523</v>
      </c>
      <c r="D889" s="268"/>
      <c r="E889" s="268"/>
      <c r="F889" s="268"/>
      <c r="G889" s="268"/>
      <c r="H889" s="139"/>
      <c r="I889" s="139"/>
      <c r="J889" s="139"/>
      <c r="K889" s="139"/>
      <c r="L889" s="139"/>
      <c r="M889" s="139"/>
      <c r="N889" s="139"/>
      <c r="O889" s="139"/>
      <c r="P889" s="139"/>
      <c r="Q889" s="139"/>
      <c r="R889" s="139"/>
      <c r="S889" s="139"/>
      <c r="T889" s="139"/>
      <c r="U889" s="139"/>
      <c r="V889" s="139"/>
      <c r="W889" s="139"/>
      <c r="X889" s="134"/>
      <c r="Y889" s="134"/>
      <c r="Z889" s="134"/>
      <c r="AA889" s="137"/>
      <c r="AB889" s="138"/>
      <c r="AC889" s="267" t="s">
        <v>523</v>
      </c>
      <c r="AD889" s="268"/>
      <c r="AE889" s="268"/>
      <c r="AF889" s="268"/>
      <c r="AG889" s="268"/>
      <c r="AH889" s="134"/>
      <c r="AI889" s="134"/>
      <c r="AJ889" s="134"/>
      <c r="AK889" s="134"/>
      <c r="AL889" s="134"/>
      <c r="AM889" s="134"/>
      <c r="AN889" s="134"/>
      <c r="AO889" s="134"/>
      <c r="AP889" s="134"/>
      <c r="AQ889" s="134"/>
      <c r="AR889" s="134"/>
      <c r="AS889" s="134"/>
      <c r="AT889" s="134"/>
      <c r="AU889" s="134"/>
      <c r="AV889" s="134"/>
      <c r="AW889" s="134"/>
      <c r="AX889" s="134"/>
      <c r="AY889" s="134"/>
      <c r="AZ889" s="134"/>
      <c r="BA889" s="134"/>
      <c r="BB889" s="134"/>
      <c r="BC889" s="134"/>
      <c r="BD889" s="134"/>
      <c r="BE889" s="134"/>
      <c r="BF889" s="134"/>
      <c r="BG889" s="134"/>
      <c r="BH889" s="134"/>
    </row>
    <row r="890" spans="1:60">
      <c r="A890" s="137"/>
      <c r="B890" s="138"/>
      <c r="C890" s="269" t="s">
        <v>136</v>
      </c>
      <c r="D890" s="270"/>
      <c r="E890" s="270"/>
      <c r="F890" s="270"/>
      <c r="G890" s="270"/>
      <c r="H890" s="139"/>
      <c r="I890" s="139"/>
      <c r="J890" s="139"/>
      <c r="K890" s="139"/>
      <c r="L890" s="139"/>
      <c r="M890" s="139"/>
      <c r="N890" s="139"/>
      <c r="O890" s="139"/>
      <c r="P890" s="139"/>
      <c r="Q890" s="139"/>
      <c r="R890" s="139"/>
      <c r="S890" s="139"/>
      <c r="T890" s="139"/>
      <c r="U890" s="139"/>
      <c r="V890" s="139"/>
      <c r="W890" s="139"/>
      <c r="X890" s="134"/>
      <c r="Y890" s="134"/>
      <c r="Z890" s="134"/>
      <c r="AA890" s="137"/>
      <c r="AB890" s="138"/>
      <c r="AC890" s="269" t="s">
        <v>136</v>
      </c>
      <c r="AD890" s="270"/>
      <c r="AE890" s="270"/>
      <c r="AF890" s="270"/>
      <c r="AG890" s="270"/>
      <c r="AH890" s="134"/>
      <c r="AI890" s="134"/>
      <c r="AJ890" s="134"/>
      <c r="AK890" s="134"/>
      <c r="AL890" s="134"/>
      <c r="AM890" s="134"/>
      <c r="AN890" s="134"/>
      <c r="AO890" s="134"/>
      <c r="AP890" s="134"/>
      <c r="AQ890" s="134"/>
      <c r="AR890" s="134"/>
      <c r="AS890" s="134"/>
      <c r="AT890" s="134"/>
      <c r="AU890" s="134"/>
      <c r="AV890" s="134"/>
      <c r="AW890" s="134"/>
      <c r="AX890" s="134"/>
      <c r="AY890" s="134"/>
      <c r="AZ890" s="134"/>
      <c r="BA890" s="134"/>
      <c r="BB890" s="134"/>
      <c r="BC890" s="134"/>
      <c r="BD890" s="134"/>
      <c r="BE890" s="134"/>
      <c r="BF890" s="134"/>
      <c r="BG890" s="134"/>
      <c r="BH890" s="134"/>
    </row>
    <row r="891" spans="1:60" ht="13.1">
      <c r="A891" s="169" t="s">
        <v>971</v>
      </c>
      <c r="B891" s="142" t="s">
        <v>79</v>
      </c>
      <c r="C891" s="160" t="s">
        <v>80</v>
      </c>
      <c r="D891" s="143"/>
      <c r="E891" s="144"/>
      <c r="F891" s="145"/>
      <c r="G891" s="146">
        <f>SUMIF(AG892:AG925,"&lt;&gt;NOR",G892:G925)</f>
        <v>0</v>
      </c>
      <c r="H891" s="140"/>
      <c r="I891" s="140">
        <f>SUM(I892:I925)</f>
        <v>0</v>
      </c>
      <c r="J891" s="140"/>
      <c r="K891" s="140">
        <f>SUM(K892:K925)</f>
        <v>5881.7400000000007</v>
      </c>
      <c r="L891" s="140"/>
      <c r="M891" s="140">
        <f>SUM(M892:M925)</f>
        <v>0</v>
      </c>
      <c r="N891" s="140"/>
      <c r="O891" s="140">
        <f>SUM(O892:O925)</f>
        <v>0</v>
      </c>
      <c r="P891" s="140"/>
      <c r="Q891" s="140">
        <f>SUM(Q892:Q925)</f>
        <v>0</v>
      </c>
      <c r="R891" s="140"/>
      <c r="S891" s="140"/>
      <c r="T891" s="140"/>
      <c r="U891" s="140"/>
      <c r="V891" s="140">
        <f>SUM(V892:V925)</f>
        <v>0</v>
      </c>
      <c r="W891" s="140"/>
      <c r="AA891" s="169" t="s">
        <v>971</v>
      </c>
      <c r="AB891" s="142" t="s">
        <v>79</v>
      </c>
      <c r="AC891" s="160" t="s">
        <v>80</v>
      </c>
      <c r="AD891" s="143"/>
      <c r="AE891" s="144"/>
      <c r="AF891" s="145"/>
      <c r="AG891" s="146">
        <f>SUMIF(BG892:BG925,"&lt;&gt;NOR",AG892:AG925)</f>
        <v>0</v>
      </c>
    </row>
    <row r="892" spans="1:60" ht="20.95">
      <c r="A892" s="147">
        <v>317</v>
      </c>
      <c r="B892" s="148" t="s">
        <v>783</v>
      </c>
      <c r="C892" s="161" t="s">
        <v>734</v>
      </c>
      <c r="D892" s="149" t="s">
        <v>129</v>
      </c>
      <c r="E892" s="150">
        <v>1</v>
      </c>
      <c r="F892" s="151"/>
      <c r="G892" s="152">
        <f>ROUND(E892*F892,2)</f>
        <v>0</v>
      </c>
      <c r="H892" s="139">
        <v>0</v>
      </c>
      <c r="I892" s="139">
        <f>ROUND(E892*H892,2)</f>
        <v>0</v>
      </c>
      <c r="J892" s="139">
        <v>1642.3641509434062</v>
      </c>
      <c r="K892" s="139">
        <f>ROUND(E892*J892,2)</f>
        <v>1642.36</v>
      </c>
      <c r="L892" s="139">
        <v>21</v>
      </c>
      <c r="M892" s="139">
        <f>G892*(1+L892/100)</f>
        <v>0</v>
      </c>
      <c r="N892" s="139">
        <v>0</v>
      </c>
      <c r="O892" s="139">
        <f>ROUND(E892*N892,2)</f>
        <v>0</v>
      </c>
      <c r="P892" s="139">
        <v>0</v>
      </c>
      <c r="Q892" s="139">
        <f>ROUND(E892*P892,2)</f>
        <v>0</v>
      </c>
      <c r="R892" s="139"/>
      <c r="S892" s="139" t="s">
        <v>130</v>
      </c>
      <c r="T892" s="139" t="s">
        <v>131</v>
      </c>
      <c r="U892" s="139">
        <v>0</v>
      </c>
      <c r="V892" s="139">
        <f>ROUND(E892*U892,2)</f>
        <v>0</v>
      </c>
      <c r="W892" s="139"/>
      <c r="X892" s="134"/>
      <c r="Y892" s="134"/>
      <c r="Z892" s="134"/>
      <c r="AA892" s="147">
        <v>317</v>
      </c>
      <c r="AB892" s="148" t="s">
        <v>783</v>
      </c>
      <c r="AC892" s="161" t="s">
        <v>734</v>
      </c>
      <c r="AD892" s="149" t="s">
        <v>129</v>
      </c>
      <c r="AE892" s="150">
        <v>1</v>
      </c>
      <c r="AF892" s="151"/>
      <c r="AG892" s="152">
        <f>ROUND(AE892*AF892,2)</f>
        <v>0</v>
      </c>
      <c r="AH892" s="134"/>
      <c r="AI892" s="134"/>
      <c r="AJ892" s="134"/>
      <c r="AK892" s="134"/>
      <c r="AL892" s="134"/>
      <c r="AM892" s="134"/>
      <c r="AN892" s="134"/>
      <c r="AO892" s="134"/>
      <c r="AP892" s="134"/>
      <c r="AQ892" s="134"/>
      <c r="AR892" s="134"/>
      <c r="AS892" s="134"/>
      <c r="AT892" s="134"/>
      <c r="AU892" s="134"/>
      <c r="AV892" s="134"/>
      <c r="AW892" s="134"/>
      <c r="AX892" s="134"/>
      <c r="AY892" s="134"/>
      <c r="AZ892" s="134"/>
      <c r="BA892" s="134"/>
      <c r="BB892" s="134"/>
      <c r="BC892" s="134"/>
      <c r="BD892" s="134"/>
      <c r="BE892" s="134"/>
      <c r="BF892" s="134"/>
      <c r="BG892" s="134"/>
      <c r="BH892" s="134"/>
    </row>
    <row r="893" spans="1:60" ht="20.95">
      <c r="A893" s="137"/>
      <c r="B893" s="138"/>
      <c r="C893" s="267" t="s">
        <v>784</v>
      </c>
      <c r="D893" s="268"/>
      <c r="E893" s="268"/>
      <c r="F893" s="268"/>
      <c r="G893" s="268"/>
      <c r="H893" s="139"/>
      <c r="I893" s="139"/>
      <c r="J893" s="139"/>
      <c r="K893" s="139"/>
      <c r="L893" s="139"/>
      <c r="M893" s="139"/>
      <c r="N893" s="139"/>
      <c r="O893" s="139"/>
      <c r="P893" s="139"/>
      <c r="Q893" s="139"/>
      <c r="R893" s="139"/>
      <c r="S893" s="139"/>
      <c r="T893" s="139"/>
      <c r="U893" s="139"/>
      <c r="V893" s="139"/>
      <c r="W893" s="139"/>
      <c r="X893" s="134"/>
      <c r="Y893" s="134"/>
      <c r="Z893" s="134"/>
      <c r="AA893" s="137"/>
      <c r="AB893" s="138"/>
      <c r="AC893" s="267" t="s">
        <v>784</v>
      </c>
      <c r="AD893" s="268"/>
      <c r="AE893" s="268"/>
      <c r="AF893" s="268"/>
      <c r="AG893" s="268"/>
      <c r="AH893" s="134"/>
      <c r="AI893" s="134"/>
      <c r="AJ893" s="134"/>
      <c r="AK893" s="134"/>
      <c r="AL893" s="134"/>
      <c r="AM893" s="134"/>
      <c r="AN893" s="134"/>
      <c r="AO893" s="134"/>
      <c r="AP893" s="134"/>
      <c r="AQ893" s="134"/>
      <c r="AR893" s="134"/>
      <c r="AS893" s="134"/>
      <c r="AT893" s="134"/>
      <c r="AU893" s="134"/>
      <c r="AV893" s="134"/>
      <c r="AW893" s="134"/>
      <c r="AX893" s="134"/>
      <c r="AY893" s="134"/>
      <c r="AZ893" s="134"/>
      <c r="BA893" s="153" t="str">
        <f>C893</f>
        <v>50/60 Hz, AC motor; predpokladaný rozmer 800x500 mm; súčasťou dodávky budú tlmiace vložky a istenie ventilátoru.</v>
      </c>
      <c r="BB893" s="134"/>
      <c r="BC893" s="134"/>
      <c r="BD893" s="134"/>
      <c r="BE893" s="134"/>
      <c r="BF893" s="134"/>
      <c r="BG893" s="134"/>
      <c r="BH893" s="134"/>
    </row>
    <row r="894" spans="1:60">
      <c r="A894" s="137"/>
      <c r="B894" s="138"/>
      <c r="C894" s="269" t="s">
        <v>136</v>
      </c>
      <c r="D894" s="270"/>
      <c r="E894" s="270"/>
      <c r="F894" s="270"/>
      <c r="G894" s="270"/>
      <c r="H894" s="139"/>
      <c r="I894" s="139"/>
      <c r="J894" s="139"/>
      <c r="K894" s="139"/>
      <c r="L894" s="139"/>
      <c r="M894" s="139"/>
      <c r="N894" s="139"/>
      <c r="O894" s="139"/>
      <c r="P894" s="139"/>
      <c r="Q894" s="139"/>
      <c r="R894" s="139"/>
      <c r="S894" s="139"/>
      <c r="T894" s="139"/>
      <c r="U894" s="139"/>
      <c r="V894" s="139"/>
      <c r="W894" s="139"/>
      <c r="X894" s="134"/>
      <c r="Y894" s="134"/>
      <c r="Z894" s="134"/>
      <c r="AA894" s="137"/>
      <c r="AB894" s="138"/>
      <c r="AC894" s="269" t="s">
        <v>136</v>
      </c>
      <c r="AD894" s="270"/>
      <c r="AE894" s="270"/>
      <c r="AF894" s="270"/>
      <c r="AG894" s="270"/>
      <c r="AH894" s="134"/>
      <c r="AI894" s="134"/>
      <c r="AJ894" s="134"/>
      <c r="AK894" s="134"/>
      <c r="AL894" s="134"/>
      <c r="AM894" s="134"/>
      <c r="AN894" s="134"/>
      <c r="AO894" s="134"/>
      <c r="AP894" s="134"/>
      <c r="AQ894" s="134"/>
      <c r="AR894" s="134"/>
      <c r="AS894" s="134"/>
      <c r="AT894" s="134"/>
      <c r="AU894" s="134"/>
      <c r="AV894" s="134"/>
      <c r="AW894" s="134"/>
      <c r="AX894" s="134"/>
      <c r="AY894" s="134"/>
      <c r="AZ894" s="134"/>
      <c r="BA894" s="134"/>
      <c r="BB894" s="134"/>
      <c r="BC894" s="134"/>
      <c r="BD894" s="134"/>
      <c r="BE894" s="134"/>
      <c r="BF894" s="134"/>
      <c r="BG894" s="134"/>
      <c r="BH894" s="134"/>
    </row>
    <row r="895" spans="1:60" ht="20.95">
      <c r="A895" s="147">
        <v>318</v>
      </c>
      <c r="B895" s="148" t="s">
        <v>785</v>
      </c>
      <c r="C895" s="161" t="s">
        <v>747</v>
      </c>
      <c r="D895" s="149" t="s">
        <v>129</v>
      </c>
      <c r="E895" s="150">
        <v>1</v>
      </c>
      <c r="F895" s="151"/>
      <c r="G895" s="152">
        <f>ROUND(E895*F895,2)</f>
        <v>0</v>
      </c>
      <c r="H895" s="139">
        <v>0</v>
      </c>
      <c r="I895" s="139">
        <f>ROUND(E895*H895,2)</f>
        <v>0</v>
      </c>
      <c r="J895" s="139">
        <v>227.48301886792592</v>
      </c>
      <c r="K895" s="139">
        <f>ROUND(E895*J895,2)</f>
        <v>227.48</v>
      </c>
      <c r="L895" s="139">
        <v>21</v>
      </c>
      <c r="M895" s="139">
        <f>G895*(1+L895/100)</f>
        <v>0</v>
      </c>
      <c r="N895" s="139">
        <v>0</v>
      </c>
      <c r="O895" s="139">
        <f>ROUND(E895*N895,2)</f>
        <v>0</v>
      </c>
      <c r="P895" s="139">
        <v>0</v>
      </c>
      <c r="Q895" s="139">
        <f>ROUND(E895*P895,2)</f>
        <v>0</v>
      </c>
      <c r="R895" s="139"/>
      <c r="S895" s="139" t="s">
        <v>130</v>
      </c>
      <c r="T895" s="139" t="s">
        <v>131</v>
      </c>
      <c r="U895" s="139">
        <v>0</v>
      </c>
      <c r="V895" s="139">
        <f>ROUND(E895*U895,2)</f>
        <v>0</v>
      </c>
      <c r="W895" s="139"/>
      <c r="X895" s="134"/>
      <c r="Y895" s="134"/>
      <c r="Z895" s="134"/>
      <c r="AA895" s="147">
        <v>318</v>
      </c>
      <c r="AB895" s="148" t="s">
        <v>785</v>
      </c>
      <c r="AC895" s="161" t="s">
        <v>747</v>
      </c>
      <c r="AD895" s="149" t="s">
        <v>129</v>
      </c>
      <c r="AE895" s="150">
        <v>1</v>
      </c>
      <c r="AF895" s="151"/>
      <c r="AG895" s="152">
        <f>ROUND(AE895*AF895,2)</f>
        <v>0</v>
      </c>
      <c r="AH895" s="134"/>
      <c r="AI895" s="134"/>
      <c r="AJ895" s="134"/>
      <c r="AK895" s="134"/>
      <c r="AL895" s="134"/>
      <c r="AM895" s="134"/>
      <c r="AN895" s="134"/>
      <c r="AO895" s="134"/>
      <c r="AP895" s="134"/>
      <c r="AQ895" s="134"/>
      <c r="AR895" s="134"/>
      <c r="AS895" s="134"/>
      <c r="AT895" s="134"/>
      <c r="AU895" s="134"/>
      <c r="AV895" s="134"/>
      <c r="AW895" s="134"/>
      <c r="AX895" s="134"/>
      <c r="AY895" s="134"/>
      <c r="AZ895" s="134"/>
      <c r="BA895" s="134"/>
      <c r="BB895" s="134"/>
      <c r="BC895" s="134"/>
      <c r="BD895" s="134"/>
      <c r="BE895" s="134"/>
      <c r="BF895" s="134"/>
      <c r="BG895" s="134"/>
      <c r="BH895" s="134"/>
    </row>
    <row r="896" spans="1:60">
      <c r="A896" s="137"/>
      <c r="B896" s="138"/>
      <c r="C896" s="267" t="s">
        <v>136</v>
      </c>
      <c r="D896" s="268"/>
      <c r="E896" s="268"/>
      <c r="F896" s="268"/>
      <c r="G896" s="268"/>
      <c r="H896" s="139"/>
      <c r="I896" s="139"/>
      <c r="J896" s="139"/>
      <c r="K896" s="139"/>
      <c r="L896" s="139"/>
      <c r="M896" s="139"/>
      <c r="N896" s="139"/>
      <c r="O896" s="139"/>
      <c r="P896" s="139"/>
      <c r="Q896" s="139"/>
      <c r="R896" s="139"/>
      <c r="S896" s="139"/>
      <c r="T896" s="139"/>
      <c r="U896" s="139"/>
      <c r="V896" s="139"/>
      <c r="W896" s="139"/>
      <c r="X896" s="134"/>
      <c r="Y896" s="134"/>
      <c r="Z896" s="134"/>
      <c r="AA896" s="137"/>
      <c r="AB896" s="138"/>
      <c r="AC896" s="267" t="s">
        <v>136</v>
      </c>
      <c r="AD896" s="268"/>
      <c r="AE896" s="268"/>
      <c r="AF896" s="268"/>
      <c r="AG896" s="268"/>
      <c r="AH896" s="134"/>
      <c r="AI896" s="134"/>
      <c r="AJ896" s="134"/>
      <c r="AK896" s="134"/>
      <c r="AL896" s="134"/>
      <c r="AM896" s="134"/>
      <c r="AN896" s="134"/>
      <c r="AO896" s="134"/>
      <c r="AP896" s="134"/>
      <c r="AQ896" s="134"/>
      <c r="AR896" s="134"/>
      <c r="AS896" s="134"/>
      <c r="AT896" s="134"/>
      <c r="AU896" s="134"/>
      <c r="AV896" s="134"/>
      <c r="AW896" s="134"/>
      <c r="AX896" s="134"/>
      <c r="AY896" s="134"/>
      <c r="AZ896" s="134"/>
      <c r="BA896" s="134"/>
      <c r="BB896" s="134"/>
      <c r="BC896" s="134"/>
      <c r="BD896" s="134"/>
      <c r="BE896" s="134"/>
      <c r="BF896" s="134"/>
      <c r="BG896" s="134"/>
      <c r="BH896" s="134"/>
    </row>
    <row r="897" spans="1:60" ht="20.95">
      <c r="A897" s="147">
        <v>319</v>
      </c>
      <c r="B897" s="148" t="s">
        <v>786</v>
      </c>
      <c r="C897" s="161" t="s">
        <v>787</v>
      </c>
      <c r="D897" s="149" t="s">
        <v>129</v>
      </c>
      <c r="E897" s="150">
        <v>1</v>
      </c>
      <c r="F897" s="151"/>
      <c r="G897" s="152">
        <f>ROUND(E897*F897,2)</f>
        <v>0</v>
      </c>
      <c r="H897" s="139">
        <v>0</v>
      </c>
      <c r="I897" s="139">
        <f>ROUND(E897*H897,2)</f>
        <v>0</v>
      </c>
      <c r="J897" s="139">
        <v>77.158490566038211</v>
      </c>
      <c r="K897" s="139">
        <f>ROUND(E897*J897,2)</f>
        <v>77.16</v>
      </c>
      <c r="L897" s="139">
        <v>21</v>
      </c>
      <c r="M897" s="139">
        <f>G897*(1+L897/100)</f>
        <v>0</v>
      </c>
      <c r="N897" s="139">
        <v>0</v>
      </c>
      <c r="O897" s="139">
        <f>ROUND(E897*N897,2)</f>
        <v>0</v>
      </c>
      <c r="P897" s="139">
        <v>0</v>
      </c>
      <c r="Q897" s="139">
        <f>ROUND(E897*P897,2)</f>
        <v>0</v>
      </c>
      <c r="R897" s="139"/>
      <c r="S897" s="139" t="s">
        <v>130</v>
      </c>
      <c r="T897" s="139" t="s">
        <v>131</v>
      </c>
      <c r="U897" s="139">
        <v>0</v>
      </c>
      <c r="V897" s="139">
        <f>ROUND(E897*U897,2)</f>
        <v>0</v>
      </c>
      <c r="W897" s="139"/>
      <c r="X897" s="134"/>
      <c r="Y897" s="134"/>
      <c r="Z897" s="134"/>
      <c r="AA897" s="147">
        <v>319</v>
      </c>
      <c r="AB897" s="148" t="s">
        <v>786</v>
      </c>
      <c r="AC897" s="161" t="s">
        <v>787</v>
      </c>
      <c r="AD897" s="149" t="s">
        <v>129</v>
      </c>
      <c r="AE897" s="150">
        <v>1</v>
      </c>
      <c r="AF897" s="151"/>
      <c r="AG897" s="152">
        <f>ROUND(AE897*AF897,2)</f>
        <v>0</v>
      </c>
      <c r="AH897" s="134"/>
      <c r="AI897" s="134"/>
      <c r="AJ897" s="134"/>
      <c r="AK897" s="134"/>
      <c r="AL897" s="134"/>
      <c r="AM897" s="134"/>
      <c r="AN897" s="134"/>
      <c r="AO897" s="134"/>
      <c r="AP897" s="134"/>
      <c r="AQ897" s="134"/>
      <c r="AR897" s="134"/>
      <c r="AS897" s="134"/>
      <c r="AT897" s="134"/>
      <c r="AU897" s="134"/>
      <c r="AV897" s="134"/>
      <c r="AW897" s="134"/>
      <c r="AX897" s="134"/>
      <c r="AY897" s="134"/>
      <c r="AZ897" s="134"/>
      <c r="BA897" s="134"/>
      <c r="BB897" s="134"/>
      <c r="BC897" s="134"/>
      <c r="BD897" s="134"/>
      <c r="BE897" s="134"/>
      <c r="BF897" s="134"/>
      <c r="BG897" s="134"/>
      <c r="BH897" s="134"/>
    </row>
    <row r="898" spans="1:60">
      <c r="A898" s="137"/>
      <c r="B898" s="138"/>
      <c r="C898" s="267" t="s">
        <v>136</v>
      </c>
      <c r="D898" s="268"/>
      <c r="E898" s="268"/>
      <c r="F898" s="268"/>
      <c r="G898" s="268"/>
      <c r="H898" s="139"/>
      <c r="I898" s="139"/>
      <c r="J898" s="139"/>
      <c r="K898" s="139"/>
      <c r="L898" s="139"/>
      <c r="M898" s="139"/>
      <c r="N898" s="139"/>
      <c r="O898" s="139"/>
      <c r="P898" s="139"/>
      <c r="Q898" s="139"/>
      <c r="R898" s="139"/>
      <c r="S898" s="139"/>
      <c r="T898" s="139"/>
      <c r="U898" s="139"/>
      <c r="V898" s="139"/>
      <c r="W898" s="139"/>
      <c r="X898" s="134"/>
      <c r="Y898" s="134"/>
      <c r="Z898" s="134"/>
      <c r="AA898" s="137"/>
      <c r="AB898" s="138"/>
      <c r="AC898" s="267" t="s">
        <v>136</v>
      </c>
      <c r="AD898" s="268"/>
      <c r="AE898" s="268"/>
      <c r="AF898" s="268"/>
      <c r="AG898" s="268"/>
      <c r="AH898" s="134"/>
      <c r="AI898" s="134"/>
      <c r="AJ898" s="134"/>
      <c r="AK898" s="134"/>
      <c r="AL898" s="134"/>
      <c r="AM898" s="134"/>
      <c r="AN898" s="134"/>
      <c r="AO898" s="134"/>
      <c r="AP898" s="134"/>
      <c r="AQ898" s="134"/>
      <c r="AR898" s="134"/>
      <c r="AS898" s="134"/>
      <c r="AT898" s="134"/>
      <c r="AU898" s="134"/>
      <c r="AV898" s="134"/>
      <c r="AW898" s="134"/>
      <c r="AX898" s="134"/>
      <c r="AY898" s="134"/>
      <c r="AZ898" s="134"/>
      <c r="BA898" s="134"/>
      <c r="BB898" s="134"/>
      <c r="BC898" s="134"/>
      <c r="BD898" s="134"/>
      <c r="BE898" s="134"/>
      <c r="BF898" s="134"/>
      <c r="BG898" s="134"/>
      <c r="BH898" s="134"/>
    </row>
    <row r="899" spans="1:60" ht="20.95">
      <c r="A899" s="147">
        <v>320</v>
      </c>
      <c r="B899" s="148" t="s">
        <v>788</v>
      </c>
      <c r="C899" s="161" t="s">
        <v>789</v>
      </c>
      <c r="D899" s="149" t="s">
        <v>129</v>
      </c>
      <c r="E899" s="150">
        <v>1</v>
      </c>
      <c r="F899" s="151"/>
      <c r="G899" s="152">
        <f>ROUND(E899*F899,2)</f>
        <v>0</v>
      </c>
      <c r="H899" s="139">
        <v>0</v>
      </c>
      <c r="I899" s="139">
        <f>ROUND(E899*H899,2)</f>
        <v>0</v>
      </c>
      <c r="J899" s="139">
        <v>111.52830188679313</v>
      </c>
      <c r="K899" s="139">
        <f>ROUND(E899*J899,2)</f>
        <v>111.53</v>
      </c>
      <c r="L899" s="139">
        <v>21</v>
      </c>
      <c r="M899" s="139">
        <f>G899*(1+L899/100)</f>
        <v>0</v>
      </c>
      <c r="N899" s="139">
        <v>0</v>
      </c>
      <c r="O899" s="139">
        <f>ROUND(E899*N899,2)</f>
        <v>0</v>
      </c>
      <c r="P899" s="139">
        <v>0</v>
      </c>
      <c r="Q899" s="139">
        <f>ROUND(E899*P899,2)</f>
        <v>0</v>
      </c>
      <c r="R899" s="139"/>
      <c r="S899" s="139" t="s">
        <v>130</v>
      </c>
      <c r="T899" s="139" t="s">
        <v>131</v>
      </c>
      <c r="U899" s="139">
        <v>0</v>
      </c>
      <c r="V899" s="139">
        <f>ROUND(E899*U899,2)</f>
        <v>0</v>
      </c>
      <c r="W899" s="139"/>
      <c r="X899" s="134"/>
      <c r="Y899" s="134"/>
      <c r="Z899" s="134"/>
      <c r="AA899" s="147">
        <v>320</v>
      </c>
      <c r="AB899" s="148" t="s">
        <v>788</v>
      </c>
      <c r="AC899" s="161" t="s">
        <v>789</v>
      </c>
      <c r="AD899" s="149" t="s">
        <v>129</v>
      </c>
      <c r="AE899" s="150">
        <v>1</v>
      </c>
      <c r="AF899" s="151"/>
      <c r="AG899" s="152">
        <f>ROUND(AE899*AF899,2)</f>
        <v>0</v>
      </c>
      <c r="AH899" s="134"/>
      <c r="AI899" s="134"/>
      <c r="AJ899" s="134"/>
      <c r="AK899" s="134"/>
      <c r="AL899" s="134"/>
      <c r="AM899" s="134"/>
      <c r="AN899" s="134"/>
      <c r="AO899" s="134"/>
      <c r="AP899" s="134"/>
      <c r="AQ899" s="134"/>
      <c r="AR899" s="134"/>
      <c r="AS899" s="134"/>
      <c r="AT899" s="134"/>
      <c r="AU899" s="134"/>
      <c r="AV899" s="134"/>
      <c r="AW899" s="134"/>
      <c r="AX899" s="134"/>
      <c r="AY899" s="134"/>
      <c r="AZ899" s="134"/>
      <c r="BA899" s="134"/>
      <c r="BB899" s="134"/>
      <c r="BC899" s="134"/>
      <c r="BD899" s="134"/>
      <c r="BE899" s="134"/>
      <c r="BF899" s="134"/>
      <c r="BG899" s="134"/>
      <c r="BH899" s="134"/>
    </row>
    <row r="900" spans="1:60">
      <c r="A900" s="137"/>
      <c r="B900" s="138"/>
      <c r="C900" s="267" t="s">
        <v>136</v>
      </c>
      <c r="D900" s="268"/>
      <c r="E900" s="268"/>
      <c r="F900" s="268"/>
      <c r="G900" s="268"/>
      <c r="H900" s="139"/>
      <c r="I900" s="139"/>
      <c r="J900" s="139"/>
      <c r="K900" s="139"/>
      <c r="L900" s="139"/>
      <c r="M900" s="139"/>
      <c r="N900" s="139"/>
      <c r="O900" s="139"/>
      <c r="P900" s="139"/>
      <c r="Q900" s="139"/>
      <c r="R900" s="139"/>
      <c r="S900" s="139"/>
      <c r="T900" s="139"/>
      <c r="U900" s="139"/>
      <c r="V900" s="139"/>
      <c r="W900" s="139"/>
      <c r="X900" s="134"/>
      <c r="Y900" s="134"/>
      <c r="Z900" s="134"/>
      <c r="AA900" s="137"/>
      <c r="AB900" s="138"/>
      <c r="AC900" s="267" t="s">
        <v>136</v>
      </c>
      <c r="AD900" s="268"/>
      <c r="AE900" s="268"/>
      <c r="AF900" s="268"/>
      <c r="AG900" s="268"/>
      <c r="AH900" s="134"/>
      <c r="AI900" s="134"/>
      <c r="AJ900" s="134"/>
      <c r="AK900" s="134"/>
      <c r="AL900" s="134"/>
      <c r="AM900" s="134"/>
      <c r="AN900" s="134"/>
      <c r="AO900" s="134"/>
      <c r="AP900" s="134"/>
      <c r="AQ900" s="134"/>
      <c r="AR900" s="134"/>
      <c r="AS900" s="134"/>
      <c r="AT900" s="134"/>
      <c r="AU900" s="134"/>
      <c r="AV900" s="134"/>
      <c r="AW900" s="134"/>
      <c r="AX900" s="134"/>
      <c r="AY900" s="134"/>
      <c r="AZ900" s="134"/>
      <c r="BA900" s="134"/>
      <c r="BB900" s="134"/>
      <c r="BC900" s="134"/>
      <c r="BD900" s="134"/>
      <c r="BE900" s="134"/>
      <c r="BF900" s="134"/>
      <c r="BG900" s="134"/>
      <c r="BH900" s="134"/>
    </row>
    <row r="901" spans="1:60" ht="31.45">
      <c r="A901" s="147">
        <v>321</v>
      </c>
      <c r="B901" s="148" t="s">
        <v>790</v>
      </c>
      <c r="C901" s="161" t="s">
        <v>579</v>
      </c>
      <c r="D901" s="149" t="s">
        <v>151</v>
      </c>
      <c r="E901" s="150">
        <v>18</v>
      </c>
      <c r="F901" s="151"/>
      <c r="G901" s="152">
        <f>ROUND(E901*F901,2)</f>
        <v>0</v>
      </c>
      <c r="H901" s="139">
        <v>0</v>
      </c>
      <c r="I901" s="139">
        <f>ROUND(E901*H901,2)</f>
        <v>0</v>
      </c>
      <c r="J901" s="139">
        <v>37.160377358490791</v>
      </c>
      <c r="K901" s="139">
        <f>ROUND(E901*J901,2)</f>
        <v>668.89</v>
      </c>
      <c r="L901" s="139">
        <v>21</v>
      </c>
      <c r="M901" s="139">
        <f>G901*(1+L901/100)</f>
        <v>0</v>
      </c>
      <c r="N901" s="139">
        <v>0</v>
      </c>
      <c r="O901" s="139">
        <f>ROUND(E901*N901,2)</f>
        <v>0</v>
      </c>
      <c r="P901" s="139">
        <v>0</v>
      </c>
      <c r="Q901" s="139">
        <f>ROUND(E901*P901,2)</f>
        <v>0</v>
      </c>
      <c r="R901" s="139"/>
      <c r="S901" s="139" t="s">
        <v>130</v>
      </c>
      <c r="T901" s="139" t="s">
        <v>131</v>
      </c>
      <c r="U901" s="139">
        <v>0</v>
      </c>
      <c r="V901" s="139">
        <f>ROUND(E901*U901,2)</f>
        <v>0</v>
      </c>
      <c r="W901" s="139"/>
      <c r="X901" s="134"/>
      <c r="Y901" s="134"/>
      <c r="Z901" s="134"/>
      <c r="AA901" s="147">
        <v>321</v>
      </c>
      <c r="AB901" s="148" t="s">
        <v>790</v>
      </c>
      <c r="AC901" s="161" t="s">
        <v>579</v>
      </c>
      <c r="AD901" s="149" t="s">
        <v>151</v>
      </c>
      <c r="AE901" s="150">
        <v>18</v>
      </c>
      <c r="AF901" s="151"/>
      <c r="AG901" s="152">
        <f>ROUND(AE901*AF901,2)</f>
        <v>0</v>
      </c>
      <c r="AH901" s="134"/>
      <c r="AI901" s="134"/>
      <c r="AJ901" s="134"/>
      <c r="AK901" s="134"/>
      <c r="AL901" s="134"/>
      <c r="AM901" s="134"/>
      <c r="AN901" s="134"/>
      <c r="AO901" s="134"/>
      <c r="AP901" s="134"/>
      <c r="AQ901" s="134"/>
      <c r="AR901" s="134"/>
      <c r="AS901" s="134"/>
      <c r="AT901" s="134"/>
      <c r="AU901" s="134"/>
      <c r="AV901" s="134"/>
      <c r="AW901" s="134"/>
      <c r="AX901" s="134"/>
      <c r="AY901" s="134"/>
      <c r="AZ901" s="134"/>
      <c r="BA901" s="134"/>
      <c r="BB901" s="134"/>
      <c r="BC901" s="134"/>
      <c r="BD901" s="134"/>
      <c r="BE901" s="134"/>
      <c r="BF901" s="134"/>
      <c r="BG901" s="134"/>
      <c r="BH901" s="134"/>
    </row>
    <row r="902" spans="1:60">
      <c r="A902" s="137"/>
      <c r="B902" s="138"/>
      <c r="C902" s="267" t="s">
        <v>523</v>
      </c>
      <c r="D902" s="268"/>
      <c r="E902" s="268"/>
      <c r="F902" s="268"/>
      <c r="G902" s="268"/>
      <c r="H902" s="139"/>
      <c r="I902" s="139"/>
      <c r="J902" s="139"/>
      <c r="K902" s="139"/>
      <c r="L902" s="139"/>
      <c r="M902" s="139"/>
      <c r="N902" s="139"/>
      <c r="O902" s="139"/>
      <c r="P902" s="139"/>
      <c r="Q902" s="139"/>
      <c r="R902" s="139"/>
      <c r="S902" s="139"/>
      <c r="T902" s="139"/>
      <c r="U902" s="139"/>
      <c r="V902" s="139"/>
      <c r="W902" s="139"/>
      <c r="X902" s="134"/>
      <c r="Y902" s="134"/>
      <c r="Z902" s="134"/>
      <c r="AA902" s="137"/>
      <c r="AB902" s="138"/>
      <c r="AC902" s="267" t="s">
        <v>523</v>
      </c>
      <c r="AD902" s="268"/>
      <c r="AE902" s="268"/>
      <c r="AF902" s="268"/>
      <c r="AG902" s="268"/>
      <c r="AH902" s="134"/>
      <c r="AI902" s="134"/>
      <c r="AJ902" s="134"/>
      <c r="AK902" s="134"/>
      <c r="AL902" s="134"/>
      <c r="AM902" s="134"/>
      <c r="AN902" s="134"/>
      <c r="AO902" s="134"/>
      <c r="AP902" s="134"/>
      <c r="AQ902" s="134"/>
      <c r="AR902" s="134"/>
      <c r="AS902" s="134"/>
      <c r="AT902" s="134"/>
      <c r="AU902" s="134"/>
      <c r="AV902" s="134"/>
      <c r="AW902" s="134"/>
      <c r="AX902" s="134"/>
      <c r="AY902" s="134"/>
      <c r="AZ902" s="134"/>
      <c r="BA902" s="134"/>
      <c r="BB902" s="134"/>
      <c r="BC902" s="134"/>
      <c r="BD902" s="134"/>
      <c r="BE902" s="134"/>
      <c r="BF902" s="134"/>
      <c r="BG902" s="134"/>
      <c r="BH902" s="134"/>
    </row>
    <row r="903" spans="1:60">
      <c r="A903" s="137"/>
      <c r="B903" s="138"/>
      <c r="C903" s="269" t="s">
        <v>136</v>
      </c>
      <c r="D903" s="270"/>
      <c r="E903" s="270"/>
      <c r="F903" s="270"/>
      <c r="G903" s="270"/>
      <c r="H903" s="139"/>
      <c r="I903" s="139"/>
      <c r="J903" s="139"/>
      <c r="K903" s="139"/>
      <c r="L903" s="139"/>
      <c r="M903" s="139"/>
      <c r="N903" s="139"/>
      <c r="O903" s="139"/>
      <c r="P903" s="139"/>
      <c r="Q903" s="139"/>
      <c r="R903" s="139"/>
      <c r="S903" s="139"/>
      <c r="T903" s="139"/>
      <c r="U903" s="139"/>
      <c r="V903" s="139"/>
      <c r="W903" s="139"/>
      <c r="X903" s="134"/>
      <c r="Y903" s="134"/>
      <c r="Z903" s="134"/>
      <c r="AA903" s="137"/>
      <c r="AB903" s="138"/>
      <c r="AC903" s="269" t="s">
        <v>136</v>
      </c>
      <c r="AD903" s="270"/>
      <c r="AE903" s="270"/>
      <c r="AF903" s="270"/>
      <c r="AG903" s="270"/>
      <c r="AH903" s="134"/>
      <c r="AI903" s="134"/>
      <c r="AJ903" s="134"/>
      <c r="AK903" s="134"/>
      <c r="AL903" s="134"/>
      <c r="AM903" s="134"/>
      <c r="AN903" s="134"/>
      <c r="AO903" s="134"/>
      <c r="AP903" s="134"/>
      <c r="AQ903" s="134"/>
      <c r="AR903" s="134"/>
      <c r="AS903" s="134"/>
      <c r="AT903" s="134"/>
      <c r="AU903" s="134"/>
      <c r="AV903" s="134"/>
      <c r="AW903" s="134"/>
      <c r="AX903" s="134"/>
      <c r="AY903" s="134"/>
      <c r="AZ903" s="134"/>
      <c r="BA903" s="134"/>
      <c r="BB903" s="134"/>
      <c r="BC903" s="134"/>
      <c r="BD903" s="134"/>
      <c r="BE903" s="134"/>
      <c r="BF903" s="134"/>
      <c r="BG903" s="134"/>
      <c r="BH903" s="134"/>
    </row>
    <row r="904" spans="1:60" ht="31.45">
      <c r="A904" s="147">
        <v>322</v>
      </c>
      <c r="B904" s="148" t="s">
        <v>791</v>
      </c>
      <c r="C904" s="161" t="s">
        <v>750</v>
      </c>
      <c r="D904" s="149" t="s">
        <v>151</v>
      </c>
      <c r="E904" s="150">
        <v>8</v>
      </c>
      <c r="F904" s="151"/>
      <c r="G904" s="152">
        <f>ROUND(E904*F904,2)</f>
        <v>0</v>
      </c>
      <c r="H904" s="139">
        <v>0</v>
      </c>
      <c r="I904" s="139">
        <f>ROUND(E904*H904,2)</f>
        <v>0</v>
      </c>
      <c r="J904" s="139">
        <v>46.688679245283303</v>
      </c>
      <c r="K904" s="139">
        <f>ROUND(E904*J904,2)</f>
        <v>373.51</v>
      </c>
      <c r="L904" s="139">
        <v>21</v>
      </c>
      <c r="M904" s="139">
        <f>G904*(1+L904/100)</f>
        <v>0</v>
      </c>
      <c r="N904" s="139">
        <v>0</v>
      </c>
      <c r="O904" s="139">
        <f>ROUND(E904*N904,2)</f>
        <v>0</v>
      </c>
      <c r="P904" s="139">
        <v>0</v>
      </c>
      <c r="Q904" s="139">
        <f>ROUND(E904*P904,2)</f>
        <v>0</v>
      </c>
      <c r="R904" s="139"/>
      <c r="S904" s="139" t="s">
        <v>130</v>
      </c>
      <c r="T904" s="139" t="s">
        <v>131</v>
      </c>
      <c r="U904" s="139">
        <v>0</v>
      </c>
      <c r="V904" s="139">
        <f>ROUND(E904*U904,2)</f>
        <v>0</v>
      </c>
      <c r="W904" s="139"/>
      <c r="X904" s="134"/>
      <c r="Y904" s="134"/>
      <c r="Z904" s="134"/>
      <c r="AA904" s="147">
        <v>322</v>
      </c>
      <c r="AB904" s="148" t="s">
        <v>791</v>
      </c>
      <c r="AC904" s="161" t="s">
        <v>750</v>
      </c>
      <c r="AD904" s="149" t="s">
        <v>151</v>
      </c>
      <c r="AE904" s="150">
        <v>8</v>
      </c>
      <c r="AF904" s="151"/>
      <c r="AG904" s="152">
        <f>ROUND(AE904*AF904,2)</f>
        <v>0</v>
      </c>
      <c r="AH904" s="134"/>
      <c r="AI904" s="134"/>
      <c r="AJ904" s="134"/>
      <c r="AK904" s="134"/>
      <c r="AL904" s="134"/>
      <c r="AM904" s="134"/>
      <c r="AN904" s="134"/>
      <c r="AO904" s="134"/>
      <c r="AP904" s="134"/>
      <c r="AQ904" s="134"/>
      <c r="AR904" s="134"/>
      <c r="AS904" s="134"/>
      <c r="AT904" s="134"/>
      <c r="AU904" s="134"/>
      <c r="AV904" s="134"/>
      <c r="AW904" s="134"/>
      <c r="AX904" s="134"/>
      <c r="AY904" s="134"/>
      <c r="AZ904" s="134"/>
      <c r="BA904" s="134"/>
      <c r="BB904" s="134"/>
      <c r="BC904" s="134"/>
      <c r="BD904" s="134"/>
      <c r="BE904" s="134"/>
      <c r="BF904" s="134"/>
      <c r="BG904" s="134"/>
      <c r="BH904" s="134"/>
    </row>
    <row r="905" spans="1:60">
      <c r="A905" s="137"/>
      <c r="B905" s="138"/>
      <c r="C905" s="267" t="s">
        <v>523</v>
      </c>
      <c r="D905" s="268"/>
      <c r="E905" s="268"/>
      <c r="F905" s="268"/>
      <c r="G905" s="268"/>
      <c r="H905" s="139"/>
      <c r="I905" s="139"/>
      <c r="J905" s="139"/>
      <c r="K905" s="139"/>
      <c r="L905" s="139"/>
      <c r="M905" s="139"/>
      <c r="N905" s="139"/>
      <c r="O905" s="139"/>
      <c r="P905" s="139"/>
      <c r="Q905" s="139"/>
      <c r="R905" s="139"/>
      <c r="S905" s="139"/>
      <c r="T905" s="139"/>
      <c r="U905" s="139"/>
      <c r="V905" s="139"/>
      <c r="W905" s="139"/>
      <c r="X905" s="134"/>
      <c r="Y905" s="134"/>
      <c r="Z905" s="134"/>
      <c r="AA905" s="137"/>
      <c r="AB905" s="138"/>
      <c r="AC905" s="267" t="s">
        <v>523</v>
      </c>
      <c r="AD905" s="268"/>
      <c r="AE905" s="268"/>
      <c r="AF905" s="268"/>
      <c r="AG905" s="268"/>
      <c r="AH905" s="134"/>
      <c r="AI905" s="134"/>
      <c r="AJ905" s="134"/>
      <c r="AK905" s="134"/>
      <c r="AL905" s="134"/>
      <c r="AM905" s="134"/>
      <c r="AN905" s="134"/>
      <c r="AO905" s="134"/>
      <c r="AP905" s="134"/>
      <c r="AQ905" s="134"/>
      <c r="AR905" s="134"/>
      <c r="AS905" s="134"/>
      <c r="AT905" s="134"/>
      <c r="AU905" s="134"/>
      <c r="AV905" s="134"/>
      <c r="AW905" s="134"/>
      <c r="AX905" s="134"/>
      <c r="AY905" s="134"/>
      <c r="AZ905" s="134"/>
      <c r="BA905" s="134"/>
      <c r="BB905" s="134"/>
      <c r="BC905" s="134"/>
      <c r="BD905" s="134"/>
      <c r="BE905" s="134"/>
      <c r="BF905" s="134"/>
      <c r="BG905" s="134"/>
      <c r="BH905" s="134"/>
    </row>
    <row r="906" spans="1:60">
      <c r="A906" s="137"/>
      <c r="B906" s="138"/>
      <c r="C906" s="269" t="s">
        <v>136</v>
      </c>
      <c r="D906" s="270"/>
      <c r="E906" s="270"/>
      <c r="F906" s="270"/>
      <c r="G906" s="270"/>
      <c r="H906" s="139"/>
      <c r="I906" s="139"/>
      <c r="J906" s="139"/>
      <c r="K906" s="139"/>
      <c r="L906" s="139"/>
      <c r="M906" s="139"/>
      <c r="N906" s="139"/>
      <c r="O906" s="139"/>
      <c r="P906" s="139"/>
      <c r="Q906" s="139"/>
      <c r="R906" s="139"/>
      <c r="S906" s="139"/>
      <c r="T906" s="139"/>
      <c r="U906" s="139"/>
      <c r="V906" s="139"/>
      <c r="W906" s="139"/>
      <c r="X906" s="134"/>
      <c r="Y906" s="134"/>
      <c r="Z906" s="134"/>
      <c r="AA906" s="137"/>
      <c r="AB906" s="138"/>
      <c r="AC906" s="269" t="s">
        <v>136</v>
      </c>
      <c r="AD906" s="270"/>
      <c r="AE906" s="270"/>
      <c r="AF906" s="270"/>
      <c r="AG906" s="270"/>
      <c r="AH906" s="134"/>
      <c r="AI906" s="134"/>
      <c r="AJ906" s="134"/>
      <c r="AK906" s="134"/>
      <c r="AL906" s="134"/>
      <c r="AM906" s="134"/>
      <c r="AN906" s="134"/>
      <c r="AO906" s="134"/>
      <c r="AP906" s="134"/>
      <c r="AQ906" s="134"/>
      <c r="AR906" s="134"/>
      <c r="AS906" s="134"/>
      <c r="AT906" s="134"/>
      <c r="AU906" s="134"/>
      <c r="AV906" s="134"/>
      <c r="AW906" s="134"/>
      <c r="AX906" s="134"/>
      <c r="AY906" s="134"/>
      <c r="AZ906" s="134"/>
      <c r="BA906" s="134"/>
      <c r="BB906" s="134"/>
      <c r="BC906" s="134"/>
      <c r="BD906" s="134"/>
      <c r="BE906" s="134"/>
      <c r="BF906" s="134"/>
      <c r="BG906" s="134"/>
      <c r="BH906" s="134"/>
    </row>
    <row r="907" spans="1:60" ht="31.45">
      <c r="A907" s="147">
        <v>323</v>
      </c>
      <c r="B907" s="148" t="s">
        <v>792</v>
      </c>
      <c r="C907" s="161" t="s">
        <v>772</v>
      </c>
      <c r="D907" s="149" t="s">
        <v>129</v>
      </c>
      <c r="E907" s="150">
        <v>1</v>
      </c>
      <c r="F907" s="151"/>
      <c r="G907" s="152">
        <f>ROUND(E907*F907,2)</f>
        <v>0</v>
      </c>
      <c r="H907" s="139">
        <v>0</v>
      </c>
      <c r="I907" s="139">
        <f>ROUND(E907*H907,2)</f>
        <v>0</v>
      </c>
      <c r="J907" s="139">
        <v>447.71698113207816</v>
      </c>
      <c r="K907" s="139">
        <f>ROUND(E907*J907,2)</f>
        <v>447.72</v>
      </c>
      <c r="L907" s="139">
        <v>21</v>
      </c>
      <c r="M907" s="139">
        <f>G907*(1+L907/100)</f>
        <v>0</v>
      </c>
      <c r="N907" s="139">
        <v>0</v>
      </c>
      <c r="O907" s="139">
        <f>ROUND(E907*N907,2)</f>
        <v>0</v>
      </c>
      <c r="P907" s="139">
        <v>0</v>
      </c>
      <c r="Q907" s="139">
        <f>ROUND(E907*P907,2)</f>
        <v>0</v>
      </c>
      <c r="R907" s="139"/>
      <c r="S907" s="139" t="s">
        <v>130</v>
      </c>
      <c r="T907" s="139" t="s">
        <v>131</v>
      </c>
      <c r="U907" s="139">
        <v>0</v>
      </c>
      <c r="V907" s="139">
        <f>ROUND(E907*U907,2)</f>
        <v>0</v>
      </c>
      <c r="W907" s="139"/>
      <c r="X907" s="134"/>
      <c r="Y907" s="134"/>
      <c r="Z907" s="134"/>
      <c r="AA907" s="147">
        <v>323</v>
      </c>
      <c r="AB907" s="148" t="s">
        <v>792</v>
      </c>
      <c r="AC907" s="161" t="s">
        <v>772</v>
      </c>
      <c r="AD907" s="149" t="s">
        <v>129</v>
      </c>
      <c r="AE907" s="150">
        <v>1</v>
      </c>
      <c r="AF907" s="151"/>
      <c r="AG907" s="152">
        <f>ROUND(AE907*AF907,2)</f>
        <v>0</v>
      </c>
      <c r="AH907" s="134"/>
      <c r="AI907" s="134"/>
      <c r="AJ907" s="134"/>
      <c r="AK907" s="134"/>
      <c r="AL907" s="134"/>
      <c r="AM907" s="134"/>
      <c r="AN907" s="134"/>
      <c r="AO907" s="134"/>
      <c r="AP907" s="134"/>
      <c r="AQ907" s="134"/>
      <c r="AR907" s="134"/>
      <c r="AS907" s="134"/>
      <c r="AT907" s="134"/>
      <c r="AU907" s="134"/>
      <c r="AV907" s="134"/>
      <c r="AW907" s="134"/>
      <c r="AX907" s="134"/>
      <c r="AY907" s="134"/>
      <c r="AZ907" s="134"/>
      <c r="BA907" s="134"/>
      <c r="BB907" s="134"/>
      <c r="BC907" s="134"/>
      <c r="BD907" s="134"/>
      <c r="BE907" s="134"/>
      <c r="BF907" s="134"/>
      <c r="BG907" s="134"/>
      <c r="BH907" s="134"/>
    </row>
    <row r="908" spans="1:60">
      <c r="A908" s="137"/>
      <c r="B908" s="138"/>
      <c r="C908" s="267" t="s">
        <v>136</v>
      </c>
      <c r="D908" s="268"/>
      <c r="E908" s="268"/>
      <c r="F908" s="268"/>
      <c r="G908" s="268"/>
      <c r="H908" s="139"/>
      <c r="I908" s="139"/>
      <c r="J908" s="139"/>
      <c r="K908" s="139"/>
      <c r="L908" s="139"/>
      <c r="M908" s="139"/>
      <c r="N908" s="139"/>
      <c r="O908" s="139"/>
      <c r="P908" s="139"/>
      <c r="Q908" s="139"/>
      <c r="R908" s="139"/>
      <c r="S908" s="139"/>
      <c r="T908" s="139"/>
      <c r="U908" s="139"/>
      <c r="V908" s="139"/>
      <c r="W908" s="139"/>
      <c r="X908" s="134"/>
      <c r="Y908" s="134"/>
      <c r="Z908" s="134"/>
      <c r="AA908" s="137"/>
      <c r="AB908" s="138"/>
      <c r="AC908" s="267" t="s">
        <v>136</v>
      </c>
      <c r="AD908" s="268"/>
      <c r="AE908" s="268"/>
      <c r="AF908" s="268"/>
      <c r="AG908" s="268"/>
      <c r="AH908" s="134"/>
      <c r="AI908" s="134"/>
      <c r="AJ908" s="134"/>
      <c r="AK908" s="134"/>
      <c r="AL908" s="134"/>
      <c r="AM908" s="134"/>
      <c r="AN908" s="134"/>
      <c r="AO908" s="134"/>
      <c r="AP908" s="134"/>
      <c r="AQ908" s="134"/>
      <c r="AR908" s="134"/>
      <c r="AS908" s="134"/>
      <c r="AT908" s="134"/>
      <c r="AU908" s="134"/>
      <c r="AV908" s="134"/>
      <c r="AW908" s="134"/>
      <c r="AX908" s="134"/>
      <c r="AY908" s="134"/>
      <c r="AZ908" s="134"/>
      <c r="BA908" s="134"/>
      <c r="BB908" s="134"/>
      <c r="BC908" s="134"/>
      <c r="BD908" s="134"/>
      <c r="BE908" s="134"/>
      <c r="BF908" s="134"/>
      <c r="BG908" s="134"/>
      <c r="BH908" s="134"/>
    </row>
    <row r="909" spans="1:60" ht="31.45">
      <c r="A909" s="147">
        <v>324</v>
      </c>
      <c r="B909" s="148" t="s">
        <v>793</v>
      </c>
      <c r="C909" s="161" t="s">
        <v>794</v>
      </c>
      <c r="D909" s="149" t="s">
        <v>129</v>
      </c>
      <c r="E909" s="150">
        <v>1</v>
      </c>
      <c r="F909" s="151"/>
      <c r="G909" s="152">
        <f>ROUND(E909*F909,2)</f>
        <v>0</v>
      </c>
      <c r="H909" s="139">
        <v>0</v>
      </c>
      <c r="I909" s="139">
        <f>ROUND(E909*H909,2)</f>
        <v>0</v>
      </c>
      <c r="J909" s="139">
        <v>371.62264150943622</v>
      </c>
      <c r="K909" s="139">
        <f>ROUND(E909*J909,2)</f>
        <v>371.62</v>
      </c>
      <c r="L909" s="139">
        <v>21</v>
      </c>
      <c r="M909" s="139">
        <f>G909*(1+L909/100)</f>
        <v>0</v>
      </c>
      <c r="N909" s="139">
        <v>0</v>
      </c>
      <c r="O909" s="139">
        <f>ROUND(E909*N909,2)</f>
        <v>0</v>
      </c>
      <c r="P909" s="139">
        <v>0</v>
      </c>
      <c r="Q909" s="139">
        <f>ROUND(E909*P909,2)</f>
        <v>0</v>
      </c>
      <c r="R909" s="139"/>
      <c r="S909" s="139" t="s">
        <v>130</v>
      </c>
      <c r="T909" s="139" t="s">
        <v>131</v>
      </c>
      <c r="U909" s="139">
        <v>0</v>
      </c>
      <c r="V909" s="139">
        <f>ROUND(E909*U909,2)</f>
        <v>0</v>
      </c>
      <c r="W909" s="139"/>
      <c r="X909" s="134"/>
      <c r="Y909" s="134"/>
      <c r="Z909" s="134"/>
      <c r="AA909" s="147">
        <v>324</v>
      </c>
      <c r="AB909" s="148" t="s">
        <v>793</v>
      </c>
      <c r="AC909" s="161" t="s">
        <v>794</v>
      </c>
      <c r="AD909" s="149" t="s">
        <v>129</v>
      </c>
      <c r="AE909" s="150">
        <v>1</v>
      </c>
      <c r="AF909" s="151"/>
      <c r="AG909" s="152">
        <f>ROUND(AE909*AF909,2)</f>
        <v>0</v>
      </c>
      <c r="AH909" s="134"/>
      <c r="AI909" s="134"/>
      <c r="AJ909" s="134"/>
      <c r="AK909" s="134"/>
      <c r="AL909" s="134"/>
      <c r="AM909" s="134"/>
      <c r="AN909" s="134"/>
      <c r="AO909" s="134"/>
      <c r="AP909" s="134"/>
      <c r="AQ909" s="134"/>
      <c r="AR909" s="134"/>
      <c r="AS909" s="134"/>
      <c r="AT909" s="134"/>
      <c r="AU909" s="134"/>
      <c r="AV909" s="134"/>
      <c r="AW909" s="134"/>
      <c r="AX909" s="134"/>
      <c r="AY909" s="134"/>
      <c r="AZ909" s="134"/>
      <c r="BA909" s="134"/>
      <c r="BB909" s="134"/>
      <c r="BC909" s="134"/>
      <c r="BD909" s="134"/>
      <c r="BE909" s="134"/>
      <c r="BF909" s="134"/>
      <c r="BG909" s="134"/>
      <c r="BH909" s="134"/>
    </row>
    <row r="910" spans="1:60" ht="20.95">
      <c r="A910" s="137"/>
      <c r="B910" s="138"/>
      <c r="C910" s="267" t="s">
        <v>795</v>
      </c>
      <c r="D910" s="268"/>
      <c r="E910" s="268"/>
      <c r="F910" s="268"/>
      <c r="G910" s="268"/>
      <c r="H910" s="139"/>
      <c r="I910" s="139"/>
      <c r="J910" s="139"/>
      <c r="K910" s="139"/>
      <c r="L910" s="139"/>
      <c r="M910" s="139"/>
      <c r="N910" s="139"/>
      <c r="O910" s="139"/>
      <c r="P910" s="139"/>
      <c r="Q910" s="139"/>
      <c r="R910" s="139"/>
      <c r="S910" s="139"/>
      <c r="T910" s="139"/>
      <c r="U910" s="139"/>
      <c r="V910" s="139"/>
      <c r="W910" s="139"/>
      <c r="X910" s="134"/>
      <c r="Y910" s="134"/>
      <c r="Z910" s="134"/>
      <c r="AA910" s="137"/>
      <c r="AB910" s="138"/>
      <c r="AC910" s="267" t="s">
        <v>795</v>
      </c>
      <c r="AD910" s="268"/>
      <c r="AE910" s="268"/>
      <c r="AF910" s="268"/>
      <c r="AG910" s="268"/>
      <c r="AH910" s="134"/>
      <c r="AI910" s="134"/>
      <c r="AJ910" s="134"/>
      <c r="AK910" s="134"/>
      <c r="AL910" s="134"/>
      <c r="AM910" s="134"/>
      <c r="AN910" s="134"/>
      <c r="AO910" s="134"/>
      <c r="AP910" s="134"/>
      <c r="AQ910" s="134"/>
      <c r="AR910" s="134"/>
      <c r="AS910" s="134"/>
      <c r="AT910" s="134"/>
      <c r="AU910" s="134"/>
      <c r="AV910" s="134"/>
      <c r="AW910" s="134"/>
      <c r="AX910" s="134"/>
      <c r="AY910" s="134"/>
      <c r="AZ910" s="134"/>
      <c r="BA910" s="153" t="str">
        <f>C910</f>
        <v>24V (AC / DC) s pružinou, ďalej vybavená termoelektrickým spúšťacím čidlom, súčasťou servopohonu sú aj</v>
      </c>
      <c r="BB910" s="134"/>
      <c r="BC910" s="134"/>
      <c r="BD910" s="134"/>
      <c r="BE910" s="134"/>
      <c r="BF910" s="134"/>
      <c r="BG910" s="134"/>
      <c r="BH910" s="134"/>
    </row>
    <row r="911" spans="1:60">
      <c r="A911" s="137"/>
      <c r="B911" s="138"/>
      <c r="C911" s="269" t="s">
        <v>171</v>
      </c>
      <c r="D911" s="270"/>
      <c r="E911" s="270"/>
      <c r="F911" s="270"/>
      <c r="G911" s="270"/>
      <c r="H911" s="139"/>
      <c r="I911" s="139"/>
      <c r="J911" s="139"/>
      <c r="K911" s="139"/>
      <c r="L911" s="139"/>
      <c r="M911" s="139"/>
      <c r="N911" s="139"/>
      <c r="O911" s="139"/>
      <c r="P911" s="139"/>
      <c r="Q911" s="139"/>
      <c r="R911" s="139"/>
      <c r="S911" s="139"/>
      <c r="T911" s="139"/>
      <c r="U911" s="139"/>
      <c r="V911" s="139"/>
      <c r="W911" s="139"/>
      <c r="X911" s="134"/>
      <c r="Y911" s="134"/>
      <c r="Z911" s="134"/>
      <c r="AA911" s="137"/>
      <c r="AB911" s="138"/>
      <c r="AC911" s="269" t="s">
        <v>171</v>
      </c>
      <c r="AD911" s="270"/>
      <c r="AE911" s="270"/>
      <c r="AF911" s="270"/>
      <c r="AG911" s="270"/>
      <c r="AH911" s="134"/>
      <c r="AI911" s="134"/>
      <c r="AJ911" s="134"/>
      <c r="AK911" s="134"/>
      <c r="AL911" s="134"/>
      <c r="AM911" s="134"/>
      <c r="AN911" s="134"/>
      <c r="AO911" s="134"/>
      <c r="AP911" s="134"/>
      <c r="AQ911" s="134"/>
      <c r="AR911" s="134"/>
      <c r="AS911" s="134"/>
      <c r="AT911" s="134"/>
      <c r="AU911" s="134"/>
      <c r="AV911" s="134"/>
      <c r="AW911" s="134"/>
      <c r="AX911" s="134"/>
      <c r="AY911" s="134"/>
      <c r="AZ911" s="134"/>
      <c r="BA911" s="134"/>
      <c r="BB911" s="134"/>
      <c r="BC911" s="134"/>
      <c r="BD911" s="134"/>
      <c r="BE911" s="134"/>
      <c r="BF911" s="134"/>
      <c r="BG911" s="134"/>
      <c r="BH911" s="134"/>
    </row>
    <row r="912" spans="1:60">
      <c r="A912" s="137"/>
      <c r="B912" s="138"/>
      <c r="C912" s="269" t="s">
        <v>172</v>
      </c>
      <c r="D912" s="270"/>
      <c r="E912" s="270"/>
      <c r="F912" s="270"/>
      <c r="G912" s="270"/>
      <c r="H912" s="139"/>
      <c r="I912" s="139"/>
      <c r="J912" s="139"/>
      <c r="K912" s="139"/>
      <c r="L912" s="139"/>
      <c r="M912" s="139"/>
      <c r="N912" s="139"/>
      <c r="O912" s="139"/>
      <c r="P912" s="139"/>
      <c r="Q912" s="139"/>
      <c r="R912" s="139"/>
      <c r="S912" s="139"/>
      <c r="T912" s="139"/>
      <c r="U912" s="139"/>
      <c r="V912" s="139"/>
      <c r="W912" s="139"/>
      <c r="X912" s="134"/>
      <c r="Y912" s="134"/>
      <c r="Z912" s="134"/>
      <c r="AA912" s="137"/>
      <c r="AB912" s="138"/>
      <c r="AC912" s="269" t="s">
        <v>172</v>
      </c>
      <c r="AD912" s="270"/>
      <c r="AE912" s="270"/>
      <c r="AF912" s="270"/>
      <c r="AG912" s="270"/>
      <c r="AH912" s="134"/>
      <c r="AI912" s="134"/>
      <c r="AJ912" s="134"/>
      <c r="AK912" s="134"/>
      <c r="AL912" s="134"/>
      <c r="AM912" s="134"/>
      <c r="AN912" s="134"/>
      <c r="AO912" s="134"/>
      <c r="AP912" s="134"/>
      <c r="AQ912" s="134"/>
      <c r="AR912" s="134"/>
      <c r="AS912" s="134"/>
      <c r="AT912" s="134"/>
      <c r="AU912" s="134"/>
      <c r="AV912" s="134"/>
      <c r="AW912" s="134"/>
      <c r="AX912" s="134"/>
      <c r="AY912" s="134"/>
      <c r="AZ912" s="134"/>
      <c r="BA912" s="134"/>
      <c r="BB912" s="134"/>
      <c r="BC912" s="134"/>
      <c r="BD912" s="134"/>
      <c r="BE912" s="134"/>
      <c r="BF912" s="134"/>
      <c r="BG912" s="134"/>
      <c r="BH912" s="134"/>
    </row>
    <row r="913" spans="1:60">
      <c r="A913" s="137"/>
      <c r="B913" s="138"/>
      <c r="C913" s="269" t="s">
        <v>136</v>
      </c>
      <c r="D913" s="270"/>
      <c r="E913" s="270"/>
      <c r="F913" s="270"/>
      <c r="G913" s="270"/>
      <c r="H913" s="139"/>
      <c r="I913" s="139"/>
      <c r="J913" s="139"/>
      <c r="K913" s="139"/>
      <c r="L913" s="139"/>
      <c r="M913" s="139"/>
      <c r="N913" s="139"/>
      <c r="O913" s="139"/>
      <c r="P913" s="139"/>
      <c r="Q913" s="139"/>
      <c r="R913" s="139"/>
      <c r="S913" s="139"/>
      <c r="T913" s="139"/>
      <c r="U913" s="139"/>
      <c r="V913" s="139"/>
      <c r="W913" s="139"/>
      <c r="X913" s="134"/>
      <c r="Y913" s="134"/>
      <c r="Z913" s="134"/>
      <c r="AA913" s="137"/>
      <c r="AB913" s="138"/>
      <c r="AC913" s="269" t="s">
        <v>136</v>
      </c>
      <c r="AD913" s="270"/>
      <c r="AE913" s="270"/>
      <c r="AF913" s="270"/>
      <c r="AG913" s="270"/>
      <c r="AH913" s="134"/>
      <c r="AI913" s="134"/>
      <c r="AJ913" s="134"/>
      <c r="AK913" s="134"/>
      <c r="AL913" s="134"/>
      <c r="AM913" s="134"/>
      <c r="AN913" s="134"/>
      <c r="AO913" s="134"/>
      <c r="AP913" s="134"/>
      <c r="AQ913" s="134"/>
      <c r="AR913" s="134"/>
      <c r="AS913" s="134"/>
      <c r="AT913" s="134"/>
      <c r="AU913" s="134"/>
      <c r="AV913" s="134"/>
      <c r="AW913" s="134"/>
      <c r="AX913" s="134"/>
      <c r="AY913" s="134"/>
      <c r="AZ913" s="134"/>
      <c r="BA913" s="134"/>
      <c r="BB913" s="134"/>
      <c r="BC913" s="134"/>
      <c r="BD913" s="134"/>
      <c r="BE913" s="134"/>
      <c r="BF913" s="134"/>
      <c r="BG913" s="134"/>
      <c r="BH913" s="134"/>
    </row>
    <row r="914" spans="1:60" ht="20.95">
      <c r="A914" s="147">
        <v>325</v>
      </c>
      <c r="B914" s="148" t="s">
        <v>796</v>
      </c>
      <c r="C914" s="161" t="s">
        <v>797</v>
      </c>
      <c r="D914" s="149" t="s">
        <v>129</v>
      </c>
      <c r="E914" s="150">
        <v>1</v>
      </c>
      <c r="F914" s="151"/>
      <c r="G914" s="152">
        <f>ROUND(E914*F914,2)</f>
        <v>0</v>
      </c>
      <c r="H914" s="139">
        <v>0</v>
      </c>
      <c r="I914" s="139">
        <f>ROUND(E914*H914,2)</f>
        <v>0</v>
      </c>
      <c r="J914" s="139">
        <v>1456.8113207547258</v>
      </c>
      <c r="K914" s="139">
        <f>ROUND(E914*J914,2)</f>
        <v>1456.81</v>
      </c>
      <c r="L914" s="139">
        <v>21</v>
      </c>
      <c r="M914" s="139">
        <f>G914*(1+L914/100)</f>
        <v>0</v>
      </c>
      <c r="N914" s="139">
        <v>0</v>
      </c>
      <c r="O914" s="139">
        <f>ROUND(E914*N914,2)</f>
        <v>0</v>
      </c>
      <c r="P914" s="139">
        <v>0</v>
      </c>
      <c r="Q914" s="139">
        <f>ROUND(E914*P914,2)</f>
        <v>0</v>
      </c>
      <c r="R914" s="139"/>
      <c r="S914" s="139" t="s">
        <v>130</v>
      </c>
      <c r="T914" s="139" t="s">
        <v>131</v>
      </c>
      <c r="U914" s="139">
        <v>0</v>
      </c>
      <c r="V914" s="139">
        <f>ROUND(E914*U914,2)</f>
        <v>0</v>
      </c>
      <c r="W914" s="139"/>
      <c r="X914" s="134"/>
      <c r="Y914" s="134"/>
      <c r="Z914" s="134"/>
      <c r="AA914" s="147">
        <v>325</v>
      </c>
      <c r="AB914" s="148" t="s">
        <v>796</v>
      </c>
      <c r="AC914" s="161" t="s">
        <v>797</v>
      </c>
      <c r="AD914" s="149" t="s">
        <v>129</v>
      </c>
      <c r="AE914" s="150">
        <v>1</v>
      </c>
      <c r="AF914" s="151"/>
      <c r="AG914" s="152">
        <f>ROUND(AE914*AF914,2)</f>
        <v>0</v>
      </c>
      <c r="AH914" s="134"/>
      <c r="AI914" s="134"/>
      <c r="AJ914" s="134"/>
      <c r="AK914" s="134"/>
      <c r="AL914" s="134"/>
      <c r="AM914" s="134"/>
      <c r="AN914" s="134"/>
      <c r="AO914" s="134"/>
      <c r="AP914" s="134"/>
      <c r="AQ914" s="134"/>
      <c r="AR914" s="134"/>
      <c r="AS914" s="134"/>
      <c r="AT914" s="134"/>
      <c r="AU914" s="134"/>
      <c r="AV914" s="134"/>
      <c r="AW914" s="134"/>
      <c r="AX914" s="134"/>
      <c r="AY914" s="134"/>
      <c r="AZ914" s="134"/>
      <c r="BA914" s="134"/>
      <c r="BB914" s="134"/>
      <c r="BC914" s="134"/>
      <c r="BD914" s="134"/>
      <c r="BE914" s="134"/>
      <c r="BF914" s="134"/>
      <c r="BG914" s="134"/>
      <c r="BH914" s="134"/>
    </row>
    <row r="915" spans="1:60">
      <c r="A915" s="137"/>
      <c r="B915" s="138"/>
      <c r="C915" s="267" t="s">
        <v>136</v>
      </c>
      <c r="D915" s="268"/>
      <c r="E915" s="268"/>
      <c r="F915" s="268"/>
      <c r="G915" s="268"/>
      <c r="H915" s="139"/>
      <c r="I915" s="139"/>
      <c r="J915" s="139"/>
      <c r="K915" s="139"/>
      <c r="L915" s="139"/>
      <c r="M915" s="139"/>
      <c r="N915" s="139"/>
      <c r="O915" s="139"/>
      <c r="P915" s="139"/>
      <c r="Q915" s="139"/>
      <c r="R915" s="139"/>
      <c r="S915" s="139"/>
      <c r="T915" s="139"/>
      <c r="U915" s="139"/>
      <c r="V915" s="139"/>
      <c r="W915" s="139"/>
      <c r="X915" s="134"/>
      <c r="Y915" s="134"/>
      <c r="Z915" s="134"/>
      <c r="AA915" s="137"/>
      <c r="AB915" s="138"/>
      <c r="AC915" s="267" t="s">
        <v>136</v>
      </c>
      <c r="AD915" s="268"/>
      <c r="AE915" s="268"/>
      <c r="AF915" s="268"/>
      <c r="AG915" s="268"/>
      <c r="AH915" s="134"/>
      <c r="AI915" s="134"/>
      <c r="AJ915" s="134"/>
      <c r="AK915" s="134"/>
      <c r="AL915" s="134"/>
      <c r="AM915" s="134"/>
      <c r="AN915" s="134"/>
      <c r="AO915" s="134"/>
      <c r="AP915" s="134"/>
      <c r="AQ915" s="134"/>
      <c r="AR915" s="134"/>
      <c r="AS915" s="134"/>
      <c r="AT915" s="134"/>
      <c r="AU915" s="134"/>
      <c r="AV915" s="134"/>
      <c r="AW915" s="134"/>
      <c r="AX915" s="134"/>
      <c r="AY915" s="134"/>
      <c r="AZ915" s="134"/>
      <c r="BA915" s="134"/>
      <c r="BB915" s="134"/>
      <c r="BC915" s="134"/>
      <c r="BD915" s="134"/>
      <c r="BE915" s="134"/>
      <c r="BF915" s="134"/>
      <c r="BG915" s="134"/>
      <c r="BH915" s="134"/>
    </row>
    <row r="916" spans="1:60" ht="20.95">
      <c r="A916" s="147">
        <v>326</v>
      </c>
      <c r="B916" s="148" t="s">
        <v>798</v>
      </c>
      <c r="C916" s="161" t="s">
        <v>799</v>
      </c>
      <c r="D916" s="149" t="s">
        <v>129</v>
      </c>
      <c r="E916" s="150">
        <v>1</v>
      </c>
      <c r="F916" s="151"/>
      <c r="G916" s="152">
        <f>ROUND(E916*F916,2)</f>
        <v>0</v>
      </c>
      <c r="H916" s="139">
        <v>0</v>
      </c>
      <c r="I916" s="139">
        <f>ROUND(E916*H916,2)</f>
        <v>0</v>
      </c>
      <c r="J916" s="139">
        <v>34.641509433962476</v>
      </c>
      <c r="K916" s="139">
        <f>ROUND(E916*J916,2)</f>
        <v>34.64</v>
      </c>
      <c r="L916" s="139">
        <v>21</v>
      </c>
      <c r="M916" s="139">
        <f>G916*(1+L916/100)</f>
        <v>0</v>
      </c>
      <c r="N916" s="139">
        <v>0</v>
      </c>
      <c r="O916" s="139">
        <f>ROUND(E916*N916,2)</f>
        <v>0</v>
      </c>
      <c r="P916" s="139">
        <v>0</v>
      </c>
      <c r="Q916" s="139">
        <f>ROUND(E916*P916,2)</f>
        <v>0</v>
      </c>
      <c r="R916" s="139"/>
      <c r="S916" s="139" t="s">
        <v>130</v>
      </c>
      <c r="T916" s="139" t="s">
        <v>131</v>
      </c>
      <c r="U916" s="139">
        <v>0</v>
      </c>
      <c r="V916" s="139">
        <f>ROUND(E916*U916,2)</f>
        <v>0</v>
      </c>
      <c r="W916" s="139"/>
      <c r="X916" s="134"/>
      <c r="Y916" s="134"/>
      <c r="Z916" s="134"/>
      <c r="AA916" s="147">
        <v>326</v>
      </c>
      <c r="AB916" s="148" t="s">
        <v>798</v>
      </c>
      <c r="AC916" s="161" t="s">
        <v>799</v>
      </c>
      <c r="AD916" s="149" t="s">
        <v>129</v>
      </c>
      <c r="AE916" s="150">
        <v>1</v>
      </c>
      <c r="AF916" s="151"/>
      <c r="AG916" s="152">
        <f>ROUND(AE916*AF916,2)</f>
        <v>0</v>
      </c>
      <c r="AH916" s="134"/>
      <c r="AI916" s="134"/>
      <c r="AJ916" s="134"/>
      <c r="AK916" s="134"/>
      <c r="AL916" s="134"/>
      <c r="AM916" s="134"/>
      <c r="AN916" s="134"/>
      <c r="AO916" s="134"/>
      <c r="AP916" s="134"/>
      <c r="AQ916" s="134"/>
      <c r="AR916" s="134"/>
      <c r="AS916" s="134"/>
      <c r="AT916" s="134"/>
      <c r="AU916" s="134"/>
      <c r="AV916" s="134"/>
      <c r="AW916" s="134"/>
      <c r="AX916" s="134"/>
      <c r="AY916" s="134"/>
      <c r="AZ916" s="134"/>
      <c r="BA916" s="134"/>
      <c r="BB916" s="134"/>
      <c r="BC916" s="134"/>
      <c r="BD916" s="134"/>
      <c r="BE916" s="134"/>
      <c r="BF916" s="134"/>
      <c r="BG916" s="134"/>
      <c r="BH916" s="134"/>
    </row>
    <row r="917" spans="1:60">
      <c r="A917" s="137"/>
      <c r="B917" s="138"/>
      <c r="C917" s="267" t="s">
        <v>397</v>
      </c>
      <c r="D917" s="268"/>
      <c r="E917" s="268"/>
      <c r="F917" s="268"/>
      <c r="G917" s="268"/>
      <c r="H917" s="139"/>
      <c r="I917" s="139"/>
      <c r="J917" s="139"/>
      <c r="K917" s="139"/>
      <c r="L917" s="139"/>
      <c r="M917" s="139"/>
      <c r="N917" s="139"/>
      <c r="O917" s="139"/>
      <c r="P917" s="139"/>
      <c r="Q917" s="139"/>
      <c r="R917" s="139"/>
      <c r="S917" s="139"/>
      <c r="T917" s="139"/>
      <c r="U917" s="139"/>
      <c r="V917" s="139"/>
      <c r="W917" s="139"/>
      <c r="X917" s="134"/>
      <c r="Y917" s="134"/>
      <c r="Z917" s="134"/>
      <c r="AA917" s="137"/>
      <c r="AB917" s="138"/>
      <c r="AC917" s="267" t="s">
        <v>397</v>
      </c>
      <c r="AD917" s="268"/>
      <c r="AE917" s="268"/>
      <c r="AF917" s="268"/>
      <c r="AG917" s="268"/>
      <c r="AH917" s="134"/>
      <c r="AI917" s="134"/>
      <c r="AJ917" s="134"/>
      <c r="AK917" s="134"/>
      <c r="AL917" s="134"/>
      <c r="AM917" s="134"/>
      <c r="AN917" s="134"/>
      <c r="AO917" s="134"/>
      <c r="AP917" s="134"/>
      <c r="AQ917" s="134"/>
      <c r="AR917" s="134"/>
      <c r="AS917" s="134"/>
      <c r="AT917" s="134"/>
      <c r="AU917" s="134"/>
      <c r="AV917" s="134"/>
      <c r="AW917" s="134"/>
      <c r="AX917" s="134"/>
      <c r="AY917" s="134"/>
      <c r="AZ917" s="134"/>
      <c r="BA917" s="134"/>
      <c r="BB917" s="134"/>
      <c r="BC917" s="134"/>
      <c r="BD917" s="134"/>
      <c r="BE917" s="134"/>
      <c r="BF917" s="134"/>
      <c r="BG917" s="134"/>
      <c r="BH917" s="134"/>
    </row>
    <row r="918" spans="1:60" ht="20.95">
      <c r="A918" s="147">
        <v>327</v>
      </c>
      <c r="B918" s="148" t="s">
        <v>800</v>
      </c>
      <c r="C918" s="161" t="s">
        <v>801</v>
      </c>
      <c r="D918" s="149" t="s">
        <v>129</v>
      </c>
      <c r="E918" s="150">
        <v>1</v>
      </c>
      <c r="F918" s="151"/>
      <c r="G918" s="152">
        <f>ROUND(E918*F918,2)</f>
        <v>0</v>
      </c>
      <c r="H918" s="139">
        <v>0</v>
      </c>
      <c r="I918" s="139">
        <f>ROUND(E918*H918,2)</f>
        <v>0</v>
      </c>
      <c r="J918" s="139">
        <v>74.716981132075929</v>
      </c>
      <c r="K918" s="139">
        <f>ROUND(E918*J918,2)</f>
        <v>74.72</v>
      </c>
      <c r="L918" s="139">
        <v>21</v>
      </c>
      <c r="M918" s="139">
        <f>G918*(1+L918/100)</f>
        <v>0</v>
      </c>
      <c r="N918" s="139">
        <v>0</v>
      </c>
      <c r="O918" s="139">
        <f>ROUND(E918*N918,2)</f>
        <v>0</v>
      </c>
      <c r="P918" s="139">
        <v>0</v>
      </c>
      <c r="Q918" s="139">
        <f>ROUND(E918*P918,2)</f>
        <v>0</v>
      </c>
      <c r="R918" s="139"/>
      <c r="S918" s="139" t="s">
        <v>130</v>
      </c>
      <c r="T918" s="139" t="s">
        <v>131</v>
      </c>
      <c r="U918" s="139">
        <v>0</v>
      </c>
      <c r="V918" s="139">
        <f>ROUND(E918*U918,2)</f>
        <v>0</v>
      </c>
      <c r="W918" s="139"/>
      <c r="X918" s="134"/>
      <c r="Y918" s="134"/>
      <c r="Z918" s="134"/>
      <c r="AA918" s="147">
        <v>327</v>
      </c>
      <c r="AB918" s="148" t="s">
        <v>800</v>
      </c>
      <c r="AC918" s="161" t="s">
        <v>801</v>
      </c>
      <c r="AD918" s="149" t="s">
        <v>129</v>
      </c>
      <c r="AE918" s="150">
        <v>1</v>
      </c>
      <c r="AF918" s="151"/>
      <c r="AG918" s="152">
        <f>ROUND(AE918*AF918,2)</f>
        <v>0</v>
      </c>
      <c r="AH918" s="134"/>
      <c r="AI918" s="134"/>
      <c r="AJ918" s="134"/>
      <c r="AK918" s="134"/>
      <c r="AL918" s="134"/>
      <c r="AM918" s="134"/>
      <c r="AN918" s="134"/>
      <c r="AO918" s="134"/>
      <c r="AP918" s="134"/>
      <c r="AQ918" s="134"/>
      <c r="AR918" s="134"/>
      <c r="AS918" s="134"/>
      <c r="AT918" s="134"/>
      <c r="AU918" s="134"/>
      <c r="AV918" s="134"/>
      <c r="AW918" s="134"/>
      <c r="AX918" s="134"/>
      <c r="AY918" s="134"/>
      <c r="AZ918" s="134"/>
      <c r="BA918" s="134"/>
      <c r="BB918" s="134"/>
      <c r="BC918" s="134"/>
      <c r="BD918" s="134"/>
      <c r="BE918" s="134"/>
      <c r="BF918" s="134"/>
      <c r="BG918" s="134"/>
      <c r="BH918" s="134"/>
    </row>
    <row r="919" spans="1:60">
      <c r="A919" s="137"/>
      <c r="B919" s="138"/>
      <c r="C919" s="267" t="s">
        <v>136</v>
      </c>
      <c r="D919" s="268"/>
      <c r="E919" s="268"/>
      <c r="F919" s="268"/>
      <c r="G919" s="268"/>
      <c r="H919" s="139"/>
      <c r="I919" s="139"/>
      <c r="J919" s="139"/>
      <c r="K919" s="139"/>
      <c r="L919" s="139"/>
      <c r="M919" s="139"/>
      <c r="N919" s="139"/>
      <c r="O919" s="139"/>
      <c r="P919" s="139"/>
      <c r="Q919" s="139"/>
      <c r="R919" s="139"/>
      <c r="S919" s="139"/>
      <c r="T919" s="139"/>
      <c r="U919" s="139"/>
      <c r="V919" s="139"/>
      <c r="W919" s="139"/>
      <c r="X919" s="134"/>
      <c r="Y919" s="134"/>
      <c r="Z919" s="134"/>
      <c r="AA919" s="137"/>
      <c r="AB919" s="138"/>
      <c r="AC919" s="267" t="s">
        <v>136</v>
      </c>
      <c r="AD919" s="268"/>
      <c r="AE919" s="268"/>
      <c r="AF919" s="268"/>
      <c r="AG919" s="268"/>
      <c r="AH919" s="134"/>
      <c r="AI919" s="134"/>
      <c r="AJ919" s="134"/>
      <c r="AK919" s="134"/>
      <c r="AL919" s="134"/>
      <c r="AM919" s="134"/>
      <c r="AN919" s="134"/>
      <c r="AO919" s="134"/>
      <c r="AP919" s="134"/>
      <c r="AQ919" s="134"/>
      <c r="AR919" s="134"/>
      <c r="AS919" s="134"/>
      <c r="AT919" s="134"/>
      <c r="AU919" s="134"/>
      <c r="AV919" s="134"/>
      <c r="AW919" s="134"/>
      <c r="AX919" s="134"/>
      <c r="AY919" s="134"/>
      <c r="AZ919" s="134"/>
      <c r="BA919" s="134"/>
      <c r="BB919" s="134"/>
      <c r="BC919" s="134"/>
      <c r="BD919" s="134"/>
      <c r="BE919" s="134"/>
      <c r="BF919" s="134"/>
      <c r="BG919" s="134"/>
      <c r="BH919" s="134"/>
    </row>
    <row r="920" spans="1:60" ht="20.95">
      <c r="A920" s="147">
        <v>328</v>
      </c>
      <c r="B920" s="148" t="s">
        <v>802</v>
      </c>
      <c r="C920" s="161" t="s">
        <v>803</v>
      </c>
      <c r="D920" s="149" t="s">
        <v>129</v>
      </c>
      <c r="E920" s="150">
        <v>1</v>
      </c>
      <c r="F920" s="151"/>
      <c r="G920" s="152">
        <f>ROUND(E920*F920,2)</f>
        <v>0</v>
      </c>
      <c r="H920" s="139">
        <v>0</v>
      </c>
      <c r="I920" s="139">
        <f>ROUND(E920*H920,2)</f>
        <v>0</v>
      </c>
      <c r="J920" s="139">
        <v>95.094339622642082</v>
      </c>
      <c r="K920" s="139">
        <f>ROUND(E920*J920,2)</f>
        <v>95.09</v>
      </c>
      <c r="L920" s="139">
        <v>21</v>
      </c>
      <c r="M920" s="139">
        <f>G920*(1+L920/100)</f>
        <v>0</v>
      </c>
      <c r="N920" s="139">
        <v>0</v>
      </c>
      <c r="O920" s="139">
        <f>ROUND(E920*N920,2)</f>
        <v>0</v>
      </c>
      <c r="P920" s="139">
        <v>0</v>
      </c>
      <c r="Q920" s="139">
        <f>ROUND(E920*P920,2)</f>
        <v>0</v>
      </c>
      <c r="R920" s="139"/>
      <c r="S920" s="139" t="s">
        <v>130</v>
      </c>
      <c r="T920" s="139" t="s">
        <v>131</v>
      </c>
      <c r="U920" s="139">
        <v>0</v>
      </c>
      <c r="V920" s="139">
        <f>ROUND(E920*U920,2)</f>
        <v>0</v>
      </c>
      <c r="W920" s="139"/>
      <c r="X920" s="134"/>
      <c r="Y920" s="134"/>
      <c r="Z920" s="134"/>
      <c r="AA920" s="147">
        <v>328</v>
      </c>
      <c r="AB920" s="148" t="s">
        <v>802</v>
      </c>
      <c r="AC920" s="161" t="s">
        <v>803</v>
      </c>
      <c r="AD920" s="149" t="s">
        <v>129</v>
      </c>
      <c r="AE920" s="150">
        <v>1</v>
      </c>
      <c r="AF920" s="151"/>
      <c r="AG920" s="152">
        <f>ROUND(AE920*AF920,2)</f>
        <v>0</v>
      </c>
      <c r="AH920" s="134"/>
      <c r="AI920" s="134"/>
      <c r="AJ920" s="134"/>
      <c r="AK920" s="134"/>
      <c r="AL920" s="134"/>
      <c r="AM920" s="134"/>
      <c r="AN920" s="134"/>
      <c r="AO920" s="134"/>
      <c r="AP920" s="134"/>
      <c r="AQ920" s="134"/>
      <c r="AR920" s="134"/>
      <c r="AS920" s="134"/>
      <c r="AT920" s="134"/>
      <c r="AU920" s="134"/>
      <c r="AV920" s="134"/>
      <c r="AW920" s="134"/>
      <c r="AX920" s="134"/>
      <c r="AY920" s="134"/>
      <c r="AZ920" s="134"/>
      <c r="BA920" s="134"/>
      <c r="BB920" s="134"/>
      <c r="BC920" s="134"/>
      <c r="BD920" s="134"/>
      <c r="BE920" s="134"/>
      <c r="BF920" s="134"/>
      <c r="BG920" s="134"/>
      <c r="BH920" s="134"/>
    </row>
    <row r="921" spans="1:60">
      <c r="A921" s="137"/>
      <c r="B921" s="138"/>
      <c r="C921" s="267" t="s">
        <v>136</v>
      </c>
      <c r="D921" s="268"/>
      <c r="E921" s="268"/>
      <c r="F921" s="268"/>
      <c r="G921" s="268"/>
      <c r="H921" s="139"/>
      <c r="I921" s="139"/>
      <c r="J921" s="139"/>
      <c r="K921" s="139"/>
      <c r="L921" s="139"/>
      <c r="M921" s="139"/>
      <c r="N921" s="139"/>
      <c r="O921" s="139"/>
      <c r="P921" s="139"/>
      <c r="Q921" s="139"/>
      <c r="R921" s="139"/>
      <c r="S921" s="139"/>
      <c r="T921" s="139"/>
      <c r="U921" s="139"/>
      <c r="V921" s="139"/>
      <c r="W921" s="139"/>
      <c r="X921" s="134"/>
      <c r="Y921" s="134"/>
      <c r="Z921" s="134"/>
      <c r="AA921" s="137"/>
      <c r="AB921" s="138"/>
      <c r="AC921" s="267" t="s">
        <v>136</v>
      </c>
      <c r="AD921" s="268"/>
      <c r="AE921" s="268"/>
      <c r="AF921" s="268"/>
      <c r="AG921" s="268"/>
      <c r="AH921" s="134"/>
      <c r="AI921" s="134"/>
      <c r="AJ921" s="134"/>
      <c r="AK921" s="134"/>
      <c r="AL921" s="134"/>
      <c r="AM921" s="134"/>
      <c r="AN921" s="134"/>
      <c r="AO921" s="134"/>
      <c r="AP921" s="134"/>
      <c r="AQ921" s="134"/>
      <c r="AR921" s="134"/>
      <c r="AS921" s="134"/>
      <c r="AT921" s="134"/>
      <c r="AU921" s="134"/>
      <c r="AV921" s="134"/>
      <c r="AW921" s="134"/>
      <c r="AX921" s="134"/>
      <c r="AY921" s="134"/>
      <c r="AZ921" s="134"/>
      <c r="BA921" s="134"/>
      <c r="BB921" s="134"/>
      <c r="BC921" s="134"/>
      <c r="BD921" s="134"/>
      <c r="BE921" s="134"/>
      <c r="BF921" s="134"/>
      <c r="BG921" s="134"/>
      <c r="BH921" s="134"/>
    </row>
    <row r="922" spans="1:60" ht="20.95">
      <c r="A922" s="147">
        <v>329</v>
      </c>
      <c r="B922" s="148" t="s">
        <v>804</v>
      </c>
      <c r="C922" s="161" t="s">
        <v>805</v>
      </c>
      <c r="D922" s="149" t="s">
        <v>129</v>
      </c>
      <c r="E922" s="150">
        <v>1</v>
      </c>
      <c r="F922" s="151"/>
      <c r="G922" s="152">
        <f>ROUND(E922*F922,2)</f>
        <v>0</v>
      </c>
      <c r="H922" s="139">
        <v>0</v>
      </c>
      <c r="I922" s="139">
        <f>ROUND(E922*H922,2)</f>
        <v>0</v>
      </c>
      <c r="J922" s="139">
        <v>123.96226415094415</v>
      </c>
      <c r="K922" s="139">
        <f>ROUND(E922*J922,2)</f>
        <v>123.96</v>
      </c>
      <c r="L922" s="139">
        <v>21</v>
      </c>
      <c r="M922" s="139">
        <f>G922*(1+L922/100)</f>
        <v>0</v>
      </c>
      <c r="N922" s="139">
        <v>0</v>
      </c>
      <c r="O922" s="139">
        <f>ROUND(E922*N922,2)</f>
        <v>0</v>
      </c>
      <c r="P922" s="139">
        <v>0</v>
      </c>
      <c r="Q922" s="139">
        <f>ROUND(E922*P922,2)</f>
        <v>0</v>
      </c>
      <c r="R922" s="139"/>
      <c r="S922" s="139" t="s">
        <v>130</v>
      </c>
      <c r="T922" s="139" t="s">
        <v>131</v>
      </c>
      <c r="U922" s="139">
        <v>0</v>
      </c>
      <c r="V922" s="139">
        <f>ROUND(E922*U922,2)</f>
        <v>0</v>
      </c>
      <c r="W922" s="139"/>
      <c r="X922" s="134"/>
      <c r="Y922" s="134"/>
      <c r="Z922" s="134"/>
      <c r="AA922" s="147">
        <v>329</v>
      </c>
      <c r="AB922" s="148" t="s">
        <v>804</v>
      </c>
      <c r="AC922" s="161" t="s">
        <v>805</v>
      </c>
      <c r="AD922" s="149" t="s">
        <v>129</v>
      </c>
      <c r="AE922" s="150">
        <v>1</v>
      </c>
      <c r="AF922" s="151"/>
      <c r="AG922" s="152">
        <f>ROUND(AE922*AF922,2)</f>
        <v>0</v>
      </c>
      <c r="AH922" s="134"/>
      <c r="AI922" s="134"/>
      <c r="AJ922" s="134"/>
      <c r="AK922" s="134"/>
      <c r="AL922" s="134"/>
      <c r="AM922" s="134"/>
      <c r="AN922" s="134"/>
      <c r="AO922" s="134"/>
      <c r="AP922" s="134"/>
      <c r="AQ922" s="134"/>
      <c r="AR922" s="134"/>
      <c r="AS922" s="134"/>
      <c r="AT922" s="134"/>
      <c r="AU922" s="134"/>
      <c r="AV922" s="134"/>
      <c r="AW922" s="134"/>
      <c r="AX922" s="134"/>
      <c r="AY922" s="134"/>
      <c r="AZ922" s="134"/>
      <c r="BA922" s="134"/>
      <c r="BB922" s="134"/>
      <c r="BC922" s="134"/>
      <c r="BD922" s="134"/>
      <c r="BE922" s="134"/>
      <c r="BF922" s="134"/>
      <c r="BG922" s="134"/>
      <c r="BH922" s="134"/>
    </row>
    <row r="923" spans="1:60">
      <c r="A923" s="137"/>
      <c r="B923" s="138"/>
      <c r="C923" s="267" t="s">
        <v>136</v>
      </c>
      <c r="D923" s="268"/>
      <c r="E923" s="268"/>
      <c r="F923" s="268"/>
      <c r="G923" s="268"/>
      <c r="H923" s="139"/>
      <c r="I923" s="139"/>
      <c r="J923" s="139"/>
      <c r="K923" s="139"/>
      <c r="L923" s="139"/>
      <c r="M923" s="139"/>
      <c r="N923" s="139"/>
      <c r="O923" s="139"/>
      <c r="P923" s="139"/>
      <c r="Q923" s="139"/>
      <c r="R923" s="139"/>
      <c r="S923" s="139"/>
      <c r="T923" s="139"/>
      <c r="U923" s="139"/>
      <c r="V923" s="139"/>
      <c r="W923" s="139"/>
      <c r="X923" s="134"/>
      <c r="Y923" s="134"/>
      <c r="Z923" s="134"/>
      <c r="AA923" s="137"/>
      <c r="AB923" s="138"/>
      <c r="AC923" s="267" t="s">
        <v>136</v>
      </c>
      <c r="AD923" s="268"/>
      <c r="AE923" s="268"/>
      <c r="AF923" s="268"/>
      <c r="AG923" s="268"/>
      <c r="AH923" s="134"/>
      <c r="AI923" s="134"/>
      <c r="AJ923" s="134"/>
      <c r="AK923" s="134"/>
      <c r="AL923" s="134"/>
      <c r="AM923" s="134"/>
      <c r="AN923" s="134"/>
      <c r="AO923" s="134"/>
      <c r="AP923" s="134"/>
      <c r="AQ923" s="134"/>
      <c r="AR923" s="134"/>
      <c r="AS923" s="134"/>
      <c r="AT923" s="134"/>
      <c r="AU923" s="134"/>
      <c r="AV923" s="134"/>
      <c r="AW923" s="134"/>
      <c r="AX923" s="134"/>
      <c r="AY923" s="134"/>
      <c r="AZ923" s="134"/>
      <c r="BA923" s="134"/>
      <c r="BB923" s="134"/>
      <c r="BC923" s="134"/>
      <c r="BD923" s="134"/>
      <c r="BE923" s="134"/>
      <c r="BF923" s="134"/>
      <c r="BG923" s="134"/>
      <c r="BH923" s="134"/>
    </row>
    <row r="924" spans="1:60" ht="20.95">
      <c r="A924" s="147">
        <v>330</v>
      </c>
      <c r="B924" s="148" t="s">
        <v>806</v>
      </c>
      <c r="C924" s="161" t="s">
        <v>807</v>
      </c>
      <c r="D924" s="149" t="s">
        <v>129</v>
      </c>
      <c r="E924" s="150">
        <v>1</v>
      </c>
      <c r="F924" s="151"/>
      <c r="G924" s="152">
        <f>ROUND(E924*F924,2)</f>
        <v>0</v>
      </c>
      <c r="H924" s="139">
        <v>0</v>
      </c>
      <c r="I924" s="139">
        <f>ROUND(E924*H924,2)</f>
        <v>0</v>
      </c>
      <c r="J924" s="139">
        <v>176.24867924528408</v>
      </c>
      <c r="K924" s="139">
        <f>ROUND(E924*J924,2)</f>
        <v>176.25</v>
      </c>
      <c r="L924" s="139">
        <v>21</v>
      </c>
      <c r="M924" s="139">
        <f>G924*(1+L924/100)</f>
        <v>0</v>
      </c>
      <c r="N924" s="139">
        <v>0</v>
      </c>
      <c r="O924" s="139">
        <f>ROUND(E924*N924,2)</f>
        <v>0</v>
      </c>
      <c r="P924" s="139">
        <v>0</v>
      </c>
      <c r="Q924" s="139">
        <f>ROUND(E924*P924,2)</f>
        <v>0</v>
      </c>
      <c r="R924" s="139"/>
      <c r="S924" s="139" t="s">
        <v>130</v>
      </c>
      <c r="T924" s="139" t="s">
        <v>131</v>
      </c>
      <c r="U924" s="139">
        <v>0</v>
      </c>
      <c r="V924" s="139">
        <f>ROUND(E924*U924,2)</f>
        <v>0</v>
      </c>
      <c r="W924" s="139"/>
      <c r="X924" s="134"/>
      <c r="Y924" s="134"/>
      <c r="Z924" s="134"/>
      <c r="AA924" s="147">
        <v>330</v>
      </c>
      <c r="AB924" s="148" t="s">
        <v>806</v>
      </c>
      <c r="AC924" s="161" t="s">
        <v>807</v>
      </c>
      <c r="AD924" s="149" t="s">
        <v>129</v>
      </c>
      <c r="AE924" s="150">
        <v>1</v>
      </c>
      <c r="AF924" s="151"/>
      <c r="AG924" s="152">
        <f>ROUND(AE924*AF924,2)</f>
        <v>0</v>
      </c>
      <c r="AH924" s="134"/>
      <c r="AI924" s="134"/>
      <c r="AJ924" s="134"/>
      <c r="AK924" s="134"/>
      <c r="AL924" s="134"/>
      <c r="AM924" s="134"/>
      <c r="AN924" s="134"/>
      <c r="AO924" s="134"/>
      <c r="AP924" s="134"/>
      <c r="AQ924" s="134"/>
      <c r="AR924" s="134"/>
      <c r="AS924" s="134"/>
      <c r="AT924" s="134"/>
      <c r="AU924" s="134"/>
      <c r="AV924" s="134"/>
      <c r="AW924" s="134"/>
      <c r="AX924" s="134"/>
      <c r="AY924" s="134"/>
      <c r="AZ924" s="134"/>
      <c r="BA924" s="134"/>
      <c r="BB924" s="134"/>
      <c r="BC924" s="134"/>
      <c r="BD924" s="134"/>
      <c r="BE924" s="134"/>
      <c r="BF924" s="134"/>
      <c r="BG924" s="134"/>
      <c r="BH924" s="134"/>
    </row>
    <row r="925" spans="1:60">
      <c r="A925" s="137"/>
      <c r="B925" s="138"/>
      <c r="C925" s="267" t="s">
        <v>136</v>
      </c>
      <c r="D925" s="268"/>
      <c r="E925" s="268"/>
      <c r="F925" s="268"/>
      <c r="G925" s="268"/>
      <c r="H925" s="139"/>
      <c r="I925" s="139"/>
      <c r="J925" s="139"/>
      <c r="K925" s="139"/>
      <c r="L925" s="139"/>
      <c r="M925" s="139"/>
      <c r="N925" s="139"/>
      <c r="O925" s="139"/>
      <c r="P925" s="139"/>
      <c r="Q925" s="139"/>
      <c r="R925" s="139"/>
      <c r="S925" s="139"/>
      <c r="T925" s="139"/>
      <c r="U925" s="139"/>
      <c r="V925" s="139"/>
      <c r="W925" s="139"/>
      <c r="X925" s="134"/>
      <c r="Y925" s="134"/>
      <c r="Z925" s="134"/>
      <c r="AA925" s="137"/>
      <c r="AB925" s="138"/>
      <c r="AC925" s="267" t="s">
        <v>136</v>
      </c>
      <c r="AD925" s="268"/>
      <c r="AE925" s="268"/>
      <c r="AF925" s="268"/>
      <c r="AG925" s="268"/>
      <c r="AH925" s="134"/>
      <c r="AI925" s="134"/>
      <c r="AJ925" s="134"/>
      <c r="AK925" s="134"/>
      <c r="AL925" s="134"/>
      <c r="AM925" s="134"/>
      <c r="AN925" s="134"/>
      <c r="AO925" s="134"/>
      <c r="AP925" s="134"/>
      <c r="AQ925" s="134"/>
      <c r="AR925" s="134"/>
      <c r="AS925" s="134"/>
      <c r="AT925" s="134"/>
      <c r="AU925" s="134"/>
      <c r="AV925" s="134"/>
      <c r="AW925" s="134"/>
      <c r="AX925" s="134"/>
      <c r="AY925" s="134"/>
      <c r="AZ925" s="134"/>
      <c r="BA925" s="134"/>
      <c r="BB925" s="134"/>
      <c r="BC925" s="134"/>
      <c r="BD925" s="134"/>
      <c r="BE925" s="134"/>
      <c r="BF925" s="134"/>
      <c r="BG925" s="134"/>
      <c r="BH925" s="134"/>
    </row>
    <row r="926" spans="1:60" ht="13.1">
      <c r="A926" s="169" t="s">
        <v>971</v>
      </c>
      <c r="B926" s="142" t="s">
        <v>81</v>
      </c>
      <c r="C926" s="160" t="s">
        <v>82</v>
      </c>
      <c r="D926" s="143"/>
      <c r="E926" s="144"/>
      <c r="F926" s="145"/>
      <c r="G926" s="146">
        <f>SUMIF(AG927:AG956,"&lt;&gt;NOR",G927:G956)</f>
        <v>0</v>
      </c>
      <c r="H926" s="140"/>
      <c r="I926" s="140">
        <f>SUM(I927:I956)</f>
        <v>0</v>
      </c>
      <c r="J926" s="140"/>
      <c r="K926" s="140">
        <f>SUM(K927:K956)</f>
        <v>3390.23</v>
      </c>
      <c r="L926" s="140"/>
      <c r="M926" s="140">
        <f>SUM(M927:M956)</f>
        <v>0</v>
      </c>
      <c r="N926" s="140"/>
      <c r="O926" s="140">
        <f>SUM(O927:O956)</f>
        <v>0</v>
      </c>
      <c r="P926" s="140"/>
      <c r="Q926" s="140">
        <f>SUM(Q927:Q956)</f>
        <v>0</v>
      </c>
      <c r="R926" s="140"/>
      <c r="S926" s="140"/>
      <c r="T926" s="140"/>
      <c r="U926" s="140"/>
      <c r="V926" s="140">
        <f>SUM(V927:V956)</f>
        <v>0</v>
      </c>
      <c r="W926" s="140"/>
      <c r="AA926" s="169" t="s">
        <v>971</v>
      </c>
      <c r="AB926" s="142" t="s">
        <v>81</v>
      </c>
      <c r="AC926" s="160" t="s">
        <v>82</v>
      </c>
      <c r="AD926" s="143"/>
      <c r="AE926" s="144"/>
      <c r="AF926" s="145"/>
      <c r="AG926" s="146">
        <f>SUMIF(BG927:BG956,"&lt;&gt;NOR",AG927:AG956)</f>
        <v>0</v>
      </c>
    </row>
    <row r="927" spans="1:60" ht="20.95">
      <c r="A927" s="147">
        <v>331</v>
      </c>
      <c r="B927" s="148" t="s">
        <v>808</v>
      </c>
      <c r="C927" s="161" t="s">
        <v>809</v>
      </c>
      <c r="D927" s="149" t="s">
        <v>129</v>
      </c>
      <c r="E927" s="150">
        <v>1</v>
      </c>
      <c r="F927" s="151"/>
      <c r="G927" s="152">
        <f>ROUND(E927*F927,2)</f>
        <v>0</v>
      </c>
      <c r="H927" s="139">
        <v>0</v>
      </c>
      <c r="I927" s="139">
        <f>ROUND(E927*H927,2)</f>
        <v>0</v>
      </c>
      <c r="J927" s="139">
        <v>1106.1169811320822</v>
      </c>
      <c r="K927" s="139">
        <f>ROUND(E927*J927,2)</f>
        <v>1106.1199999999999</v>
      </c>
      <c r="L927" s="139">
        <v>21</v>
      </c>
      <c r="M927" s="139">
        <f>G927*(1+L927/100)</f>
        <v>0</v>
      </c>
      <c r="N927" s="139">
        <v>0</v>
      </c>
      <c r="O927" s="139">
        <f>ROUND(E927*N927,2)</f>
        <v>0</v>
      </c>
      <c r="P927" s="139">
        <v>0</v>
      </c>
      <c r="Q927" s="139">
        <f>ROUND(E927*P927,2)</f>
        <v>0</v>
      </c>
      <c r="R927" s="139"/>
      <c r="S927" s="139" t="s">
        <v>130</v>
      </c>
      <c r="T927" s="139" t="s">
        <v>131</v>
      </c>
      <c r="U927" s="139">
        <v>0</v>
      </c>
      <c r="V927" s="139">
        <f>ROUND(E927*U927,2)</f>
        <v>0</v>
      </c>
      <c r="W927" s="139"/>
      <c r="X927" s="134"/>
      <c r="Y927" s="134"/>
      <c r="Z927" s="134"/>
      <c r="AA927" s="147">
        <v>331</v>
      </c>
      <c r="AB927" s="148" t="s">
        <v>808</v>
      </c>
      <c r="AC927" s="161" t="s">
        <v>809</v>
      </c>
      <c r="AD927" s="149" t="s">
        <v>129</v>
      </c>
      <c r="AE927" s="150">
        <v>1</v>
      </c>
      <c r="AF927" s="151"/>
      <c r="AG927" s="152">
        <f>ROUND(AE927*AF927,2)</f>
        <v>0</v>
      </c>
      <c r="AH927" s="134"/>
      <c r="AI927" s="134"/>
      <c r="AJ927" s="134"/>
      <c r="AK927" s="134"/>
      <c r="AL927" s="134"/>
      <c r="AM927" s="134"/>
      <c r="AN927" s="134"/>
      <c r="AO927" s="134"/>
      <c r="AP927" s="134"/>
      <c r="AQ927" s="134"/>
      <c r="AR927" s="134"/>
      <c r="AS927" s="134"/>
      <c r="AT927" s="134"/>
      <c r="AU927" s="134"/>
      <c r="AV927" s="134"/>
      <c r="AW927" s="134"/>
      <c r="AX927" s="134"/>
      <c r="AY927" s="134"/>
      <c r="AZ927" s="134"/>
      <c r="BA927" s="134"/>
      <c r="BB927" s="134"/>
      <c r="BC927" s="134"/>
      <c r="BD927" s="134"/>
      <c r="BE927" s="134"/>
      <c r="BF927" s="134"/>
      <c r="BG927" s="134"/>
      <c r="BH927" s="134"/>
    </row>
    <row r="928" spans="1:60" ht="20.95">
      <c r="A928" s="137"/>
      <c r="B928" s="138"/>
      <c r="C928" s="267" t="s">
        <v>810</v>
      </c>
      <c r="D928" s="268"/>
      <c r="E928" s="268"/>
      <c r="F928" s="268"/>
      <c r="G928" s="268"/>
      <c r="H928" s="139"/>
      <c r="I928" s="139"/>
      <c r="J928" s="139"/>
      <c r="K928" s="139"/>
      <c r="L928" s="139"/>
      <c r="M928" s="139"/>
      <c r="N928" s="139"/>
      <c r="O928" s="139"/>
      <c r="P928" s="139"/>
      <c r="Q928" s="139"/>
      <c r="R928" s="139"/>
      <c r="S928" s="139"/>
      <c r="T928" s="139"/>
      <c r="U928" s="139"/>
      <c r="V928" s="139"/>
      <c r="W928" s="139"/>
      <c r="X928" s="134"/>
      <c r="Y928" s="134"/>
      <c r="Z928" s="134"/>
      <c r="AA928" s="137"/>
      <c r="AB928" s="138"/>
      <c r="AC928" s="267" t="s">
        <v>810</v>
      </c>
      <c r="AD928" s="268"/>
      <c r="AE928" s="268"/>
      <c r="AF928" s="268"/>
      <c r="AG928" s="268"/>
      <c r="AH928" s="134"/>
      <c r="AI928" s="134"/>
      <c r="AJ928" s="134"/>
      <c r="AK928" s="134"/>
      <c r="AL928" s="134"/>
      <c r="AM928" s="134"/>
      <c r="AN928" s="134"/>
      <c r="AO928" s="134"/>
      <c r="AP928" s="134"/>
      <c r="AQ928" s="134"/>
      <c r="AR928" s="134"/>
      <c r="AS928" s="134"/>
      <c r="AT928" s="134"/>
      <c r="AU928" s="134"/>
      <c r="AV928" s="134"/>
      <c r="AW928" s="134"/>
      <c r="AX928" s="134"/>
      <c r="AY928" s="134"/>
      <c r="AZ928" s="134"/>
      <c r="BA928" s="153" t="str">
        <f>C928</f>
        <v>Pi=0,3 kW, 400V, 50/60 Hz,AC motor; predpokladaný rozmer 700x400 mm; súčasťou dodávky budú tlmiace vložky.Výkres č. E1.11-109</v>
      </c>
      <c r="BB928" s="134"/>
      <c r="BC928" s="134"/>
      <c r="BD928" s="134"/>
      <c r="BE928" s="134"/>
      <c r="BF928" s="134"/>
      <c r="BG928" s="134"/>
      <c r="BH928" s="134"/>
    </row>
    <row r="929" spans="1:60" ht="20.95">
      <c r="A929" s="147">
        <v>332</v>
      </c>
      <c r="B929" s="148" t="s">
        <v>811</v>
      </c>
      <c r="C929" s="161" t="s">
        <v>812</v>
      </c>
      <c r="D929" s="149" t="s">
        <v>151</v>
      </c>
      <c r="E929" s="150">
        <v>0.5</v>
      </c>
      <c r="F929" s="151"/>
      <c r="G929" s="152">
        <f>ROUND(E929*F929,2)</f>
        <v>0</v>
      </c>
      <c r="H929" s="139">
        <v>0</v>
      </c>
      <c r="I929" s="139">
        <f>ROUND(E929*H929,2)</f>
        <v>0</v>
      </c>
      <c r="J929" s="139">
        <v>53.962264150943724</v>
      </c>
      <c r="K929" s="139">
        <f>ROUND(E929*J929,2)</f>
        <v>26.98</v>
      </c>
      <c r="L929" s="139">
        <v>21</v>
      </c>
      <c r="M929" s="139">
        <f>G929*(1+L929/100)</f>
        <v>0</v>
      </c>
      <c r="N929" s="139">
        <v>0</v>
      </c>
      <c r="O929" s="139">
        <f>ROUND(E929*N929,2)</f>
        <v>0</v>
      </c>
      <c r="P929" s="139">
        <v>0</v>
      </c>
      <c r="Q929" s="139">
        <f>ROUND(E929*P929,2)</f>
        <v>0</v>
      </c>
      <c r="R929" s="139"/>
      <c r="S929" s="139" t="s">
        <v>130</v>
      </c>
      <c r="T929" s="139" t="s">
        <v>131</v>
      </c>
      <c r="U929" s="139">
        <v>0</v>
      </c>
      <c r="V929" s="139">
        <f>ROUND(E929*U929,2)</f>
        <v>0</v>
      </c>
      <c r="W929" s="139"/>
      <c r="X929" s="134"/>
      <c r="Y929" s="134"/>
      <c r="Z929" s="134"/>
      <c r="AA929" s="147">
        <v>332</v>
      </c>
      <c r="AB929" s="148" t="s">
        <v>811</v>
      </c>
      <c r="AC929" s="161" t="s">
        <v>812</v>
      </c>
      <c r="AD929" s="149" t="s">
        <v>151</v>
      </c>
      <c r="AE929" s="150">
        <v>0.5</v>
      </c>
      <c r="AF929" s="151"/>
      <c r="AG929" s="152">
        <f>ROUND(AE929*AF929,2)</f>
        <v>0</v>
      </c>
      <c r="AH929" s="134"/>
      <c r="AI929" s="134"/>
      <c r="AJ929" s="134"/>
      <c r="AK929" s="134"/>
      <c r="AL929" s="134"/>
      <c r="AM929" s="134"/>
      <c r="AN929" s="134"/>
      <c r="AO929" s="134"/>
      <c r="AP929" s="134"/>
      <c r="AQ929" s="134"/>
      <c r="AR929" s="134"/>
      <c r="AS929" s="134"/>
      <c r="AT929" s="134"/>
      <c r="AU929" s="134"/>
      <c r="AV929" s="134"/>
      <c r="AW929" s="134"/>
      <c r="AX929" s="134"/>
      <c r="AY929" s="134"/>
      <c r="AZ929" s="134"/>
      <c r="BA929" s="134"/>
      <c r="BB929" s="134"/>
      <c r="BC929" s="134"/>
      <c r="BD929" s="134"/>
      <c r="BE929" s="134"/>
      <c r="BF929" s="134"/>
      <c r="BG929" s="134"/>
      <c r="BH929" s="134"/>
    </row>
    <row r="930" spans="1:60">
      <c r="A930" s="137"/>
      <c r="B930" s="138"/>
      <c r="C930" s="267" t="s">
        <v>555</v>
      </c>
      <c r="D930" s="268"/>
      <c r="E930" s="268"/>
      <c r="F930" s="268"/>
      <c r="G930" s="268"/>
      <c r="H930" s="139"/>
      <c r="I930" s="139"/>
      <c r="J930" s="139"/>
      <c r="K930" s="139"/>
      <c r="L930" s="139"/>
      <c r="M930" s="139"/>
      <c r="N930" s="139"/>
      <c r="O930" s="139"/>
      <c r="P930" s="139"/>
      <c r="Q930" s="139"/>
      <c r="R930" s="139"/>
      <c r="S930" s="139"/>
      <c r="T930" s="139"/>
      <c r="U930" s="139"/>
      <c r="V930" s="139"/>
      <c r="W930" s="139"/>
      <c r="X930" s="134"/>
      <c r="Y930" s="134"/>
      <c r="Z930" s="134"/>
      <c r="AA930" s="137"/>
      <c r="AB930" s="138"/>
      <c r="AC930" s="267" t="s">
        <v>555</v>
      </c>
      <c r="AD930" s="268"/>
      <c r="AE930" s="268"/>
      <c r="AF930" s="268"/>
      <c r="AG930" s="268"/>
      <c r="AH930" s="134"/>
      <c r="AI930" s="134"/>
      <c r="AJ930" s="134"/>
      <c r="AK930" s="134"/>
      <c r="AL930" s="134"/>
      <c r="AM930" s="134"/>
      <c r="AN930" s="134"/>
      <c r="AO930" s="134"/>
      <c r="AP930" s="134"/>
      <c r="AQ930" s="134"/>
      <c r="AR930" s="134"/>
      <c r="AS930" s="134"/>
      <c r="AT930" s="134"/>
      <c r="AU930" s="134"/>
      <c r="AV930" s="134"/>
      <c r="AW930" s="134"/>
      <c r="AX930" s="134"/>
      <c r="AY930" s="134"/>
      <c r="AZ930" s="134"/>
      <c r="BA930" s="134"/>
      <c r="BB930" s="134"/>
      <c r="BC930" s="134"/>
      <c r="BD930" s="134"/>
      <c r="BE930" s="134"/>
      <c r="BF930" s="134"/>
      <c r="BG930" s="134"/>
      <c r="BH930" s="134"/>
    </row>
    <row r="931" spans="1:60">
      <c r="A931" s="137"/>
      <c r="B931" s="138"/>
      <c r="C931" s="269" t="s">
        <v>375</v>
      </c>
      <c r="D931" s="270"/>
      <c r="E931" s="270"/>
      <c r="F931" s="270"/>
      <c r="G931" s="270"/>
      <c r="H931" s="139"/>
      <c r="I931" s="139"/>
      <c r="J931" s="139"/>
      <c r="K931" s="139"/>
      <c r="L931" s="139"/>
      <c r="M931" s="139"/>
      <c r="N931" s="139"/>
      <c r="O931" s="139"/>
      <c r="P931" s="139"/>
      <c r="Q931" s="139"/>
      <c r="R931" s="139"/>
      <c r="S931" s="139"/>
      <c r="T931" s="139"/>
      <c r="U931" s="139"/>
      <c r="V931" s="139"/>
      <c r="W931" s="139"/>
      <c r="X931" s="134"/>
      <c r="Y931" s="134"/>
      <c r="Z931" s="134"/>
      <c r="AA931" s="137"/>
      <c r="AB931" s="138"/>
      <c r="AC931" s="269" t="s">
        <v>375</v>
      </c>
      <c r="AD931" s="270"/>
      <c r="AE931" s="270"/>
      <c r="AF931" s="270"/>
      <c r="AG931" s="270"/>
      <c r="AH931" s="134"/>
      <c r="AI931" s="134"/>
      <c r="AJ931" s="134"/>
      <c r="AK931" s="134"/>
      <c r="AL931" s="134"/>
      <c r="AM931" s="134"/>
      <c r="AN931" s="134"/>
      <c r="AO931" s="134"/>
      <c r="AP931" s="134"/>
      <c r="AQ931" s="134"/>
      <c r="AR931" s="134"/>
      <c r="AS931" s="134"/>
      <c r="AT931" s="134"/>
      <c r="AU931" s="134"/>
      <c r="AV931" s="134"/>
      <c r="AW931" s="134"/>
      <c r="AX931" s="134"/>
      <c r="AY931" s="134"/>
      <c r="AZ931" s="134"/>
      <c r="BA931" s="134"/>
      <c r="BB931" s="134"/>
      <c r="BC931" s="134"/>
      <c r="BD931" s="134"/>
      <c r="BE931" s="134"/>
      <c r="BF931" s="134"/>
      <c r="BG931" s="134"/>
      <c r="BH931" s="134"/>
    </row>
    <row r="932" spans="1:60" ht="20.95">
      <c r="A932" s="147">
        <v>333</v>
      </c>
      <c r="B932" s="148" t="s">
        <v>813</v>
      </c>
      <c r="C932" s="161" t="s">
        <v>814</v>
      </c>
      <c r="D932" s="149" t="s">
        <v>129</v>
      </c>
      <c r="E932" s="150">
        <v>1</v>
      </c>
      <c r="F932" s="151"/>
      <c r="G932" s="152">
        <f>ROUND(E932*F932,2)</f>
        <v>0</v>
      </c>
      <c r="H932" s="139">
        <v>0</v>
      </c>
      <c r="I932" s="139">
        <f>ROUND(E932*H932,2)</f>
        <v>0</v>
      </c>
      <c r="J932" s="139">
        <v>39.143396226415334</v>
      </c>
      <c r="K932" s="139">
        <f>ROUND(E932*J932,2)</f>
        <v>39.14</v>
      </c>
      <c r="L932" s="139">
        <v>21</v>
      </c>
      <c r="M932" s="139">
        <f>G932*(1+L932/100)</f>
        <v>0</v>
      </c>
      <c r="N932" s="139">
        <v>0</v>
      </c>
      <c r="O932" s="139">
        <f>ROUND(E932*N932,2)</f>
        <v>0</v>
      </c>
      <c r="P932" s="139">
        <v>0</v>
      </c>
      <c r="Q932" s="139">
        <f>ROUND(E932*P932,2)</f>
        <v>0</v>
      </c>
      <c r="R932" s="139"/>
      <c r="S932" s="139" t="s">
        <v>130</v>
      </c>
      <c r="T932" s="139" t="s">
        <v>131</v>
      </c>
      <c r="U932" s="139">
        <v>0</v>
      </c>
      <c r="V932" s="139">
        <f>ROUND(E932*U932,2)</f>
        <v>0</v>
      </c>
      <c r="W932" s="139"/>
      <c r="X932" s="134"/>
      <c r="Y932" s="134"/>
      <c r="Z932" s="134"/>
      <c r="AA932" s="147">
        <v>333</v>
      </c>
      <c r="AB932" s="148" t="s">
        <v>813</v>
      </c>
      <c r="AC932" s="161" t="s">
        <v>814</v>
      </c>
      <c r="AD932" s="149" t="s">
        <v>129</v>
      </c>
      <c r="AE932" s="150">
        <v>1</v>
      </c>
      <c r="AF932" s="151"/>
      <c r="AG932" s="152">
        <f>ROUND(AE932*AF932,2)</f>
        <v>0</v>
      </c>
      <c r="AH932" s="134"/>
      <c r="AI932" s="134"/>
      <c r="AJ932" s="134"/>
      <c r="AK932" s="134"/>
      <c r="AL932" s="134"/>
      <c r="AM932" s="134"/>
      <c r="AN932" s="134"/>
      <c r="AO932" s="134"/>
      <c r="AP932" s="134"/>
      <c r="AQ932" s="134"/>
      <c r="AR932" s="134"/>
      <c r="AS932" s="134"/>
      <c r="AT932" s="134"/>
      <c r="AU932" s="134"/>
      <c r="AV932" s="134"/>
      <c r="AW932" s="134"/>
      <c r="AX932" s="134"/>
      <c r="AY932" s="134"/>
      <c r="AZ932" s="134"/>
      <c r="BA932" s="134"/>
      <c r="BB932" s="134"/>
      <c r="BC932" s="134"/>
      <c r="BD932" s="134"/>
      <c r="BE932" s="134"/>
      <c r="BF932" s="134"/>
      <c r="BG932" s="134"/>
      <c r="BH932" s="134"/>
    </row>
    <row r="933" spans="1:60">
      <c r="A933" s="137"/>
      <c r="B933" s="138"/>
      <c r="C933" s="267" t="s">
        <v>136</v>
      </c>
      <c r="D933" s="268"/>
      <c r="E933" s="268"/>
      <c r="F933" s="268"/>
      <c r="G933" s="268"/>
      <c r="H933" s="139"/>
      <c r="I933" s="139"/>
      <c r="J933" s="139"/>
      <c r="K933" s="139"/>
      <c r="L933" s="139"/>
      <c r="M933" s="139"/>
      <c r="N933" s="139"/>
      <c r="O933" s="139"/>
      <c r="P933" s="139"/>
      <c r="Q933" s="139"/>
      <c r="R933" s="139"/>
      <c r="S933" s="139"/>
      <c r="T933" s="139"/>
      <c r="U933" s="139"/>
      <c r="V933" s="139"/>
      <c r="W933" s="139"/>
      <c r="X933" s="134"/>
      <c r="Y933" s="134"/>
      <c r="Z933" s="134"/>
      <c r="AA933" s="137"/>
      <c r="AB933" s="138"/>
      <c r="AC933" s="267" t="s">
        <v>136</v>
      </c>
      <c r="AD933" s="268"/>
      <c r="AE933" s="268"/>
      <c r="AF933" s="268"/>
      <c r="AG933" s="268"/>
      <c r="AH933" s="134"/>
      <c r="AI933" s="134"/>
      <c r="AJ933" s="134"/>
      <c r="AK933" s="134"/>
      <c r="AL933" s="134"/>
      <c r="AM933" s="134"/>
      <c r="AN933" s="134"/>
      <c r="AO933" s="134"/>
      <c r="AP933" s="134"/>
      <c r="AQ933" s="134"/>
      <c r="AR933" s="134"/>
      <c r="AS933" s="134"/>
      <c r="AT933" s="134"/>
      <c r="AU933" s="134"/>
      <c r="AV933" s="134"/>
      <c r="AW933" s="134"/>
      <c r="AX933" s="134"/>
      <c r="AY933" s="134"/>
      <c r="AZ933" s="134"/>
      <c r="BA933" s="134"/>
      <c r="BB933" s="134"/>
      <c r="BC933" s="134"/>
      <c r="BD933" s="134"/>
      <c r="BE933" s="134"/>
      <c r="BF933" s="134"/>
      <c r="BG933" s="134"/>
      <c r="BH933" s="134"/>
    </row>
    <row r="934" spans="1:60" ht="31.45">
      <c r="A934" s="147">
        <v>334</v>
      </c>
      <c r="B934" s="148" t="s">
        <v>815</v>
      </c>
      <c r="C934" s="161" t="s">
        <v>816</v>
      </c>
      <c r="D934" s="149" t="s">
        <v>129</v>
      </c>
      <c r="E934" s="150">
        <v>1</v>
      </c>
      <c r="F934" s="151"/>
      <c r="G934" s="152">
        <f>ROUND(E934*F934,2)</f>
        <v>0</v>
      </c>
      <c r="H934" s="139">
        <v>0</v>
      </c>
      <c r="I934" s="139">
        <f>ROUND(E934*H934,2)</f>
        <v>0</v>
      </c>
      <c r="J934" s="139">
        <v>160.30188679245381</v>
      </c>
      <c r="K934" s="139">
        <f>ROUND(E934*J934,2)</f>
        <v>160.30000000000001</v>
      </c>
      <c r="L934" s="139">
        <v>21</v>
      </c>
      <c r="M934" s="139">
        <f>G934*(1+L934/100)</f>
        <v>0</v>
      </c>
      <c r="N934" s="139">
        <v>0</v>
      </c>
      <c r="O934" s="139">
        <f>ROUND(E934*N934,2)</f>
        <v>0</v>
      </c>
      <c r="P934" s="139">
        <v>0</v>
      </c>
      <c r="Q934" s="139">
        <f>ROUND(E934*P934,2)</f>
        <v>0</v>
      </c>
      <c r="R934" s="139"/>
      <c r="S934" s="139" t="s">
        <v>130</v>
      </c>
      <c r="T934" s="139" t="s">
        <v>131</v>
      </c>
      <c r="U934" s="139">
        <v>0</v>
      </c>
      <c r="V934" s="139">
        <f>ROUND(E934*U934,2)</f>
        <v>0</v>
      </c>
      <c r="W934" s="139"/>
      <c r="X934" s="134"/>
      <c r="Y934" s="134"/>
      <c r="Z934" s="134"/>
      <c r="AA934" s="147">
        <v>334</v>
      </c>
      <c r="AB934" s="148" t="s">
        <v>815</v>
      </c>
      <c r="AC934" s="161" t="s">
        <v>816</v>
      </c>
      <c r="AD934" s="149" t="s">
        <v>129</v>
      </c>
      <c r="AE934" s="150">
        <v>1</v>
      </c>
      <c r="AF934" s="151"/>
      <c r="AG934" s="152">
        <f>ROUND(AE934*AF934,2)</f>
        <v>0</v>
      </c>
      <c r="AH934" s="134"/>
      <c r="AI934" s="134"/>
      <c r="AJ934" s="134"/>
      <c r="AK934" s="134"/>
      <c r="AL934" s="134"/>
      <c r="AM934" s="134"/>
      <c r="AN934" s="134"/>
      <c r="AO934" s="134"/>
      <c r="AP934" s="134"/>
      <c r="AQ934" s="134"/>
      <c r="AR934" s="134"/>
      <c r="AS934" s="134"/>
      <c r="AT934" s="134"/>
      <c r="AU934" s="134"/>
      <c r="AV934" s="134"/>
      <c r="AW934" s="134"/>
      <c r="AX934" s="134"/>
      <c r="AY934" s="134"/>
      <c r="AZ934" s="134"/>
      <c r="BA934" s="134"/>
      <c r="BB934" s="134"/>
      <c r="BC934" s="134"/>
      <c r="BD934" s="134"/>
      <c r="BE934" s="134"/>
      <c r="BF934" s="134"/>
      <c r="BG934" s="134"/>
      <c r="BH934" s="134"/>
    </row>
    <row r="935" spans="1:60" ht="20.95">
      <c r="A935" s="137"/>
      <c r="B935" s="138"/>
      <c r="C935" s="267" t="s">
        <v>817</v>
      </c>
      <c r="D935" s="268"/>
      <c r="E935" s="268"/>
      <c r="F935" s="268"/>
      <c r="G935" s="268"/>
      <c r="H935" s="139"/>
      <c r="I935" s="139"/>
      <c r="J935" s="139"/>
      <c r="K935" s="139"/>
      <c r="L935" s="139"/>
      <c r="M935" s="139"/>
      <c r="N935" s="139"/>
      <c r="O935" s="139"/>
      <c r="P935" s="139"/>
      <c r="Q935" s="139"/>
      <c r="R935" s="139"/>
      <c r="S935" s="139"/>
      <c r="T935" s="139"/>
      <c r="U935" s="139"/>
      <c r="V935" s="139"/>
      <c r="W935" s="139"/>
      <c r="X935" s="134"/>
      <c r="Y935" s="134"/>
      <c r="Z935" s="134"/>
      <c r="AA935" s="137"/>
      <c r="AB935" s="138"/>
      <c r="AC935" s="267" t="s">
        <v>817</v>
      </c>
      <c r="AD935" s="268"/>
      <c r="AE935" s="268"/>
      <c r="AF935" s="268"/>
      <c r="AG935" s="268"/>
      <c r="AH935" s="134"/>
      <c r="AI935" s="134"/>
      <c r="AJ935" s="134"/>
      <c r="AK935" s="134"/>
      <c r="AL935" s="134"/>
      <c r="AM935" s="134"/>
      <c r="AN935" s="134"/>
      <c r="AO935" s="134"/>
      <c r="AP935" s="134"/>
      <c r="AQ935" s="134"/>
      <c r="AR935" s="134"/>
      <c r="AS935" s="134"/>
      <c r="AT935" s="134"/>
      <c r="AU935" s="134"/>
      <c r="AV935" s="134"/>
      <c r="AW935" s="134"/>
      <c r="AX935" s="134"/>
      <c r="AY935" s="134"/>
      <c r="AZ935" s="134"/>
      <c r="BA935" s="153" t="str">
        <f>C935</f>
        <v>horná pripojenie d = 250 mm, V = 1000 m3 / h. Max.výška 300 mm (m.č.A1-2.01). Čelná doska lakované RAL.</v>
      </c>
      <c r="BB935" s="134"/>
      <c r="BC935" s="134"/>
      <c r="BD935" s="134"/>
      <c r="BE935" s="134"/>
      <c r="BF935" s="134"/>
      <c r="BG935" s="134"/>
      <c r="BH935" s="134"/>
    </row>
    <row r="936" spans="1:60">
      <c r="A936" s="137"/>
      <c r="B936" s="138"/>
      <c r="C936" s="269" t="s">
        <v>610</v>
      </c>
      <c r="D936" s="270"/>
      <c r="E936" s="270"/>
      <c r="F936" s="270"/>
      <c r="G936" s="270"/>
      <c r="H936" s="139"/>
      <c r="I936" s="139"/>
      <c r="J936" s="139"/>
      <c r="K936" s="139"/>
      <c r="L936" s="139"/>
      <c r="M936" s="139"/>
      <c r="N936" s="139"/>
      <c r="O936" s="139"/>
      <c r="P936" s="139"/>
      <c r="Q936" s="139"/>
      <c r="R936" s="139"/>
      <c r="S936" s="139"/>
      <c r="T936" s="139"/>
      <c r="U936" s="139"/>
      <c r="V936" s="139"/>
      <c r="W936" s="139"/>
      <c r="X936" s="134"/>
      <c r="Y936" s="134"/>
      <c r="Z936" s="134"/>
      <c r="AA936" s="137"/>
      <c r="AB936" s="138"/>
      <c r="AC936" s="269" t="s">
        <v>610</v>
      </c>
      <c r="AD936" s="270"/>
      <c r="AE936" s="270"/>
      <c r="AF936" s="270"/>
      <c r="AG936" s="270"/>
      <c r="AH936" s="134"/>
      <c r="AI936" s="134"/>
      <c r="AJ936" s="134"/>
      <c r="AK936" s="134"/>
      <c r="AL936" s="134"/>
      <c r="AM936" s="134"/>
      <c r="AN936" s="134"/>
      <c r="AO936" s="134"/>
      <c r="AP936" s="134"/>
      <c r="AQ936" s="134"/>
      <c r="AR936" s="134"/>
      <c r="AS936" s="134"/>
      <c r="AT936" s="134"/>
      <c r="AU936" s="134"/>
      <c r="AV936" s="134"/>
      <c r="AW936" s="134"/>
      <c r="AX936" s="134"/>
      <c r="AY936" s="134"/>
      <c r="AZ936" s="134"/>
      <c r="BA936" s="134"/>
      <c r="BB936" s="134"/>
      <c r="BC936" s="134"/>
      <c r="BD936" s="134"/>
      <c r="BE936" s="134"/>
      <c r="BF936" s="134"/>
      <c r="BG936" s="134"/>
      <c r="BH936" s="134"/>
    </row>
    <row r="937" spans="1:60">
      <c r="A937" s="137"/>
      <c r="B937" s="138"/>
      <c r="C937" s="269" t="s">
        <v>375</v>
      </c>
      <c r="D937" s="270"/>
      <c r="E937" s="270"/>
      <c r="F937" s="270"/>
      <c r="G937" s="270"/>
      <c r="H937" s="139"/>
      <c r="I937" s="139"/>
      <c r="J937" s="139"/>
      <c r="K937" s="139"/>
      <c r="L937" s="139"/>
      <c r="M937" s="139"/>
      <c r="N937" s="139"/>
      <c r="O937" s="139"/>
      <c r="P937" s="139"/>
      <c r="Q937" s="139"/>
      <c r="R937" s="139"/>
      <c r="S937" s="139"/>
      <c r="T937" s="139"/>
      <c r="U937" s="139"/>
      <c r="V937" s="139"/>
      <c r="W937" s="139"/>
      <c r="X937" s="134"/>
      <c r="Y937" s="134"/>
      <c r="Z937" s="134"/>
      <c r="AA937" s="137"/>
      <c r="AB937" s="138"/>
      <c r="AC937" s="269" t="s">
        <v>375</v>
      </c>
      <c r="AD937" s="270"/>
      <c r="AE937" s="270"/>
      <c r="AF937" s="270"/>
      <c r="AG937" s="270"/>
      <c r="AH937" s="134"/>
      <c r="AI937" s="134"/>
      <c r="AJ937" s="134"/>
      <c r="AK937" s="134"/>
      <c r="AL937" s="134"/>
      <c r="AM937" s="134"/>
      <c r="AN937" s="134"/>
      <c r="AO937" s="134"/>
      <c r="AP937" s="134"/>
      <c r="AQ937" s="134"/>
      <c r="AR937" s="134"/>
      <c r="AS937" s="134"/>
      <c r="AT937" s="134"/>
      <c r="AU937" s="134"/>
      <c r="AV937" s="134"/>
      <c r="AW937" s="134"/>
      <c r="AX937" s="134"/>
      <c r="AY937" s="134"/>
      <c r="AZ937" s="134"/>
      <c r="BA937" s="134"/>
      <c r="BB937" s="134"/>
      <c r="BC937" s="134"/>
      <c r="BD937" s="134"/>
      <c r="BE937" s="134"/>
      <c r="BF937" s="134"/>
      <c r="BG937" s="134"/>
      <c r="BH937" s="134"/>
    </row>
    <row r="938" spans="1:60" ht="31.45">
      <c r="A938" s="147">
        <v>335</v>
      </c>
      <c r="B938" s="148" t="s">
        <v>818</v>
      </c>
      <c r="C938" s="161" t="s">
        <v>816</v>
      </c>
      <c r="D938" s="149" t="s">
        <v>129</v>
      </c>
      <c r="E938" s="150">
        <v>1</v>
      </c>
      <c r="F938" s="151"/>
      <c r="G938" s="152">
        <f>ROUND(E938*F938,2)</f>
        <v>0</v>
      </c>
      <c r="H938" s="139">
        <v>0</v>
      </c>
      <c r="I938" s="139">
        <f>ROUND(E938*H938,2)</f>
        <v>0</v>
      </c>
      <c r="J938" s="139">
        <v>160.30188679245381</v>
      </c>
      <c r="K938" s="139">
        <f>ROUND(E938*J938,2)</f>
        <v>160.30000000000001</v>
      </c>
      <c r="L938" s="139">
        <v>21</v>
      </c>
      <c r="M938" s="139">
        <f>G938*(1+L938/100)</f>
        <v>0</v>
      </c>
      <c r="N938" s="139">
        <v>0</v>
      </c>
      <c r="O938" s="139">
        <f>ROUND(E938*N938,2)</f>
        <v>0</v>
      </c>
      <c r="P938" s="139">
        <v>0</v>
      </c>
      <c r="Q938" s="139">
        <f>ROUND(E938*P938,2)</f>
        <v>0</v>
      </c>
      <c r="R938" s="139"/>
      <c r="S938" s="139" t="s">
        <v>130</v>
      </c>
      <c r="T938" s="139" t="s">
        <v>131</v>
      </c>
      <c r="U938" s="139">
        <v>0</v>
      </c>
      <c r="V938" s="139">
        <f>ROUND(E938*U938,2)</f>
        <v>0</v>
      </c>
      <c r="W938" s="139"/>
      <c r="X938" s="134"/>
      <c r="Y938" s="134"/>
      <c r="Z938" s="134"/>
      <c r="AA938" s="147">
        <v>335</v>
      </c>
      <c r="AB938" s="148" t="s">
        <v>818</v>
      </c>
      <c r="AC938" s="161" t="s">
        <v>816</v>
      </c>
      <c r="AD938" s="149" t="s">
        <v>129</v>
      </c>
      <c r="AE938" s="150">
        <v>1</v>
      </c>
      <c r="AF938" s="151"/>
      <c r="AG938" s="152">
        <f>ROUND(AE938*AF938,2)</f>
        <v>0</v>
      </c>
      <c r="AH938" s="134"/>
      <c r="AI938" s="134"/>
      <c r="AJ938" s="134"/>
      <c r="AK938" s="134"/>
      <c r="AL938" s="134"/>
      <c r="AM938" s="134"/>
      <c r="AN938" s="134"/>
      <c r="AO938" s="134"/>
      <c r="AP938" s="134"/>
      <c r="AQ938" s="134"/>
      <c r="AR938" s="134"/>
      <c r="AS938" s="134"/>
      <c r="AT938" s="134"/>
      <c r="AU938" s="134"/>
      <c r="AV938" s="134"/>
      <c r="AW938" s="134"/>
      <c r="AX938" s="134"/>
      <c r="AY938" s="134"/>
      <c r="AZ938" s="134"/>
      <c r="BA938" s="134"/>
      <c r="BB938" s="134"/>
      <c r="BC938" s="134"/>
      <c r="BD938" s="134"/>
      <c r="BE938" s="134"/>
      <c r="BF938" s="134"/>
      <c r="BG938" s="134"/>
      <c r="BH938" s="134"/>
    </row>
    <row r="939" spans="1:60" ht="20.95">
      <c r="A939" s="137"/>
      <c r="B939" s="138"/>
      <c r="C939" s="267" t="s">
        <v>819</v>
      </c>
      <c r="D939" s="268"/>
      <c r="E939" s="268"/>
      <c r="F939" s="268"/>
      <c r="G939" s="268"/>
      <c r="H939" s="139"/>
      <c r="I939" s="139"/>
      <c r="J939" s="139"/>
      <c r="K939" s="139"/>
      <c r="L939" s="139"/>
      <c r="M939" s="139"/>
      <c r="N939" s="139"/>
      <c r="O939" s="139"/>
      <c r="P939" s="139"/>
      <c r="Q939" s="139"/>
      <c r="R939" s="139"/>
      <c r="S939" s="139"/>
      <c r="T939" s="139"/>
      <c r="U939" s="139"/>
      <c r="V939" s="139"/>
      <c r="W939" s="139"/>
      <c r="X939" s="134"/>
      <c r="Y939" s="134"/>
      <c r="Z939" s="134"/>
      <c r="AA939" s="137"/>
      <c r="AB939" s="138"/>
      <c r="AC939" s="267" t="s">
        <v>819</v>
      </c>
      <c r="AD939" s="268"/>
      <c r="AE939" s="268"/>
      <c r="AF939" s="268"/>
      <c r="AG939" s="268"/>
      <c r="AH939" s="134"/>
      <c r="AI939" s="134"/>
      <c r="AJ939" s="134"/>
      <c r="AK939" s="134"/>
      <c r="AL939" s="134"/>
      <c r="AM939" s="134"/>
      <c r="AN939" s="134"/>
      <c r="AO939" s="134"/>
      <c r="AP939" s="134"/>
      <c r="AQ939" s="134"/>
      <c r="AR939" s="134"/>
      <c r="AS939" s="134"/>
      <c r="AT939" s="134"/>
      <c r="AU939" s="134"/>
      <c r="AV939" s="134"/>
      <c r="AW939" s="134"/>
      <c r="AX939" s="134"/>
      <c r="AY939" s="134"/>
      <c r="AZ939" s="134"/>
      <c r="BA939" s="153" t="str">
        <f>C939</f>
        <v>horná pripojenie d = 250 mm, V = 1000 m3 / h. Max.výška 300 mm (m.č.A2-2.09). Čelná doska lakované RAL.</v>
      </c>
      <c r="BB939" s="134"/>
      <c r="BC939" s="134"/>
      <c r="BD939" s="134"/>
      <c r="BE939" s="134"/>
      <c r="BF939" s="134"/>
      <c r="BG939" s="134"/>
      <c r="BH939" s="134"/>
    </row>
    <row r="940" spans="1:60">
      <c r="A940" s="137"/>
      <c r="B940" s="138"/>
      <c r="C940" s="269" t="s">
        <v>610</v>
      </c>
      <c r="D940" s="270"/>
      <c r="E940" s="270"/>
      <c r="F940" s="270"/>
      <c r="G940" s="270"/>
      <c r="H940" s="139"/>
      <c r="I940" s="139"/>
      <c r="J940" s="139"/>
      <c r="K940" s="139"/>
      <c r="L940" s="139"/>
      <c r="M940" s="139"/>
      <c r="N940" s="139"/>
      <c r="O940" s="139"/>
      <c r="P940" s="139"/>
      <c r="Q940" s="139"/>
      <c r="R940" s="139"/>
      <c r="S940" s="139"/>
      <c r="T940" s="139"/>
      <c r="U940" s="139"/>
      <c r="V940" s="139"/>
      <c r="W940" s="139"/>
      <c r="X940" s="134"/>
      <c r="Y940" s="134"/>
      <c r="Z940" s="134"/>
      <c r="AA940" s="137"/>
      <c r="AB940" s="138"/>
      <c r="AC940" s="269" t="s">
        <v>610</v>
      </c>
      <c r="AD940" s="270"/>
      <c r="AE940" s="270"/>
      <c r="AF940" s="270"/>
      <c r="AG940" s="270"/>
      <c r="AH940" s="134"/>
      <c r="AI940" s="134"/>
      <c r="AJ940" s="134"/>
      <c r="AK940" s="134"/>
      <c r="AL940" s="134"/>
      <c r="AM940" s="134"/>
      <c r="AN940" s="134"/>
      <c r="AO940" s="134"/>
      <c r="AP940" s="134"/>
      <c r="AQ940" s="134"/>
      <c r="AR940" s="134"/>
      <c r="AS940" s="134"/>
      <c r="AT940" s="134"/>
      <c r="AU940" s="134"/>
      <c r="AV940" s="134"/>
      <c r="AW940" s="134"/>
      <c r="AX940" s="134"/>
      <c r="AY940" s="134"/>
      <c r="AZ940" s="134"/>
      <c r="BA940" s="134"/>
      <c r="BB940" s="134"/>
      <c r="BC940" s="134"/>
      <c r="BD940" s="134"/>
      <c r="BE940" s="134"/>
      <c r="BF940" s="134"/>
      <c r="BG940" s="134"/>
      <c r="BH940" s="134"/>
    </row>
    <row r="941" spans="1:60">
      <c r="A941" s="137"/>
      <c r="B941" s="138"/>
      <c r="C941" s="269" t="s">
        <v>375</v>
      </c>
      <c r="D941" s="270"/>
      <c r="E941" s="270"/>
      <c r="F941" s="270"/>
      <c r="G941" s="270"/>
      <c r="H941" s="139"/>
      <c r="I941" s="139"/>
      <c r="J941" s="139"/>
      <c r="K941" s="139"/>
      <c r="L941" s="139"/>
      <c r="M941" s="139"/>
      <c r="N941" s="139"/>
      <c r="O941" s="139"/>
      <c r="P941" s="139"/>
      <c r="Q941" s="139"/>
      <c r="R941" s="139"/>
      <c r="S941" s="139"/>
      <c r="T941" s="139"/>
      <c r="U941" s="139"/>
      <c r="V941" s="139"/>
      <c r="W941" s="139"/>
      <c r="X941" s="134"/>
      <c r="Y941" s="134"/>
      <c r="Z941" s="134"/>
      <c r="AA941" s="137"/>
      <c r="AB941" s="138"/>
      <c r="AC941" s="269" t="s">
        <v>375</v>
      </c>
      <c r="AD941" s="270"/>
      <c r="AE941" s="270"/>
      <c r="AF941" s="270"/>
      <c r="AG941" s="270"/>
      <c r="AH941" s="134"/>
      <c r="AI941" s="134"/>
      <c r="AJ941" s="134"/>
      <c r="AK941" s="134"/>
      <c r="AL941" s="134"/>
      <c r="AM941" s="134"/>
      <c r="AN941" s="134"/>
      <c r="AO941" s="134"/>
      <c r="AP941" s="134"/>
      <c r="AQ941" s="134"/>
      <c r="AR941" s="134"/>
      <c r="AS941" s="134"/>
      <c r="AT941" s="134"/>
      <c r="AU941" s="134"/>
      <c r="AV941" s="134"/>
      <c r="AW941" s="134"/>
      <c r="AX941" s="134"/>
      <c r="AY941" s="134"/>
      <c r="AZ941" s="134"/>
      <c r="BA941" s="134"/>
      <c r="BB941" s="134"/>
      <c r="BC941" s="134"/>
      <c r="BD941" s="134"/>
      <c r="BE941" s="134"/>
      <c r="BF941" s="134"/>
      <c r="BG941" s="134"/>
      <c r="BH941" s="134"/>
    </row>
    <row r="942" spans="1:60" ht="20.95">
      <c r="A942" s="147">
        <v>336</v>
      </c>
      <c r="B942" s="148" t="s">
        <v>820</v>
      </c>
      <c r="C942" s="161" t="s">
        <v>821</v>
      </c>
      <c r="D942" s="149" t="s">
        <v>129</v>
      </c>
      <c r="E942" s="150">
        <v>1</v>
      </c>
      <c r="F942" s="151"/>
      <c r="G942" s="152">
        <f>ROUND(E942*F942,2)</f>
        <v>0</v>
      </c>
      <c r="H942" s="139">
        <v>0</v>
      </c>
      <c r="I942" s="139">
        <f>ROUND(E942*H942,2)</f>
        <v>0</v>
      </c>
      <c r="J942" s="139">
        <v>109.44528301886859</v>
      </c>
      <c r="K942" s="139">
        <f>ROUND(E942*J942,2)</f>
        <v>109.45</v>
      </c>
      <c r="L942" s="139">
        <v>21</v>
      </c>
      <c r="M942" s="139">
        <f>G942*(1+L942/100)</f>
        <v>0</v>
      </c>
      <c r="N942" s="139">
        <v>0</v>
      </c>
      <c r="O942" s="139">
        <f>ROUND(E942*N942,2)</f>
        <v>0</v>
      </c>
      <c r="P942" s="139">
        <v>0</v>
      </c>
      <c r="Q942" s="139">
        <f>ROUND(E942*P942,2)</f>
        <v>0</v>
      </c>
      <c r="R942" s="139"/>
      <c r="S942" s="139" t="s">
        <v>130</v>
      </c>
      <c r="T942" s="139" t="s">
        <v>131</v>
      </c>
      <c r="U942" s="139">
        <v>0</v>
      </c>
      <c r="V942" s="139">
        <f>ROUND(E942*U942,2)</f>
        <v>0</v>
      </c>
      <c r="W942" s="139"/>
      <c r="X942" s="134"/>
      <c r="Y942" s="134"/>
      <c r="Z942" s="134"/>
      <c r="AA942" s="147">
        <v>336</v>
      </c>
      <c r="AB942" s="148" t="s">
        <v>820</v>
      </c>
      <c r="AC942" s="161" t="s">
        <v>821</v>
      </c>
      <c r="AD942" s="149" t="s">
        <v>129</v>
      </c>
      <c r="AE942" s="150">
        <v>1</v>
      </c>
      <c r="AF942" s="151"/>
      <c r="AG942" s="152">
        <f>ROUND(AE942*AF942,2)</f>
        <v>0</v>
      </c>
      <c r="AH942" s="134"/>
      <c r="AI942" s="134"/>
      <c r="AJ942" s="134"/>
      <c r="AK942" s="134"/>
      <c r="AL942" s="134"/>
      <c r="AM942" s="134"/>
      <c r="AN942" s="134"/>
      <c r="AO942" s="134"/>
      <c r="AP942" s="134"/>
      <c r="AQ942" s="134"/>
      <c r="AR942" s="134"/>
      <c r="AS942" s="134"/>
      <c r="AT942" s="134"/>
      <c r="AU942" s="134"/>
      <c r="AV942" s="134"/>
      <c r="AW942" s="134"/>
      <c r="AX942" s="134"/>
      <c r="AY942" s="134"/>
      <c r="AZ942" s="134"/>
      <c r="BA942" s="134"/>
      <c r="BB942" s="134"/>
      <c r="BC942" s="134"/>
      <c r="BD942" s="134"/>
      <c r="BE942" s="134"/>
      <c r="BF942" s="134"/>
      <c r="BG942" s="134"/>
      <c r="BH942" s="134"/>
    </row>
    <row r="943" spans="1:60">
      <c r="A943" s="137"/>
      <c r="B943" s="138"/>
      <c r="C943" s="267" t="s">
        <v>136</v>
      </c>
      <c r="D943" s="268"/>
      <c r="E943" s="268"/>
      <c r="F943" s="268"/>
      <c r="G943" s="268"/>
      <c r="H943" s="139"/>
      <c r="I943" s="139"/>
      <c r="J943" s="139"/>
      <c r="K943" s="139"/>
      <c r="L943" s="139"/>
      <c r="M943" s="139"/>
      <c r="N943" s="139"/>
      <c r="O943" s="139"/>
      <c r="P943" s="139"/>
      <c r="Q943" s="139"/>
      <c r="R943" s="139"/>
      <c r="S943" s="139"/>
      <c r="T943" s="139"/>
      <c r="U943" s="139"/>
      <c r="V943" s="139"/>
      <c r="W943" s="139"/>
      <c r="X943" s="134"/>
      <c r="Y943" s="134"/>
      <c r="Z943" s="134"/>
      <c r="AA943" s="137"/>
      <c r="AB943" s="138"/>
      <c r="AC943" s="267" t="s">
        <v>136</v>
      </c>
      <c r="AD943" s="268"/>
      <c r="AE943" s="268"/>
      <c r="AF943" s="268"/>
      <c r="AG943" s="268"/>
      <c r="AH943" s="134"/>
      <c r="AI943" s="134"/>
      <c r="AJ943" s="134"/>
      <c r="AK943" s="134"/>
      <c r="AL943" s="134"/>
      <c r="AM943" s="134"/>
      <c r="AN943" s="134"/>
      <c r="AO943" s="134"/>
      <c r="AP943" s="134"/>
      <c r="AQ943" s="134"/>
      <c r="AR943" s="134"/>
      <c r="AS943" s="134"/>
      <c r="AT943" s="134"/>
      <c r="AU943" s="134"/>
      <c r="AV943" s="134"/>
      <c r="AW943" s="134"/>
      <c r="AX943" s="134"/>
      <c r="AY943" s="134"/>
      <c r="AZ943" s="134"/>
      <c r="BA943" s="134"/>
      <c r="BB943" s="134"/>
      <c r="BC943" s="134"/>
      <c r="BD943" s="134"/>
      <c r="BE943" s="134"/>
      <c r="BF943" s="134"/>
      <c r="BG943" s="134"/>
      <c r="BH943" s="134"/>
    </row>
    <row r="944" spans="1:60" ht="20.95">
      <c r="A944" s="147">
        <v>337</v>
      </c>
      <c r="B944" s="148" t="s">
        <v>822</v>
      </c>
      <c r="C944" s="161" t="s">
        <v>823</v>
      </c>
      <c r="D944" s="149" t="s">
        <v>129</v>
      </c>
      <c r="E944" s="150">
        <v>2</v>
      </c>
      <c r="F944" s="151"/>
      <c r="G944" s="152">
        <f>ROUND(E944*F944,2)</f>
        <v>0</v>
      </c>
      <c r="H944" s="139">
        <v>0</v>
      </c>
      <c r="I944" s="139">
        <f>ROUND(E944*H944,2)</f>
        <v>0</v>
      </c>
      <c r="J944" s="139">
        <v>65.875471698113614</v>
      </c>
      <c r="K944" s="139">
        <f>ROUND(E944*J944,2)</f>
        <v>131.75</v>
      </c>
      <c r="L944" s="139">
        <v>21</v>
      </c>
      <c r="M944" s="139">
        <f>G944*(1+L944/100)</f>
        <v>0</v>
      </c>
      <c r="N944" s="139">
        <v>0</v>
      </c>
      <c r="O944" s="139">
        <f>ROUND(E944*N944,2)</f>
        <v>0</v>
      </c>
      <c r="P944" s="139">
        <v>0</v>
      </c>
      <c r="Q944" s="139">
        <f>ROUND(E944*P944,2)</f>
        <v>0</v>
      </c>
      <c r="R944" s="139"/>
      <c r="S944" s="139" t="s">
        <v>130</v>
      </c>
      <c r="T944" s="139" t="s">
        <v>131</v>
      </c>
      <c r="U944" s="139">
        <v>0</v>
      </c>
      <c r="V944" s="139">
        <f>ROUND(E944*U944,2)</f>
        <v>0</v>
      </c>
      <c r="W944" s="139"/>
      <c r="X944" s="134"/>
      <c r="Y944" s="134"/>
      <c r="Z944" s="134"/>
      <c r="AA944" s="147">
        <v>337</v>
      </c>
      <c r="AB944" s="148" t="s">
        <v>822</v>
      </c>
      <c r="AC944" s="161" t="s">
        <v>823</v>
      </c>
      <c r="AD944" s="149" t="s">
        <v>129</v>
      </c>
      <c r="AE944" s="150">
        <v>2</v>
      </c>
      <c r="AF944" s="151"/>
      <c r="AG944" s="152">
        <f>ROUND(AE944*AF944,2)</f>
        <v>0</v>
      </c>
      <c r="AH944" s="134"/>
      <c r="AI944" s="134"/>
      <c r="AJ944" s="134"/>
      <c r="AK944" s="134"/>
      <c r="AL944" s="134"/>
      <c r="AM944" s="134"/>
      <c r="AN944" s="134"/>
      <c r="AO944" s="134"/>
      <c r="AP944" s="134"/>
      <c r="AQ944" s="134"/>
      <c r="AR944" s="134"/>
      <c r="AS944" s="134"/>
      <c r="AT944" s="134"/>
      <c r="AU944" s="134"/>
      <c r="AV944" s="134"/>
      <c r="AW944" s="134"/>
      <c r="AX944" s="134"/>
      <c r="AY944" s="134"/>
      <c r="AZ944" s="134"/>
      <c r="BA944" s="134"/>
      <c r="BB944" s="134"/>
      <c r="BC944" s="134"/>
      <c r="BD944" s="134"/>
      <c r="BE944" s="134"/>
      <c r="BF944" s="134"/>
      <c r="BG944" s="134"/>
      <c r="BH944" s="134"/>
    </row>
    <row r="945" spans="1:60">
      <c r="A945" s="137"/>
      <c r="B945" s="138"/>
      <c r="C945" s="267" t="s">
        <v>375</v>
      </c>
      <c r="D945" s="268"/>
      <c r="E945" s="268"/>
      <c r="F945" s="268"/>
      <c r="G945" s="268"/>
      <c r="H945" s="139"/>
      <c r="I945" s="139"/>
      <c r="J945" s="139"/>
      <c r="K945" s="139"/>
      <c r="L945" s="139"/>
      <c r="M945" s="139"/>
      <c r="N945" s="139"/>
      <c r="O945" s="139"/>
      <c r="P945" s="139"/>
      <c r="Q945" s="139"/>
      <c r="R945" s="139"/>
      <c r="S945" s="139"/>
      <c r="T945" s="139"/>
      <c r="U945" s="139"/>
      <c r="V945" s="139"/>
      <c r="W945" s="139"/>
      <c r="X945" s="134"/>
      <c r="Y945" s="134"/>
      <c r="Z945" s="134"/>
      <c r="AA945" s="137"/>
      <c r="AB945" s="138"/>
      <c r="AC945" s="267" t="s">
        <v>375</v>
      </c>
      <c r="AD945" s="268"/>
      <c r="AE945" s="268"/>
      <c r="AF945" s="268"/>
      <c r="AG945" s="268"/>
      <c r="AH945" s="134"/>
      <c r="AI945" s="134"/>
      <c r="AJ945" s="134"/>
      <c r="AK945" s="134"/>
      <c r="AL945" s="134"/>
      <c r="AM945" s="134"/>
      <c r="AN945" s="134"/>
      <c r="AO945" s="134"/>
      <c r="AP945" s="134"/>
      <c r="AQ945" s="134"/>
      <c r="AR945" s="134"/>
      <c r="AS945" s="134"/>
      <c r="AT945" s="134"/>
      <c r="AU945" s="134"/>
      <c r="AV945" s="134"/>
      <c r="AW945" s="134"/>
      <c r="AX945" s="134"/>
      <c r="AY945" s="134"/>
      <c r="AZ945" s="134"/>
      <c r="BA945" s="134"/>
      <c r="BB945" s="134"/>
      <c r="BC945" s="134"/>
      <c r="BD945" s="134"/>
      <c r="BE945" s="134"/>
      <c r="BF945" s="134"/>
      <c r="BG945" s="134"/>
      <c r="BH945" s="134"/>
    </row>
    <row r="946" spans="1:60" ht="20.95">
      <c r="A946" s="147">
        <v>338</v>
      </c>
      <c r="B946" s="148" t="s">
        <v>824</v>
      </c>
      <c r="C946" s="161" t="s">
        <v>825</v>
      </c>
      <c r="D946" s="149" t="s">
        <v>348</v>
      </c>
      <c r="E946" s="207">
        <v>4</v>
      </c>
      <c r="F946" s="151"/>
      <c r="G946" s="152">
        <f>ROUND(E946*F946,2)</f>
        <v>0</v>
      </c>
      <c r="H946" s="139">
        <v>0</v>
      </c>
      <c r="I946" s="139">
        <f>ROUND(E946*H946,2)</f>
        <v>0</v>
      </c>
      <c r="J946" s="139">
        <v>0</v>
      </c>
      <c r="K946" s="139">
        <f>ROUND(E946*J946,2)</f>
        <v>0</v>
      </c>
      <c r="L946" s="139">
        <v>21</v>
      </c>
      <c r="M946" s="139">
        <f>G946*(1+L946/100)</f>
        <v>0</v>
      </c>
      <c r="N946" s="139">
        <v>0</v>
      </c>
      <c r="O946" s="139">
        <f>ROUND(E946*N946,2)</f>
        <v>0</v>
      </c>
      <c r="P946" s="139">
        <v>0</v>
      </c>
      <c r="Q946" s="139">
        <f>ROUND(E946*P946,2)</f>
        <v>0</v>
      </c>
      <c r="R946" s="139"/>
      <c r="S946" s="139" t="s">
        <v>130</v>
      </c>
      <c r="T946" s="139" t="s">
        <v>131</v>
      </c>
      <c r="U946" s="139">
        <v>0</v>
      </c>
      <c r="V946" s="139">
        <f>ROUND(E946*U946,2)</f>
        <v>0</v>
      </c>
      <c r="W946" s="139"/>
      <c r="X946" s="134"/>
      <c r="Y946" s="208"/>
      <c r="Z946" s="134"/>
      <c r="AA946" s="147">
        <v>338</v>
      </c>
      <c r="AB946" s="148" t="s">
        <v>824</v>
      </c>
      <c r="AC946" s="161" t="s">
        <v>825</v>
      </c>
      <c r="AD946" s="149" t="s">
        <v>348</v>
      </c>
      <c r="AE946" s="207">
        <v>0</v>
      </c>
      <c r="AF946" s="151"/>
      <c r="AG946" s="152">
        <f>ROUND(AE946*AF946,2)</f>
        <v>0</v>
      </c>
      <c r="AH946" s="134"/>
      <c r="AI946" s="284" t="s">
        <v>1221</v>
      </c>
      <c r="AJ946" s="285" t="s">
        <v>1217</v>
      </c>
      <c r="AK946" s="134"/>
      <c r="AL946" s="134"/>
      <c r="AM946" s="134"/>
      <c r="AN946" s="134"/>
      <c r="AO946" s="134"/>
      <c r="AP946" s="134"/>
      <c r="AQ946" s="134"/>
      <c r="AR946" s="134"/>
      <c r="AS946" s="134"/>
      <c r="AT946" s="134"/>
      <c r="AU946" s="134"/>
      <c r="AV946" s="134"/>
      <c r="AW946" s="134"/>
      <c r="AX946" s="134"/>
      <c r="AY946" s="134"/>
      <c r="AZ946" s="134"/>
      <c r="BA946" s="134"/>
      <c r="BB946" s="134"/>
      <c r="BC946" s="134"/>
      <c r="BD946" s="134"/>
      <c r="BE946" s="134"/>
      <c r="BF946" s="134"/>
      <c r="BG946" s="134"/>
      <c r="BH946" s="134"/>
    </row>
    <row r="947" spans="1:60">
      <c r="A947" s="137"/>
      <c r="B947" s="138"/>
      <c r="C947" s="267" t="s">
        <v>375</v>
      </c>
      <c r="D947" s="268"/>
      <c r="E947" s="268"/>
      <c r="F947" s="268"/>
      <c r="G947" s="268"/>
      <c r="H947" s="139"/>
      <c r="I947" s="139"/>
      <c r="J947" s="139"/>
      <c r="K947" s="139"/>
      <c r="L947" s="139"/>
      <c r="M947" s="139"/>
      <c r="N947" s="139"/>
      <c r="O947" s="139"/>
      <c r="P947" s="139"/>
      <c r="Q947" s="139"/>
      <c r="R947" s="139"/>
      <c r="S947" s="139"/>
      <c r="T947" s="139"/>
      <c r="U947" s="139"/>
      <c r="V947" s="139"/>
      <c r="W947" s="139"/>
      <c r="X947" s="134"/>
      <c r="Y947" s="134"/>
      <c r="Z947" s="134"/>
      <c r="AA947" s="137"/>
      <c r="AB947" s="138"/>
      <c r="AC947" s="267" t="s">
        <v>375</v>
      </c>
      <c r="AD947" s="268"/>
      <c r="AE947" s="268"/>
      <c r="AF947" s="268"/>
      <c r="AG947" s="268"/>
      <c r="AH947" s="134"/>
      <c r="AI947" s="134"/>
      <c r="AJ947" s="134"/>
      <c r="AK947" s="134"/>
      <c r="AL947" s="134"/>
      <c r="AM947" s="134"/>
      <c r="AN947" s="134"/>
      <c r="AO947" s="134"/>
      <c r="AP947" s="134"/>
      <c r="AQ947" s="134"/>
      <c r="AR947" s="134"/>
      <c r="AS947" s="134"/>
      <c r="AT947" s="134"/>
      <c r="AU947" s="134"/>
      <c r="AV947" s="134"/>
      <c r="AW947" s="134"/>
      <c r="AX947" s="134"/>
      <c r="AY947" s="134"/>
      <c r="AZ947" s="134"/>
      <c r="BA947" s="134"/>
      <c r="BB947" s="134"/>
      <c r="BC947" s="134"/>
      <c r="BD947" s="134"/>
      <c r="BE947" s="134"/>
      <c r="BF947" s="134"/>
      <c r="BG947" s="134"/>
      <c r="BH947" s="134"/>
    </row>
    <row r="948" spans="1:60" ht="31.45">
      <c r="A948" s="147">
        <v>339</v>
      </c>
      <c r="B948" s="148" t="s">
        <v>826</v>
      </c>
      <c r="C948" s="161" t="s">
        <v>579</v>
      </c>
      <c r="D948" s="149" t="s">
        <v>151</v>
      </c>
      <c r="E948" s="150">
        <v>33.5</v>
      </c>
      <c r="F948" s="151"/>
      <c r="G948" s="152">
        <f>ROUND(E948*F948,2)</f>
        <v>0</v>
      </c>
      <c r="H948" s="139">
        <v>0</v>
      </c>
      <c r="I948" s="139">
        <f>ROUND(E948*H948,2)</f>
        <v>0</v>
      </c>
      <c r="J948" s="139">
        <v>37.160377358490791</v>
      </c>
      <c r="K948" s="139">
        <f>ROUND(E948*J948,2)</f>
        <v>1244.8699999999999</v>
      </c>
      <c r="L948" s="139">
        <v>21</v>
      </c>
      <c r="M948" s="139">
        <f>G948*(1+L948/100)</f>
        <v>0</v>
      </c>
      <c r="N948" s="139">
        <v>0</v>
      </c>
      <c r="O948" s="139">
        <f>ROUND(E948*N948,2)</f>
        <v>0</v>
      </c>
      <c r="P948" s="139">
        <v>0</v>
      </c>
      <c r="Q948" s="139">
        <f>ROUND(E948*P948,2)</f>
        <v>0</v>
      </c>
      <c r="R948" s="139"/>
      <c r="S948" s="139" t="s">
        <v>130</v>
      </c>
      <c r="T948" s="139" t="s">
        <v>131</v>
      </c>
      <c r="U948" s="139">
        <v>0</v>
      </c>
      <c r="V948" s="139">
        <f>ROUND(E948*U948,2)</f>
        <v>0</v>
      </c>
      <c r="W948" s="139"/>
      <c r="X948" s="134"/>
      <c r="Y948" s="134"/>
      <c r="Z948" s="134"/>
      <c r="AA948" s="147">
        <v>339</v>
      </c>
      <c r="AB948" s="148" t="s">
        <v>826</v>
      </c>
      <c r="AC948" s="161" t="s">
        <v>579</v>
      </c>
      <c r="AD948" s="149" t="s">
        <v>151</v>
      </c>
      <c r="AE948" s="150">
        <v>33.5</v>
      </c>
      <c r="AF948" s="151"/>
      <c r="AG948" s="152">
        <f>ROUND(AE948*AF948,2)</f>
        <v>0</v>
      </c>
      <c r="AH948" s="134"/>
      <c r="AI948" s="134"/>
      <c r="AJ948" s="134"/>
      <c r="AK948" s="134"/>
      <c r="AL948" s="134"/>
      <c r="AM948" s="134"/>
      <c r="AN948" s="134"/>
      <c r="AO948" s="134"/>
      <c r="AP948" s="134"/>
      <c r="AQ948" s="134"/>
      <c r="AR948" s="134"/>
      <c r="AS948" s="134"/>
      <c r="AT948" s="134"/>
      <c r="AU948" s="134"/>
      <c r="AV948" s="134"/>
      <c r="AW948" s="134"/>
      <c r="AX948" s="134"/>
      <c r="AY948" s="134"/>
      <c r="AZ948" s="134"/>
      <c r="BA948" s="134"/>
      <c r="BB948" s="134"/>
      <c r="BC948" s="134"/>
      <c r="BD948" s="134"/>
      <c r="BE948" s="134"/>
      <c r="BF948" s="134"/>
      <c r="BG948" s="134"/>
      <c r="BH948" s="134"/>
    </row>
    <row r="949" spans="1:60">
      <c r="A949" s="137"/>
      <c r="B949" s="138"/>
      <c r="C949" s="267" t="s">
        <v>523</v>
      </c>
      <c r="D949" s="268"/>
      <c r="E949" s="268"/>
      <c r="F949" s="268"/>
      <c r="G949" s="268"/>
      <c r="H949" s="139"/>
      <c r="I949" s="139"/>
      <c r="J949" s="139"/>
      <c r="K949" s="139"/>
      <c r="L949" s="139"/>
      <c r="M949" s="139"/>
      <c r="N949" s="139"/>
      <c r="O949" s="139"/>
      <c r="P949" s="139"/>
      <c r="Q949" s="139"/>
      <c r="R949" s="139"/>
      <c r="S949" s="139"/>
      <c r="T949" s="139"/>
      <c r="U949" s="139"/>
      <c r="V949" s="139"/>
      <c r="W949" s="139"/>
      <c r="X949" s="134"/>
      <c r="Y949" s="134"/>
      <c r="Z949" s="134"/>
      <c r="AA949" s="137"/>
      <c r="AB949" s="138"/>
      <c r="AC949" s="267" t="s">
        <v>523</v>
      </c>
      <c r="AD949" s="268"/>
      <c r="AE949" s="268"/>
      <c r="AF949" s="268"/>
      <c r="AG949" s="268"/>
      <c r="AH949" s="134"/>
      <c r="AI949" s="134"/>
      <c r="AJ949" s="134"/>
      <c r="AK949" s="134"/>
      <c r="AL949" s="134"/>
      <c r="AM949" s="134"/>
      <c r="AN949" s="134"/>
      <c r="AO949" s="134"/>
      <c r="AP949" s="134"/>
      <c r="AQ949" s="134"/>
      <c r="AR949" s="134"/>
      <c r="AS949" s="134"/>
      <c r="AT949" s="134"/>
      <c r="AU949" s="134"/>
      <c r="AV949" s="134"/>
      <c r="AW949" s="134"/>
      <c r="AX949" s="134"/>
      <c r="AY949" s="134"/>
      <c r="AZ949" s="134"/>
      <c r="BA949" s="134"/>
      <c r="BB949" s="134"/>
      <c r="BC949" s="134"/>
      <c r="BD949" s="134"/>
      <c r="BE949" s="134"/>
      <c r="BF949" s="134"/>
      <c r="BG949" s="134"/>
      <c r="BH949" s="134"/>
    </row>
    <row r="950" spans="1:60">
      <c r="A950" s="137"/>
      <c r="B950" s="138"/>
      <c r="C950" s="269" t="s">
        <v>371</v>
      </c>
      <c r="D950" s="270"/>
      <c r="E950" s="270"/>
      <c r="F950" s="270"/>
      <c r="G950" s="270"/>
      <c r="H950" s="139"/>
      <c r="I950" s="139"/>
      <c r="J950" s="139"/>
      <c r="K950" s="139"/>
      <c r="L950" s="139"/>
      <c r="M950" s="139"/>
      <c r="N950" s="139"/>
      <c r="O950" s="139"/>
      <c r="P950" s="139"/>
      <c r="Q950" s="139"/>
      <c r="R950" s="139"/>
      <c r="S950" s="139"/>
      <c r="T950" s="139"/>
      <c r="U950" s="139"/>
      <c r="V950" s="139"/>
      <c r="W950" s="139"/>
      <c r="X950" s="134"/>
      <c r="Y950" s="134"/>
      <c r="Z950" s="134"/>
      <c r="AA950" s="137"/>
      <c r="AB950" s="138"/>
      <c r="AC950" s="269" t="s">
        <v>371</v>
      </c>
      <c r="AD950" s="270"/>
      <c r="AE950" s="270"/>
      <c r="AF950" s="270"/>
      <c r="AG950" s="270"/>
      <c r="AH950" s="134"/>
      <c r="AI950" s="134"/>
      <c r="AJ950" s="134"/>
      <c r="AK950" s="134"/>
      <c r="AL950" s="134"/>
      <c r="AM950" s="134"/>
      <c r="AN950" s="134"/>
      <c r="AO950" s="134"/>
      <c r="AP950" s="134"/>
      <c r="AQ950" s="134"/>
      <c r="AR950" s="134"/>
      <c r="AS950" s="134"/>
      <c r="AT950" s="134"/>
      <c r="AU950" s="134"/>
      <c r="AV950" s="134"/>
      <c r="AW950" s="134"/>
      <c r="AX950" s="134"/>
      <c r="AY950" s="134"/>
      <c r="AZ950" s="134"/>
      <c r="BA950" s="134"/>
      <c r="BB950" s="134"/>
      <c r="BC950" s="134"/>
      <c r="BD950" s="134"/>
      <c r="BE950" s="134"/>
      <c r="BF950" s="134"/>
      <c r="BG950" s="134"/>
      <c r="BH950" s="134"/>
    </row>
    <row r="951" spans="1:60" ht="31.45">
      <c r="A951" s="147">
        <v>340</v>
      </c>
      <c r="B951" s="148" t="s">
        <v>827</v>
      </c>
      <c r="C951" s="161" t="s">
        <v>750</v>
      </c>
      <c r="D951" s="149" t="s">
        <v>151</v>
      </c>
      <c r="E951" s="150">
        <v>5.5</v>
      </c>
      <c r="F951" s="151"/>
      <c r="G951" s="152">
        <f>ROUND(E951*F951,2)</f>
        <v>0</v>
      </c>
      <c r="H951" s="139">
        <v>0</v>
      </c>
      <c r="I951" s="139">
        <f>ROUND(E951*H951,2)</f>
        <v>0</v>
      </c>
      <c r="J951" s="139">
        <v>46.688679245283303</v>
      </c>
      <c r="K951" s="139">
        <f>ROUND(E951*J951,2)</f>
        <v>256.79000000000002</v>
      </c>
      <c r="L951" s="139">
        <v>21</v>
      </c>
      <c r="M951" s="139">
        <f>G951*(1+L951/100)</f>
        <v>0</v>
      </c>
      <c r="N951" s="139">
        <v>0</v>
      </c>
      <c r="O951" s="139">
        <f>ROUND(E951*N951,2)</f>
        <v>0</v>
      </c>
      <c r="P951" s="139">
        <v>0</v>
      </c>
      <c r="Q951" s="139">
        <f>ROUND(E951*P951,2)</f>
        <v>0</v>
      </c>
      <c r="R951" s="139"/>
      <c r="S951" s="139" t="s">
        <v>130</v>
      </c>
      <c r="T951" s="139" t="s">
        <v>131</v>
      </c>
      <c r="U951" s="139">
        <v>0</v>
      </c>
      <c r="V951" s="139">
        <f>ROUND(E951*U951,2)</f>
        <v>0</v>
      </c>
      <c r="W951" s="139"/>
      <c r="X951" s="134"/>
      <c r="Y951" s="134"/>
      <c r="Z951" s="134"/>
      <c r="AA951" s="147">
        <v>340</v>
      </c>
      <c r="AB951" s="148" t="s">
        <v>827</v>
      </c>
      <c r="AC951" s="161" t="s">
        <v>750</v>
      </c>
      <c r="AD951" s="149" t="s">
        <v>151</v>
      </c>
      <c r="AE951" s="150">
        <v>5.5</v>
      </c>
      <c r="AF951" s="151"/>
      <c r="AG951" s="152">
        <f>ROUND(AE951*AF951,2)</f>
        <v>0</v>
      </c>
      <c r="AH951" s="134"/>
      <c r="AI951" s="134"/>
      <c r="AJ951" s="134"/>
      <c r="AK951" s="134"/>
      <c r="AL951" s="134"/>
      <c r="AM951" s="134"/>
      <c r="AN951" s="134"/>
      <c r="AO951" s="134"/>
      <c r="AP951" s="134"/>
      <c r="AQ951" s="134"/>
      <c r="AR951" s="134"/>
      <c r="AS951" s="134"/>
      <c r="AT951" s="134"/>
      <c r="AU951" s="134"/>
      <c r="AV951" s="134"/>
      <c r="AW951" s="134"/>
      <c r="AX951" s="134"/>
      <c r="AY951" s="134"/>
      <c r="AZ951" s="134"/>
      <c r="BA951" s="134"/>
      <c r="BB951" s="134"/>
      <c r="BC951" s="134"/>
      <c r="BD951" s="134"/>
      <c r="BE951" s="134"/>
      <c r="BF951" s="134"/>
      <c r="BG951" s="134"/>
      <c r="BH951" s="134"/>
    </row>
    <row r="952" spans="1:60">
      <c r="A952" s="137"/>
      <c r="B952" s="138"/>
      <c r="C952" s="267" t="s">
        <v>523</v>
      </c>
      <c r="D952" s="268"/>
      <c r="E952" s="268"/>
      <c r="F952" s="268"/>
      <c r="G952" s="268"/>
      <c r="H952" s="139"/>
      <c r="I952" s="139"/>
      <c r="J952" s="139"/>
      <c r="K952" s="139"/>
      <c r="L952" s="139"/>
      <c r="M952" s="139"/>
      <c r="N952" s="139"/>
      <c r="O952" s="139"/>
      <c r="P952" s="139"/>
      <c r="Q952" s="139"/>
      <c r="R952" s="139"/>
      <c r="S952" s="139"/>
      <c r="T952" s="139"/>
      <c r="U952" s="139"/>
      <c r="V952" s="139"/>
      <c r="W952" s="139"/>
      <c r="X952" s="134"/>
      <c r="Y952" s="134"/>
      <c r="Z952" s="134"/>
      <c r="AA952" s="137"/>
      <c r="AB952" s="138"/>
      <c r="AC952" s="267" t="s">
        <v>523</v>
      </c>
      <c r="AD952" s="268"/>
      <c r="AE952" s="268"/>
      <c r="AF952" s="268"/>
      <c r="AG952" s="268"/>
      <c r="AH952" s="134"/>
      <c r="AI952" s="134"/>
      <c r="AJ952" s="134"/>
      <c r="AK952" s="134"/>
      <c r="AL952" s="134"/>
      <c r="AM952" s="134"/>
      <c r="AN952" s="134"/>
      <c r="AO952" s="134"/>
      <c r="AP952" s="134"/>
      <c r="AQ952" s="134"/>
      <c r="AR952" s="134"/>
      <c r="AS952" s="134"/>
      <c r="AT952" s="134"/>
      <c r="AU952" s="134"/>
      <c r="AV952" s="134"/>
      <c r="AW952" s="134"/>
      <c r="AX952" s="134"/>
      <c r="AY952" s="134"/>
      <c r="AZ952" s="134"/>
      <c r="BA952" s="134"/>
      <c r="BB952" s="134"/>
      <c r="BC952" s="134"/>
      <c r="BD952" s="134"/>
      <c r="BE952" s="134"/>
      <c r="BF952" s="134"/>
      <c r="BG952" s="134"/>
      <c r="BH952" s="134"/>
    </row>
    <row r="953" spans="1:60">
      <c r="A953" s="137"/>
      <c r="B953" s="138"/>
      <c r="C953" s="269" t="s">
        <v>371</v>
      </c>
      <c r="D953" s="270"/>
      <c r="E953" s="270"/>
      <c r="F953" s="270"/>
      <c r="G953" s="270"/>
      <c r="H953" s="139"/>
      <c r="I953" s="139"/>
      <c r="J953" s="139"/>
      <c r="K953" s="139"/>
      <c r="L953" s="139"/>
      <c r="M953" s="139"/>
      <c r="N953" s="139"/>
      <c r="O953" s="139"/>
      <c r="P953" s="139"/>
      <c r="Q953" s="139"/>
      <c r="R953" s="139"/>
      <c r="S953" s="139"/>
      <c r="T953" s="139"/>
      <c r="U953" s="139"/>
      <c r="V953" s="139"/>
      <c r="W953" s="139"/>
      <c r="X953" s="134"/>
      <c r="Y953" s="134"/>
      <c r="Z953" s="134"/>
      <c r="AA953" s="137"/>
      <c r="AB953" s="138"/>
      <c r="AC953" s="269" t="s">
        <v>371</v>
      </c>
      <c r="AD953" s="270"/>
      <c r="AE953" s="270"/>
      <c r="AF953" s="270"/>
      <c r="AG953" s="270"/>
      <c r="AH953" s="134"/>
      <c r="AI953" s="134"/>
      <c r="AJ953" s="134"/>
      <c r="AK953" s="134"/>
      <c r="AL953" s="134"/>
      <c r="AM953" s="134"/>
      <c r="AN953" s="134"/>
      <c r="AO953" s="134"/>
      <c r="AP953" s="134"/>
      <c r="AQ953" s="134"/>
      <c r="AR953" s="134"/>
      <c r="AS953" s="134"/>
      <c r="AT953" s="134"/>
      <c r="AU953" s="134"/>
      <c r="AV953" s="134"/>
      <c r="AW953" s="134"/>
      <c r="AX953" s="134"/>
      <c r="AY953" s="134"/>
      <c r="AZ953" s="134"/>
      <c r="BA953" s="134"/>
      <c r="BB953" s="134"/>
      <c r="BC953" s="134"/>
      <c r="BD953" s="134"/>
      <c r="BE953" s="134"/>
      <c r="BF953" s="134"/>
      <c r="BG953" s="134"/>
      <c r="BH953" s="134"/>
    </row>
    <row r="954" spans="1:60" ht="20.95">
      <c r="A954" s="147">
        <v>341</v>
      </c>
      <c r="B954" s="148" t="s">
        <v>828</v>
      </c>
      <c r="C954" s="161" t="s">
        <v>552</v>
      </c>
      <c r="D954" s="149" t="s">
        <v>151</v>
      </c>
      <c r="E954" s="150">
        <v>3.5</v>
      </c>
      <c r="F954" s="151"/>
      <c r="G954" s="152">
        <f>ROUND(E954*F954,2)</f>
        <v>0</v>
      </c>
      <c r="H954" s="139">
        <v>0</v>
      </c>
      <c r="I954" s="139">
        <f>ROUND(E954*H954,2)</f>
        <v>0</v>
      </c>
      <c r="J954" s="139">
        <v>44.150943396226687</v>
      </c>
      <c r="K954" s="139">
        <f>ROUND(E954*J954,2)</f>
        <v>154.53</v>
      </c>
      <c r="L954" s="139">
        <v>21</v>
      </c>
      <c r="M954" s="139">
        <f>G954*(1+L954/100)</f>
        <v>0</v>
      </c>
      <c r="N954" s="139">
        <v>0</v>
      </c>
      <c r="O954" s="139">
        <f>ROUND(E954*N954,2)</f>
        <v>0</v>
      </c>
      <c r="P954" s="139">
        <v>0</v>
      </c>
      <c r="Q954" s="139">
        <f>ROUND(E954*P954,2)</f>
        <v>0</v>
      </c>
      <c r="R954" s="139"/>
      <c r="S954" s="139" t="s">
        <v>130</v>
      </c>
      <c r="T954" s="139" t="s">
        <v>131</v>
      </c>
      <c r="U954" s="139">
        <v>0</v>
      </c>
      <c r="V954" s="139">
        <f>ROUND(E954*U954,2)</f>
        <v>0</v>
      </c>
      <c r="W954" s="139"/>
      <c r="X954" s="134"/>
      <c r="Y954" s="134"/>
      <c r="Z954" s="134"/>
      <c r="AA954" s="147">
        <v>341</v>
      </c>
      <c r="AB954" s="148" t="s">
        <v>828</v>
      </c>
      <c r="AC954" s="161" t="s">
        <v>552</v>
      </c>
      <c r="AD954" s="149" t="s">
        <v>151</v>
      </c>
      <c r="AE954" s="150">
        <v>3.5</v>
      </c>
      <c r="AF954" s="151"/>
      <c r="AG954" s="152">
        <f>ROUND(AE954*AF954,2)</f>
        <v>0</v>
      </c>
      <c r="AH954" s="134"/>
      <c r="AI954" s="134"/>
      <c r="AJ954" s="134"/>
      <c r="AK954" s="134"/>
      <c r="AL954" s="134"/>
      <c r="AM954" s="134"/>
      <c r="AN954" s="134"/>
      <c r="AO954" s="134"/>
      <c r="AP954" s="134"/>
      <c r="AQ954" s="134"/>
      <c r="AR954" s="134"/>
      <c r="AS954" s="134"/>
      <c r="AT954" s="134"/>
      <c r="AU954" s="134"/>
      <c r="AV954" s="134"/>
      <c r="AW954" s="134"/>
      <c r="AX954" s="134"/>
      <c r="AY954" s="134"/>
      <c r="AZ954" s="134"/>
      <c r="BA954" s="134"/>
      <c r="BB954" s="134"/>
      <c r="BC954" s="134"/>
      <c r="BD954" s="134"/>
      <c r="BE954" s="134"/>
      <c r="BF954" s="134"/>
      <c r="BG954" s="134"/>
      <c r="BH954" s="134"/>
    </row>
    <row r="955" spans="1:60">
      <c r="A955" s="137"/>
      <c r="B955" s="138"/>
      <c r="C955" s="267" t="s">
        <v>523</v>
      </c>
      <c r="D955" s="268"/>
      <c r="E955" s="268"/>
      <c r="F955" s="268"/>
      <c r="G955" s="268"/>
      <c r="H955" s="139"/>
      <c r="I955" s="139"/>
      <c r="J955" s="139"/>
      <c r="K955" s="139"/>
      <c r="L955" s="139"/>
      <c r="M955" s="139"/>
      <c r="N955" s="139"/>
      <c r="O955" s="139"/>
      <c r="P955" s="139"/>
      <c r="Q955" s="139"/>
      <c r="R955" s="139"/>
      <c r="S955" s="139"/>
      <c r="T955" s="139"/>
      <c r="U955" s="139"/>
      <c r="V955" s="139"/>
      <c r="W955" s="139"/>
      <c r="X955" s="134"/>
      <c r="Y955" s="134"/>
      <c r="Z955" s="134"/>
      <c r="AA955" s="137"/>
      <c r="AB955" s="138"/>
      <c r="AC955" s="267" t="s">
        <v>523</v>
      </c>
      <c r="AD955" s="268"/>
      <c r="AE955" s="268"/>
      <c r="AF955" s="268"/>
      <c r="AG955" s="268"/>
      <c r="AH955" s="134"/>
      <c r="AI955" s="134"/>
      <c r="AJ955" s="134"/>
      <c r="AK955" s="134"/>
      <c r="AL955" s="134"/>
      <c r="AM955" s="134"/>
      <c r="AN955" s="134"/>
      <c r="AO955" s="134"/>
      <c r="AP955" s="134"/>
      <c r="AQ955" s="134"/>
      <c r="AR955" s="134"/>
      <c r="AS955" s="134"/>
      <c r="AT955" s="134"/>
      <c r="AU955" s="134"/>
      <c r="AV955" s="134"/>
      <c r="AW955" s="134"/>
      <c r="AX955" s="134"/>
      <c r="AY955" s="134"/>
      <c r="AZ955" s="134"/>
      <c r="BA955" s="134"/>
      <c r="BB955" s="134"/>
      <c r="BC955" s="134"/>
      <c r="BD955" s="134"/>
      <c r="BE955" s="134"/>
      <c r="BF955" s="134"/>
      <c r="BG955" s="134"/>
      <c r="BH955" s="134"/>
    </row>
    <row r="956" spans="1:60">
      <c r="A956" s="137"/>
      <c r="B956" s="138"/>
      <c r="C956" s="269" t="s">
        <v>375</v>
      </c>
      <c r="D956" s="270"/>
      <c r="E956" s="270"/>
      <c r="F956" s="270"/>
      <c r="G956" s="270"/>
      <c r="H956" s="139"/>
      <c r="I956" s="139"/>
      <c r="J956" s="139"/>
      <c r="K956" s="139"/>
      <c r="L956" s="139"/>
      <c r="M956" s="139"/>
      <c r="N956" s="139"/>
      <c r="O956" s="139"/>
      <c r="P956" s="139"/>
      <c r="Q956" s="139"/>
      <c r="R956" s="139"/>
      <c r="S956" s="139"/>
      <c r="T956" s="139"/>
      <c r="U956" s="139"/>
      <c r="V956" s="139"/>
      <c r="W956" s="139"/>
      <c r="X956" s="134"/>
      <c r="Y956" s="134"/>
      <c r="Z956" s="134"/>
      <c r="AA956" s="137"/>
      <c r="AB956" s="138"/>
      <c r="AC956" s="269" t="s">
        <v>375</v>
      </c>
      <c r="AD956" s="270"/>
      <c r="AE956" s="270"/>
      <c r="AF956" s="270"/>
      <c r="AG956" s="270"/>
      <c r="AH956" s="134"/>
      <c r="AI956" s="134"/>
      <c r="AJ956" s="134"/>
      <c r="AK956" s="134"/>
      <c r="AL956" s="134"/>
      <c r="AM956" s="134"/>
      <c r="AN956" s="134"/>
      <c r="AO956" s="134"/>
      <c r="AP956" s="134"/>
      <c r="AQ956" s="134"/>
      <c r="AR956" s="134"/>
      <c r="AS956" s="134"/>
      <c r="AT956" s="134"/>
      <c r="AU956" s="134"/>
      <c r="AV956" s="134"/>
      <c r="AW956" s="134"/>
      <c r="AX956" s="134"/>
      <c r="AY956" s="134"/>
      <c r="AZ956" s="134"/>
      <c r="BA956" s="134"/>
      <c r="BB956" s="134"/>
      <c r="BC956" s="134"/>
      <c r="BD956" s="134"/>
      <c r="BE956" s="134"/>
      <c r="BF956" s="134"/>
      <c r="BG956" s="134"/>
      <c r="BH956" s="134"/>
    </row>
    <row r="957" spans="1:60" ht="13.1">
      <c r="A957" s="169" t="s">
        <v>971</v>
      </c>
      <c r="B957" s="142" t="s">
        <v>83</v>
      </c>
      <c r="C957" s="160" t="s">
        <v>84</v>
      </c>
      <c r="D957" s="143"/>
      <c r="E957" s="144"/>
      <c r="F957" s="145"/>
      <c r="G957" s="146">
        <f>SUMIF(AG958:AG972,"&lt;&gt;NOR",G958:G972)</f>
        <v>0</v>
      </c>
      <c r="H957" s="140"/>
      <c r="I957" s="140">
        <f>SUM(I958:I972)</f>
        <v>0</v>
      </c>
      <c r="J957" s="140"/>
      <c r="K957" s="140">
        <f>SUM(K958:K972)</f>
        <v>1874.85</v>
      </c>
      <c r="L957" s="140"/>
      <c r="M957" s="140">
        <f>SUM(M958:M972)</f>
        <v>0</v>
      </c>
      <c r="N957" s="140"/>
      <c r="O957" s="140">
        <f>SUM(O958:O972)</f>
        <v>0</v>
      </c>
      <c r="P957" s="140"/>
      <c r="Q957" s="140">
        <f>SUM(Q958:Q972)</f>
        <v>0</v>
      </c>
      <c r="R957" s="140"/>
      <c r="S957" s="140"/>
      <c r="T957" s="140"/>
      <c r="U957" s="140"/>
      <c r="V957" s="140">
        <f>SUM(V958:V972)</f>
        <v>0</v>
      </c>
      <c r="W957" s="140"/>
      <c r="AA957" s="169" t="s">
        <v>971</v>
      </c>
      <c r="AB957" s="142" t="s">
        <v>83</v>
      </c>
      <c r="AC957" s="160" t="s">
        <v>84</v>
      </c>
      <c r="AD957" s="143"/>
      <c r="AE957" s="144"/>
      <c r="AF957" s="145"/>
      <c r="AG957" s="146">
        <f>SUMIF(BG958:BG972,"&lt;&gt;NOR",AG958:AG972)</f>
        <v>0</v>
      </c>
    </row>
    <row r="958" spans="1:60" ht="20.95">
      <c r="A958" s="147">
        <v>342</v>
      </c>
      <c r="B958" s="148" t="s">
        <v>829</v>
      </c>
      <c r="C958" s="161" t="s">
        <v>830</v>
      </c>
      <c r="D958" s="149" t="s">
        <v>129</v>
      </c>
      <c r="E958" s="150">
        <v>1</v>
      </c>
      <c r="F958" s="151"/>
      <c r="G958" s="152">
        <f>ROUND(E958*F958,2)</f>
        <v>0</v>
      </c>
      <c r="H958" s="139">
        <v>0</v>
      </c>
      <c r="I958" s="139">
        <f>ROUND(E958*H958,2)</f>
        <v>0</v>
      </c>
      <c r="J958" s="139">
        <v>28.641509433962437</v>
      </c>
      <c r="K958" s="139">
        <f>ROUND(E958*J958,2)</f>
        <v>28.64</v>
      </c>
      <c r="L958" s="139">
        <v>21</v>
      </c>
      <c r="M958" s="139">
        <f>G958*(1+L958/100)</f>
        <v>0</v>
      </c>
      <c r="N958" s="139">
        <v>0</v>
      </c>
      <c r="O958" s="139">
        <f>ROUND(E958*N958,2)</f>
        <v>0</v>
      </c>
      <c r="P958" s="139">
        <v>0</v>
      </c>
      <c r="Q958" s="139">
        <f>ROUND(E958*P958,2)</f>
        <v>0</v>
      </c>
      <c r="R958" s="139"/>
      <c r="S958" s="139" t="s">
        <v>130</v>
      </c>
      <c r="T958" s="139" t="s">
        <v>131</v>
      </c>
      <c r="U958" s="139">
        <v>0</v>
      </c>
      <c r="V958" s="139">
        <f>ROUND(E958*U958,2)</f>
        <v>0</v>
      </c>
      <c r="W958" s="139"/>
      <c r="X958" s="134"/>
      <c r="Y958" s="134"/>
      <c r="Z958" s="134"/>
      <c r="AA958" s="147">
        <v>342</v>
      </c>
      <c r="AB958" s="148" t="s">
        <v>829</v>
      </c>
      <c r="AC958" s="161" t="s">
        <v>830</v>
      </c>
      <c r="AD958" s="149" t="s">
        <v>129</v>
      </c>
      <c r="AE958" s="150">
        <v>1</v>
      </c>
      <c r="AF958" s="151"/>
      <c r="AG958" s="152">
        <f>ROUND(AE958*AF958,2)</f>
        <v>0</v>
      </c>
      <c r="AH958" s="134"/>
      <c r="AI958" s="134"/>
      <c r="AJ958" s="134"/>
      <c r="AK958" s="134"/>
      <c r="AL958" s="134"/>
      <c r="AM958" s="134"/>
      <c r="AN958" s="134"/>
      <c r="AO958" s="134"/>
      <c r="AP958" s="134"/>
      <c r="AQ958" s="134"/>
      <c r="AR958" s="134"/>
      <c r="AS958" s="134"/>
      <c r="AT958" s="134"/>
      <c r="AU958" s="134"/>
      <c r="AV958" s="134"/>
      <c r="AW958" s="134"/>
      <c r="AX958" s="134"/>
      <c r="AY958" s="134"/>
      <c r="AZ958" s="134"/>
      <c r="BA958" s="134"/>
      <c r="BB958" s="134"/>
      <c r="BC958" s="134"/>
      <c r="BD958" s="134"/>
      <c r="BE958" s="134"/>
      <c r="BF958" s="134"/>
      <c r="BG958" s="134"/>
      <c r="BH958" s="134"/>
    </row>
    <row r="959" spans="1:60">
      <c r="A959" s="137"/>
      <c r="B959" s="138"/>
      <c r="C959" s="267" t="s">
        <v>136</v>
      </c>
      <c r="D959" s="268"/>
      <c r="E959" s="268"/>
      <c r="F959" s="268"/>
      <c r="G959" s="268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4"/>
      <c r="Y959" s="134"/>
      <c r="Z959" s="134"/>
      <c r="AA959" s="137"/>
      <c r="AB959" s="138"/>
      <c r="AC959" s="267" t="s">
        <v>136</v>
      </c>
      <c r="AD959" s="268"/>
      <c r="AE959" s="268"/>
      <c r="AF959" s="268"/>
      <c r="AG959" s="268"/>
      <c r="AH959" s="134"/>
      <c r="AI959" s="134"/>
      <c r="AJ959" s="134"/>
      <c r="AK959" s="134"/>
      <c r="AL959" s="134"/>
      <c r="AM959" s="134"/>
      <c r="AN959" s="134"/>
      <c r="AO959" s="134"/>
      <c r="AP959" s="134"/>
      <c r="AQ959" s="134"/>
      <c r="AR959" s="134"/>
      <c r="AS959" s="134"/>
      <c r="AT959" s="134"/>
      <c r="AU959" s="134"/>
      <c r="AV959" s="134"/>
      <c r="AW959" s="134"/>
      <c r="AX959" s="134"/>
      <c r="AY959" s="134"/>
      <c r="AZ959" s="134"/>
      <c r="BA959" s="134"/>
      <c r="BB959" s="134"/>
      <c r="BC959" s="134"/>
      <c r="BD959" s="134"/>
      <c r="BE959" s="134"/>
      <c r="BF959" s="134"/>
      <c r="BG959" s="134"/>
      <c r="BH959" s="134"/>
    </row>
    <row r="960" spans="1:60" ht="41.9">
      <c r="A960" s="147">
        <v>343</v>
      </c>
      <c r="B960" s="148" t="s">
        <v>831</v>
      </c>
      <c r="C960" s="161" t="s">
        <v>832</v>
      </c>
      <c r="D960" s="149" t="s">
        <v>129</v>
      </c>
      <c r="E960" s="150">
        <v>1</v>
      </c>
      <c r="F960" s="151"/>
      <c r="G960" s="152">
        <f>ROUND(E960*F960,2)</f>
        <v>0</v>
      </c>
      <c r="H960" s="139">
        <v>0</v>
      </c>
      <c r="I960" s="139">
        <f>ROUND(E960*H960,2)</f>
        <v>0</v>
      </c>
      <c r="J960" s="139">
        <v>1013.087924528308</v>
      </c>
      <c r="K960" s="139">
        <f>ROUND(E960*J960,2)</f>
        <v>1013.09</v>
      </c>
      <c r="L960" s="139">
        <v>21</v>
      </c>
      <c r="M960" s="139">
        <f>G960*(1+L960/100)</f>
        <v>0</v>
      </c>
      <c r="N960" s="139">
        <v>0</v>
      </c>
      <c r="O960" s="139">
        <f>ROUND(E960*N960,2)</f>
        <v>0</v>
      </c>
      <c r="P960" s="139">
        <v>0</v>
      </c>
      <c r="Q960" s="139">
        <f>ROUND(E960*P960,2)</f>
        <v>0</v>
      </c>
      <c r="R960" s="139"/>
      <c r="S960" s="139" t="s">
        <v>130</v>
      </c>
      <c r="T960" s="139" t="s">
        <v>131</v>
      </c>
      <c r="U960" s="139">
        <v>0</v>
      </c>
      <c r="V960" s="139">
        <f>ROUND(E960*U960,2)</f>
        <v>0</v>
      </c>
      <c r="W960" s="139"/>
      <c r="X960" s="134"/>
      <c r="Y960" s="134"/>
      <c r="Z960" s="134"/>
      <c r="AA960" s="147">
        <v>343</v>
      </c>
      <c r="AB960" s="148" t="s">
        <v>831</v>
      </c>
      <c r="AC960" s="161" t="s">
        <v>832</v>
      </c>
      <c r="AD960" s="149" t="s">
        <v>129</v>
      </c>
      <c r="AE960" s="150">
        <v>1</v>
      </c>
      <c r="AF960" s="151"/>
      <c r="AG960" s="152">
        <f>ROUND(AE960*AF960,2)</f>
        <v>0</v>
      </c>
      <c r="AH960" s="134"/>
      <c r="AI960" s="134"/>
      <c r="AJ960" s="134"/>
      <c r="AK960" s="134"/>
      <c r="AL960" s="134"/>
      <c r="AM960" s="134"/>
      <c r="AN960" s="134"/>
      <c r="AO960" s="134"/>
      <c r="AP960" s="134"/>
      <c r="AQ960" s="134"/>
      <c r="AR960" s="134"/>
      <c r="AS960" s="134"/>
      <c r="AT960" s="134"/>
      <c r="AU960" s="134"/>
      <c r="AV960" s="134"/>
      <c r="AW960" s="134"/>
      <c r="AX960" s="134"/>
      <c r="AY960" s="134"/>
      <c r="AZ960" s="134"/>
      <c r="BA960" s="134"/>
      <c r="BB960" s="134"/>
      <c r="BC960" s="134"/>
      <c r="BD960" s="134"/>
      <c r="BE960" s="134"/>
      <c r="BF960" s="134"/>
      <c r="BG960" s="134"/>
      <c r="BH960" s="134"/>
    </row>
    <row r="961" spans="1:60">
      <c r="A961" s="137"/>
      <c r="B961" s="138"/>
      <c r="C961" s="267" t="s">
        <v>136</v>
      </c>
      <c r="D961" s="268"/>
      <c r="E961" s="268"/>
      <c r="F961" s="268"/>
      <c r="G961" s="268"/>
      <c r="H961" s="139"/>
      <c r="I961" s="139"/>
      <c r="J961" s="139"/>
      <c r="K961" s="139"/>
      <c r="L961" s="139"/>
      <c r="M961" s="139"/>
      <c r="N961" s="139"/>
      <c r="O961" s="139"/>
      <c r="P961" s="139"/>
      <c r="Q961" s="139"/>
      <c r="R961" s="139"/>
      <c r="S961" s="139"/>
      <c r="T961" s="139"/>
      <c r="U961" s="139"/>
      <c r="V961" s="139"/>
      <c r="W961" s="139"/>
      <c r="X961" s="134"/>
      <c r="Y961" s="134"/>
      <c r="Z961" s="134"/>
      <c r="AA961" s="137"/>
      <c r="AB961" s="138"/>
      <c r="AC961" s="267" t="s">
        <v>136</v>
      </c>
      <c r="AD961" s="268"/>
      <c r="AE961" s="268"/>
      <c r="AF961" s="268"/>
      <c r="AG961" s="268"/>
      <c r="AH961" s="134"/>
      <c r="AI961" s="134"/>
      <c r="AJ961" s="134"/>
      <c r="AK961" s="134"/>
      <c r="AL961" s="134"/>
      <c r="AM961" s="134"/>
      <c r="AN961" s="134"/>
      <c r="AO961" s="134"/>
      <c r="AP961" s="134"/>
      <c r="AQ961" s="134"/>
      <c r="AR961" s="134"/>
      <c r="AS961" s="134"/>
      <c r="AT961" s="134"/>
      <c r="AU961" s="134"/>
      <c r="AV961" s="134"/>
      <c r="AW961" s="134"/>
      <c r="AX961" s="134"/>
      <c r="AY961" s="134"/>
      <c r="AZ961" s="134"/>
      <c r="BA961" s="134"/>
      <c r="BB961" s="134"/>
      <c r="BC961" s="134"/>
      <c r="BD961" s="134"/>
      <c r="BE961" s="134"/>
      <c r="BF961" s="134"/>
      <c r="BG961" s="134"/>
      <c r="BH961" s="134"/>
    </row>
    <row r="962" spans="1:60" ht="52.4">
      <c r="A962" s="147">
        <v>344</v>
      </c>
      <c r="B962" s="148" t="s">
        <v>833</v>
      </c>
      <c r="C962" s="161" t="s">
        <v>834</v>
      </c>
      <c r="D962" s="149" t="s">
        <v>129</v>
      </c>
      <c r="E962" s="150">
        <v>1</v>
      </c>
      <c r="F962" s="151"/>
      <c r="G962" s="152">
        <f>ROUND(E962*F962,2)</f>
        <v>0</v>
      </c>
      <c r="H962" s="139">
        <v>0</v>
      </c>
      <c r="I962" s="139">
        <f>ROUND(E962*H962,2)</f>
        <v>0</v>
      </c>
      <c r="J962" s="139">
        <v>160.30188679245381</v>
      </c>
      <c r="K962" s="139">
        <f>ROUND(E962*J962,2)</f>
        <v>160.30000000000001</v>
      </c>
      <c r="L962" s="139">
        <v>21</v>
      </c>
      <c r="M962" s="139">
        <f>G962*(1+L962/100)</f>
        <v>0</v>
      </c>
      <c r="N962" s="139">
        <v>0</v>
      </c>
      <c r="O962" s="139">
        <f>ROUND(E962*N962,2)</f>
        <v>0</v>
      </c>
      <c r="P962" s="139">
        <v>0</v>
      </c>
      <c r="Q962" s="139">
        <f>ROUND(E962*P962,2)</f>
        <v>0</v>
      </c>
      <c r="R962" s="139"/>
      <c r="S962" s="139" t="s">
        <v>130</v>
      </c>
      <c r="T962" s="139" t="s">
        <v>131</v>
      </c>
      <c r="U962" s="139">
        <v>0</v>
      </c>
      <c r="V962" s="139">
        <f>ROUND(E962*U962,2)</f>
        <v>0</v>
      </c>
      <c r="W962" s="139"/>
      <c r="X962" s="134"/>
      <c r="Y962" s="134"/>
      <c r="Z962" s="134"/>
      <c r="AA962" s="147">
        <v>344</v>
      </c>
      <c r="AB962" s="148" t="s">
        <v>833</v>
      </c>
      <c r="AC962" s="161" t="s">
        <v>834</v>
      </c>
      <c r="AD962" s="149" t="s">
        <v>129</v>
      </c>
      <c r="AE962" s="150">
        <v>1</v>
      </c>
      <c r="AF962" s="151"/>
      <c r="AG962" s="152">
        <f>ROUND(AE962*AF962,2)</f>
        <v>0</v>
      </c>
      <c r="AH962" s="134"/>
      <c r="AI962" s="134"/>
      <c r="AJ962" s="134"/>
      <c r="AK962" s="134"/>
      <c r="AL962" s="134"/>
      <c r="AM962" s="134"/>
      <c r="AN962" s="134"/>
      <c r="AO962" s="134"/>
      <c r="AP962" s="134"/>
      <c r="AQ962" s="134"/>
      <c r="AR962" s="134"/>
      <c r="AS962" s="134"/>
      <c r="AT962" s="134"/>
      <c r="AU962" s="134"/>
      <c r="AV962" s="134"/>
      <c r="AW962" s="134"/>
      <c r="AX962" s="134"/>
      <c r="AY962" s="134"/>
      <c r="AZ962" s="134"/>
      <c r="BA962" s="134"/>
      <c r="BB962" s="134"/>
      <c r="BC962" s="134"/>
      <c r="BD962" s="134"/>
      <c r="BE962" s="134"/>
      <c r="BF962" s="134"/>
      <c r="BG962" s="134"/>
      <c r="BH962" s="134"/>
    </row>
    <row r="963" spans="1:60">
      <c r="A963" s="137"/>
      <c r="B963" s="138"/>
      <c r="C963" s="267" t="s">
        <v>610</v>
      </c>
      <c r="D963" s="268"/>
      <c r="E963" s="268"/>
      <c r="F963" s="268"/>
      <c r="G963" s="268"/>
      <c r="H963" s="139"/>
      <c r="I963" s="139"/>
      <c r="J963" s="139"/>
      <c r="K963" s="139"/>
      <c r="L963" s="139"/>
      <c r="M963" s="139"/>
      <c r="N963" s="139"/>
      <c r="O963" s="139"/>
      <c r="P963" s="139"/>
      <c r="Q963" s="139"/>
      <c r="R963" s="139"/>
      <c r="S963" s="139"/>
      <c r="T963" s="139"/>
      <c r="U963" s="139"/>
      <c r="V963" s="139"/>
      <c r="W963" s="139"/>
      <c r="X963" s="134"/>
      <c r="Y963" s="134"/>
      <c r="Z963" s="134"/>
      <c r="AA963" s="137"/>
      <c r="AB963" s="138"/>
      <c r="AC963" s="267" t="s">
        <v>610</v>
      </c>
      <c r="AD963" s="268"/>
      <c r="AE963" s="268"/>
      <c r="AF963" s="268"/>
      <c r="AG963" s="268"/>
      <c r="AH963" s="134"/>
      <c r="AI963" s="134"/>
      <c r="AJ963" s="134"/>
      <c r="AK963" s="134"/>
      <c r="AL963" s="134"/>
      <c r="AM963" s="134"/>
      <c r="AN963" s="134"/>
      <c r="AO963" s="134"/>
      <c r="AP963" s="134"/>
      <c r="AQ963" s="134"/>
      <c r="AR963" s="134"/>
      <c r="AS963" s="134"/>
      <c r="AT963" s="134"/>
      <c r="AU963" s="134"/>
      <c r="AV963" s="134"/>
      <c r="AW963" s="134"/>
      <c r="AX963" s="134"/>
      <c r="AY963" s="134"/>
      <c r="AZ963" s="134"/>
      <c r="BA963" s="134"/>
      <c r="BB963" s="134"/>
      <c r="BC963" s="134"/>
      <c r="BD963" s="134"/>
      <c r="BE963" s="134"/>
      <c r="BF963" s="134"/>
      <c r="BG963" s="134"/>
      <c r="BH963" s="134"/>
    </row>
    <row r="964" spans="1:60">
      <c r="A964" s="137"/>
      <c r="B964" s="138"/>
      <c r="C964" s="269" t="s">
        <v>351</v>
      </c>
      <c r="D964" s="270"/>
      <c r="E964" s="270"/>
      <c r="F964" s="270"/>
      <c r="G964" s="270"/>
      <c r="H964" s="139"/>
      <c r="I964" s="139"/>
      <c r="J964" s="139"/>
      <c r="K964" s="139"/>
      <c r="L964" s="139"/>
      <c r="M964" s="139"/>
      <c r="N964" s="139"/>
      <c r="O964" s="139"/>
      <c r="P964" s="139"/>
      <c r="Q964" s="139"/>
      <c r="R964" s="139"/>
      <c r="S964" s="139"/>
      <c r="T964" s="139"/>
      <c r="U964" s="139"/>
      <c r="V964" s="139"/>
      <c r="W964" s="139"/>
      <c r="X964" s="134"/>
      <c r="Y964" s="134"/>
      <c r="Z964" s="134"/>
      <c r="AA964" s="137"/>
      <c r="AB964" s="138"/>
      <c r="AC964" s="269" t="s">
        <v>351</v>
      </c>
      <c r="AD964" s="270"/>
      <c r="AE964" s="270"/>
      <c r="AF964" s="270"/>
      <c r="AG964" s="270"/>
      <c r="AH964" s="134"/>
      <c r="AI964" s="134"/>
      <c r="AJ964" s="134"/>
      <c r="AK964" s="134"/>
      <c r="AL964" s="134"/>
      <c r="AM964" s="134"/>
      <c r="AN964" s="134"/>
      <c r="AO964" s="134"/>
      <c r="AP964" s="134"/>
      <c r="AQ964" s="134"/>
      <c r="AR964" s="134"/>
      <c r="AS964" s="134"/>
      <c r="AT964" s="134"/>
      <c r="AU964" s="134"/>
      <c r="AV964" s="134"/>
      <c r="AW964" s="134"/>
      <c r="AX964" s="134"/>
      <c r="AY964" s="134"/>
      <c r="AZ964" s="134"/>
      <c r="BA964" s="134"/>
      <c r="BB964" s="134"/>
      <c r="BC964" s="134"/>
      <c r="BD964" s="134"/>
      <c r="BE964" s="134"/>
      <c r="BF964" s="134"/>
      <c r="BG964" s="134"/>
      <c r="BH964" s="134"/>
    </row>
    <row r="965" spans="1:60" ht="20.95">
      <c r="A965" s="147">
        <v>345</v>
      </c>
      <c r="B965" s="148" t="s">
        <v>835</v>
      </c>
      <c r="C965" s="161" t="s">
        <v>836</v>
      </c>
      <c r="D965" s="149" t="s">
        <v>129</v>
      </c>
      <c r="E965" s="150">
        <v>1</v>
      </c>
      <c r="F965" s="151"/>
      <c r="G965" s="152">
        <f>ROUND(E965*F965,2)</f>
        <v>0</v>
      </c>
      <c r="H965" s="139">
        <v>0</v>
      </c>
      <c r="I965" s="139">
        <f>ROUND(E965*H965,2)</f>
        <v>0</v>
      </c>
      <c r="J965" s="139">
        <v>86.358490566038256</v>
      </c>
      <c r="K965" s="139">
        <f>ROUND(E965*J965,2)</f>
        <v>86.36</v>
      </c>
      <c r="L965" s="139">
        <v>21</v>
      </c>
      <c r="M965" s="139">
        <f>G965*(1+L965/100)</f>
        <v>0</v>
      </c>
      <c r="N965" s="139">
        <v>0</v>
      </c>
      <c r="O965" s="139">
        <f>ROUND(E965*N965,2)</f>
        <v>0</v>
      </c>
      <c r="P965" s="139">
        <v>0</v>
      </c>
      <c r="Q965" s="139">
        <f>ROUND(E965*P965,2)</f>
        <v>0</v>
      </c>
      <c r="R965" s="139"/>
      <c r="S965" s="139" t="s">
        <v>130</v>
      </c>
      <c r="T965" s="139" t="s">
        <v>131</v>
      </c>
      <c r="U965" s="139">
        <v>0</v>
      </c>
      <c r="V965" s="139">
        <f>ROUND(E965*U965,2)</f>
        <v>0</v>
      </c>
      <c r="W965" s="139"/>
      <c r="X965" s="134"/>
      <c r="Y965" s="134"/>
      <c r="Z965" s="134"/>
      <c r="AA965" s="147">
        <v>345</v>
      </c>
      <c r="AB965" s="148" t="s">
        <v>835</v>
      </c>
      <c r="AC965" s="161" t="s">
        <v>836</v>
      </c>
      <c r="AD965" s="149" t="s">
        <v>129</v>
      </c>
      <c r="AE965" s="150">
        <v>1</v>
      </c>
      <c r="AF965" s="151"/>
      <c r="AG965" s="152">
        <f>ROUND(AE965*AF965,2)</f>
        <v>0</v>
      </c>
      <c r="AH965" s="134"/>
      <c r="AI965" s="134"/>
      <c r="AJ965" s="134"/>
      <c r="AK965" s="134"/>
      <c r="AL965" s="134"/>
      <c r="AM965" s="134"/>
      <c r="AN965" s="134"/>
      <c r="AO965" s="134"/>
      <c r="AP965" s="134"/>
      <c r="AQ965" s="134"/>
      <c r="AR965" s="134"/>
      <c r="AS965" s="134"/>
      <c r="AT965" s="134"/>
      <c r="AU965" s="134"/>
      <c r="AV965" s="134"/>
      <c r="AW965" s="134"/>
      <c r="AX965" s="134"/>
      <c r="AY965" s="134"/>
      <c r="AZ965" s="134"/>
      <c r="BA965" s="134"/>
      <c r="BB965" s="134"/>
      <c r="BC965" s="134"/>
      <c r="BD965" s="134"/>
      <c r="BE965" s="134"/>
      <c r="BF965" s="134"/>
      <c r="BG965" s="134"/>
      <c r="BH965" s="134"/>
    </row>
    <row r="966" spans="1:60">
      <c r="A966" s="137"/>
      <c r="B966" s="138"/>
      <c r="C966" s="267" t="s">
        <v>136</v>
      </c>
      <c r="D966" s="268"/>
      <c r="E966" s="268"/>
      <c r="F966" s="268"/>
      <c r="G966" s="268"/>
      <c r="H966" s="139"/>
      <c r="I966" s="139"/>
      <c r="J966" s="139"/>
      <c r="K966" s="139"/>
      <c r="L966" s="139"/>
      <c r="M966" s="139"/>
      <c r="N966" s="139"/>
      <c r="O966" s="139"/>
      <c r="P966" s="139"/>
      <c r="Q966" s="139"/>
      <c r="R966" s="139"/>
      <c r="S966" s="139"/>
      <c r="T966" s="139"/>
      <c r="U966" s="139"/>
      <c r="V966" s="139"/>
      <c r="W966" s="139"/>
      <c r="X966" s="134"/>
      <c r="Y966" s="134"/>
      <c r="Z966" s="134"/>
      <c r="AA966" s="137"/>
      <c r="AB966" s="138"/>
      <c r="AC966" s="267" t="s">
        <v>136</v>
      </c>
      <c r="AD966" s="268"/>
      <c r="AE966" s="268"/>
      <c r="AF966" s="268"/>
      <c r="AG966" s="268"/>
      <c r="AH966" s="134"/>
      <c r="AI966" s="134"/>
      <c r="AJ966" s="134"/>
      <c r="AK966" s="134"/>
      <c r="AL966" s="134"/>
      <c r="AM966" s="134"/>
      <c r="AN966" s="134"/>
      <c r="AO966" s="134"/>
      <c r="AP966" s="134"/>
      <c r="AQ966" s="134"/>
      <c r="AR966" s="134"/>
      <c r="AS966" s="134"/>
      <c r="AT966" s="134"/>
      <c r="AU966" s="134"/>
      <c r="AV966" s="134"/>
      <c r="AW966" s="134"/>
      <c r="AX966" s="134"/>
      <c r="AY966" s="134"/>
      <c r="AZ966" s="134"/>
      <c r="BA966" s="134"/>
      <c r="BB966" s="134"/>
      <c r="BC966" s="134"/>
      <c r="BD966" s="134"/>
      <c r="BE966" s="134"/>
      <c r="BF966" s="134"/>
      <c r="BG966" s="134"/>
      <c r="BH966" s="134"/>
    </row>
    <row r="967" spans="1:60" ht="20.95">
      <c r="A967" s="147">
        <v>346</v>
      </c>
      <c r="B967" s="148" t="s">
        <v>837</v>
      </c>
      <c r="C967" s="161" t="s">
        <v>350</v>
      </c>
      <c r="D967" s="149" t="s">
        <v>348</v>
      </c>
      <c r="E967" s="207">
        <v>1.5</v>
      </c>
      <c r="F967" s="151"/>
      <c r="G967" s="152">
        <f>ROUND(E967*F967,2)</f>
        <v>0</v>
      </c>
      <c r="H967" s="139">
        <v>0</v>
      </c>
      <c r="I967" s="139">
        <f>ROUND(E967*H967,2)</f>
        <v>0</v>
      </c>
      <c r="J967" s="139">
        <v>0</v>
      </c>
      <c r="K967" s="139">
        <f>ROUND(E967*J967,2)</f>
        <v>0</v>
      </c>
      <c r="L967" s="139">
        <v>21</v>
      </c>
      <c r="M967" s="139">
        <f>G967*(1+L967/100)</f>
        <v>0</v>
      </c>
      <c r="N967" s="139">
        <v>0</v>
      </c>
      <c r="O967" s="139">
        <f>ROUND(E967*N967,2)</f>
        <v>0</v>
      </c>
      <c r="P967" s="139">
        <v>0</v>
      </c>
      <c r="Q967" s="139">
        <f>ROUND(E967*P967,2)</f>
        <v>0</v>
      </c>
      <c r="R967" s="139"/>
      <c r="S967" s="139" t="s">
        <v>130</v>
      </c>
      <c r="T967" s="139" t="s">
        <v>131</v>
      </c>
      <c r="U967" s="139">
        <v>0</v>
      </c>
      <c r="V967" s="139">
        <f>ROUND(E967*U967,2)</f>
        <v>0</v>
      </c>
      <c r="W967" s="139"/>
      <c r="X967" s="134"/>
      <c r="Y967" s="208"/>
      <c r="Z967" s="134"/>
      <c r="AA967" s="147">
        <v>346</v>
      </c>
      <c r="AB967" s="148" t="s">
        <v>837</v>
      </c>
      <c r="AC967" s="161" t="s">
        <v>350</v>
      </c>
      <c r="AD967" s="149" t="s">
        <v>348</v>
      </c>
      <c r="AE967" s="207">
        <v>0</v>
      </c>
      <c r="AF967" s="151"/>
      <c r="AG967" s="152">
        <f>ROUND(AE967*AF967,2)</f>
        <v>0</v>
      </c>
      <c r="AH967" s="134"/>
      <c r="AI967" s="284" t="s">
        <v>1221</v>
      </c>
      <c r="AJ967" s="285" t="s">
        <v>1217</v>
      </c>
      <c r="AK967" s="134"/>
      <c r="AL967" s="134"/>
      <c r="AM967" s="134"/>
      <c r="AN967" s="134"/>
      <c r="AO967" s="134"/>
      <c r="AP967" s="134"/>
      <c r="AQ967" s="134"/>
      <c r="AR967" s="134"/>
      <c r="AS967" s="134"/>
      <c r="AT967" s="134"/>
      <c r="AU967" s="134"/>
      <c r="AV967" s="134"/>
      <c r="AW967" s="134"/>
      <c r="AX967" s="134"/>
      <c r="AY967" s="134"/>
      <c r="AZ967" s="134"/>
      <c r="BA967" s="134"/>
      <c r="BB967" s="134"/>
      <c r="BC967" s="134"/>
      <c r="BD967" s="134"/>
      <c r="BE967" s="134"/>
      <c r="BF967" s="134"/>
      <c r="BG967" s="134"/>
      <c r="BH967" s="134"/>
    </row>
    <row r="968" spans="1:60">
      <c r="A968" s="137"/>
      <c r="B968" s="138"/>
      <c r="C968" s="267" t="s">
        <v>351</v>
      </c>
      <c r="D968" s="268"/>
      <c r="E968" s="268"/>
      <c r="F968" s="268"/>
      <c r="G968" s="268"/>
      <c r="H968" s="139"/>
      <c r="I968" s="139"/>
      <c r="J968" s="139"/>
      <c r="K968" s="139"/>
      <c r="L968" s="139"/>
      <c r="M968" s="139"/>
      <c r="N968" s="139"/>
      <c r="O968" s="139"/>
      <c r="P968" s="139"/>
      <c r="Q968" s="139"/>
      <c r="R968" s="139"/>
      <c r="S968" s="139"/>
      <c r="T968" s="139"/>
      <c r="U968" s="139"/>
      <c r="V968" s="139"/>
      <c r="W968" s="139"/>
      <c r="X968" s="134"/>
      <c r="Y968" s="134"/>
      <c r="Z968" s="134"/>
      <c r="AA968" s="137"/>
      <c r="AB968" s="138"/>
      <c r="AC968" s="267" t="s">
        <v>351</v>
      </c>
      <c r="AD968" s="268"/>
      <c r="AE968" s="268"/>
      <c r="AF968" s="268"/>
      <c r="AG968" s="268"/>
      <c r="AH968" s="134"/>
      <c r="AI968" s="134"/>
      <c r="AJ968" s="134"/>
      <c r="AK968" s="134"/>
      <c r="AL968" s="134"/>
      <c r="AM968" s="134"/>
      <c r="AN968" s="134"/>
      <c r="AO968" s="134"/>
      <c r="AP968" s="134"/>
      <c r="AQ968" s="134"/>
      <c r="AR968" s="134"/>
      <c r="AS968" s="134"/>
      <c r="AT968" s="134"/>
      <c r="AU968" s="134"/>
      <c r="AV968" s="134"/>
      <c r="AW968" s="134"/>
      <c r="AX968" s="134"/>
      <c r="AY968" s="134"/>
      <c r="AZ968" s="134"/>
      <c r="BA968" s="134"/>
      <c r="BB968" s="134"/>
      <c r="BC968" s="134"/>
      <c r="BD968" s="134"/>
      <c r="BE968" s="134"/>
      <c r="BF968" s="134"/>
      <c r="BG968" s="134"/>
      <c r="BH968" s="134"/>
    </row>
    <row r="969" spans="1:60" ht="52.4">
      <c r="A969" s="147">
        <v>347</v>
      </c>
      <c r="B969" s="148" t="s">
        <v>838</v>
      </c>
      <c r="C969" s="161" t="s">
        <v>385</v>
      </c>
      <c r="D969" s="149" t="s">
        <v>151</v>
      </c>
      <c r="E969" s="150">
        <v>9.5</v>
      </c>
      <c r="F969" s="151"/>
      <c r="G969" s="152">
        <f>ROUND(E969*F969,2)</f>
        <v>0</v>
      </c>
      <c r="H969" s="139">
        <v>0</v>
      </c>
      <c r="I969" s="139">
        <f>ROUND(E969*H969,2)</f>
        <v>0</v>
      </c>
      <c r="J969" s="139">
        <v>37.160377358490791</v>
      </c>
      <c r="K969" s="139">
        <f>ROUND(E969*J969,2)</f>
        <v>353.02</v>
      </c>
      <c r="L969" s="139">
        <v>21</v>
      </c>
      <c r="M969" s="139">
        <f>G969*(1+L969/100)</f>
        <v>0</v>
      </c>
      <c r="N969" s="139">
        <v>0</v>
      </c>
      <c r="O969" s="139">
        <f>ROUND(E969*N969,2)</f>
        <v>0</v>
      </c>
      <c r="P969" s="139">
        <v>0</v>
      </c>
      <c r="Q969" s="139">
        <f>ROUND(E969*P969,2)</f>
        <v>0</v>
      </c>
      <c r="R969" s="139"/>
      <c r="S969" s="139" t="s">
        <v>130</v>
      </c>
      <c r="T969" s="139" t="s">
        <v>131</v>
      </c>
      <c r="U969" s="139">
        <v>0</v>
      </c>
      <c r="V969" s="139">
        <f>ROUND(E969*U969,2)</f>
        <v>0</v>
      </c>
      <c r="W969" s="139"/>
      <c r="X969" s="134"/>
      <c r="Y969" s="134"/>
      <c r="Z969" s="134"/>
      <c r="AA969" s="147">
        <v>347</v>
      </c>
      <c r="AB969" s="148" t="s">
        <v>838</v>
      </c>
      <c r="AC969" s="161" t="s">
        <v>385</v>
      </c>
      <c r="AD969" s="149" t="s">
        <v>151</v>
      </c>
      <c r="AE969" s="150">
        <v>9.5</v>
      </c>
      <c r="AF969" s="151"/>
      <c r="AG969" s="152">
        <f>ROUND(AE969*AF969,2)</f>
        <v>0</v>
      </c>
      <c r="AH969" s="134"/>
      <c r="AI969" s="134"/>
      <c r="AJ969" s="134"/>
      <c r="AK969" s="134"/>
      <c r="AL969" s="134"/>
      <c r="AM969" s="134"/>
      <c r="AN969" s="134"/>
      <c r="AO969" s="134"/>
      <c r="AP969" s="134"/>
      <c r="AQ969" s="134"/>
      <c r="AR969" s="134"/>
      <c r="AS969" s="134"/>
      <c r="AT969" s="134"/>
      <c r="AU969" s="134"/>
      <c r="AV969" s="134"/>
      <c r="AW969" s="134"/>
      <c r="AX969" s="134"/>
      <c r="AY969" s="134"/>
      <c r="AZ969" s="134"/>
      <c r="BA969" s="134"/>
      <c r="BB969" s="134"/>
      <c r="BC969" s="134"/>
      <c r="BD969" s="134"/>
      <c r="BE969" s="134"/>
      <c r="BF969" s="134"/>
      <c r="BG969" s="134"/>
      <c r="BH969" s="134"/>
    </row>
    <row r="970" spans="1:60">
      <c r="A970" s="137"/>
      <c r="B970" s="138"/>
      <c r="C970" s="267" t="s">
        <v>425</v>
      </c>
      <c r="D970" s="268"/>
      <c r="E970" s="268"/>
      <c r="F970" s="268"/>
      <c r="G970" s="268"/>
      <c r="H970" s="139"/>
      <c r="I970" s="139"/>
      <c r="J970" s="139"/>
      <c r="K970" s="139"/>
      <c r="L970" s="139"/>
      <c r="M970" s="139"/>
      <c r="N970" s="139"/>
      <c r="O970" s="139"/>
      <c r="P970" s="139"/>
      <c r="Q970" s="139"/>
      <c r="R970" s="139"/>
      <c r="S970" s="139"/>
      <c r="T970" s="139"/>
      <c r="U970" s="139"/>
      <c r="V970" s="139"/>
      <c r="W970" s="139"/>
      <c r="X970" s="134"/>
      <c r="Y970" s="134"/>
      <c r="Z970" s="134"/>
      <c r="AA970" s="137"/>
      <c r="AB970" s="138"/>
      <c r="AC970" s="267" t="s">
        <v>425</v>
      </c>
      <c r="AD970" s="268"/>
      <c r="AE970" s="268"/>
      <c r="AF970" s="268"/>
      <c r="AG970" s="268"/>
      <c r="AH970" s="134"/>
      <c r="AI970" s="134"/>
      <c r="AJ970" s="134"/>
      <c r="AK970" s="134"/>
      <c r="AL970" s="134"/>
      <c r="AM970" s="134"/>
      <c r="AN970" s="134"/>
      <c r="AO970" s="134"/>
      <c r="AP970" s="134"/>
      <c r="AQ970" s="134"/>
      <c r="AR970" s="134"/>
      <c r="AS970" s="134"/>
      <c r="AT970" s="134"/>
      <c r="AU970" s="134"/>
      <c r="AV970" s="134"/>
      <c r="AW970" s="134"/>
      <c r="AX970" s="134"/>
      <c r="AY970" s="134"/>
      <c r="AZ970" s="134"/>
      <c r="BA970" s="134"/>
      <c r="BB970" s="134"/>
      <c r="BC970" s="134"/>
      <c r="BD970" s="134"/>
      <c r="BE970" s="134"/>
      <c r="BF970" s="134"/>
      <c r="BG970" s="134"/>
      <c r="BH970" s="134"/>
    </row>
    <row r="971" spans="1:60" ht="52.4">
      <c r="A971" s="147">
        <v>348</v>
      </c>
      <c r="B971" s="148" t="s">
        <v>839</v>
      </c>
      <c r="C971" s="161" t="s">
        <v>388</v>
      </c>
      <c r="D971" s="149" t="s">
        <v>151</v>
      </c>
      <c r="E971" s="150">
        <v>5</v>
      </c>
      <c r="F971" s="151"/>
      <c r="G971" s="152">
        <f>ROUND(E971*F971,2)</f>
        <v>0</v>
      </c>
      <c r="H971" s="139">
        <v>0</v>
      </c>
      <c r="I971" s="139">
        <f>ROUND(E971*H971,2)</f>
        <v>0</v>
      </c>
      <c r="J971" s="139">
        <v>46.688679245283303</v>
      </c>
      <c r="K971" s="139">
        <f>ROUND(E971*J971,2)</f>
        <v>233.44</v>
      </c>
      <c r="L971" s="139">
        <v>21</v>
      </c>
      <c r="M971" s="139">
        <f>G971*(1+L971/100)</f>
        <v>0</v>
      </c>
      <c r="N971" s="139">
        <v>0</v>
      </c>
      <c r="O971" s="139">
        <f>ROUND(E971*N971,2)</f>
        <v>0</v>
      </c>
      <c r="P971" s="139">
        <v>0</v>
      </c>
      <c r="Q971" s="139">
        <f>ROUND(E971*P971,2)</f>
        <v>0</v>
      </c>
      <c r="R971" s="139"/>
      <c r="S971" s="139" t="s">
        <v>130</v>
      </c>
      <c r="T971" s="139" t="s">
        <v>131</v>
      </c>
      <c r="U971" s="139">
        <v>0</v>
      </c>
      <c r="V971" s="139">
        <f>ROUND(E971*U971,2)</f>
        <v>0</v>
      </c>
      <c r="W971" s="139"/>
      <c r="X971" s="134"/>
      <c r="Y971" s="134"/>
      <c r="Z971" s="134"/>
      <c r="AA971" s="147">
        <v>348</v>
      </c>
      <c r="AB971" s="148" t="s">
        <v>839</v>
      </c>
      <c r="AC971" s="161" t="s">
        <v>388</v>
      </c>
      <c r="AD971" s="149" t="s">
        <v>151</v>
      </c>
      <c r="AE971" s="150">
        <v>5</v>
      </c>
      <c r="AF971" s="151"/>
      <c r="AG971" s="152">
        <f>ROUND(AE971*AF971,2)</f>
        <v>0</v>
      </c>
      <c r="AH971" s="134"/>
      <c r="AI971" s="134"/>
      <c r="AJ971" s="134"/>
      <c r="AK971" s="134"/>
      <c r="AL971" s="134"/>
      <c r="AM971" s="134"/>
      <c r="AN971" s="134"/>
      <c r="AO971" s="134"/>
      <c r="AP971" s="134"/>
      <c r="AQ971" s="134"/>
      <c r="AR971" s="134"/>
      <c r="AS971" s="134"/>
      <c r="AT971" s="134"/>
      <c r="AU971" s="134"/>
      <c r="AV971" s="134"/>
      <c r="AW971" s="134"/>
      <c r="AX971" s="134"/>
      <c r="AY971" s="134"/>
      <c r="AZ971" s="134"/>
      <c r="BA971" s="134"/>
      <c r="BB971" s="134"/>
      <c r="BC971" s="134"/>
      <c r="BD971" s="134"/>
      <c r="BE971" s="134"/>
      <c r="BF971" s="134"/>
      <c r="BG971" s="134"/>
      <c r="BH971" s="134"/>
    </row>
    <row r="972" spans="1:60">
      <c r="A972" s="137"/>
      <c r="B972" s="138"/>
      <c r="C972" s="267" t="s">
        <v>425</v>
      </c>
      <c r="D972" s="268"/>
      <c r="E972" s="268"/>
      <c r="F972" s="268"/>
      <c r="G972" s="268"/>
      <c r="H972" s="139"/>
      <c r="I972" s="139"/>
      <c r="J972" s="139"/>
      <c r="K972" s="139"/>
      <c r="L972" s="139"/>
      <c r="M972" s="139"/>
      <c r="N972" s="139"/>
      <c r="O972" s="139"/>
      <c r="P972" s="139"/>
      <c r="Q972" s="139"/>
      <c r="R972" s="139"/>
      <c r="S972" s="139"/>
      <c r="T972" s="139"/>
      <c r="U972" s="139"/>
      <c r="V972" s="139"/>
      <c r="W972" s="139"/>
      <c r="X972" s="134"/>
      <c r="Y972" s="134"/>
      <c r="Z972" s="134"/>
      <c r="AA972" s="137"/>
      <c r="AB972" s="138"/>
      <c r="AC972" s="267" t="s">
        <v>425</v>
      </c>
      <c r="AD972" s="268"/>
      <c r="AE972" s="268"/>
      <c r="AF972" s="268"/>
      <c r="AG972" s="268"/>
      <c r="AH972" s="134"/>
      <c r="AI972" s="134"/>
      <c r="AJ972" s="134"/>
      <c r="AK972" s="134"/>
      <c r="AL972" s="134"/>
      <c r="AM972" s="134"/>
      <c r="AN972" s="134"/>
      <c r="AO972" s="134"/>
      <c r="AP972" s="134"/>
      <c r="AQ972" s="134"/>
      <c r="AR972" s="134"/>
      <c r="AS972" s="134"/>
      <c r="AT972" s="134"/>
      <c r="AU972" s="134"/>
      <c r="AV972" s="134"/>
      <c r="AW972" s="134"/>
      <c r="AX972" s="134"/>
      <c r="AY972" s="134"/>
      <c r="AZ972" s="134"/>
      <c r="BA972" s="134"/>
      <c r="BB972" s="134"/>
      <c r="BC972" s="134"/>
      <c r="BD972" s="134"/>
      <c r="BE972" s="134"/>
      <c r="BF972" s="134"/>
      <c r="BG972" s="134"/>
      <c r="BH972" s="134"/>
    </row>
    <row r="973" spans="1:60" ht="13.1">
      <c r="A973" s="169" t="s">
        <v>971</v>
      </c>
      <c r="B973" s="142" t="s">
        <v>85</v>
      </c>
      <c r="C973" s="160" t="s">
        <v>86</v>
      </c>
      <c r="D973" s="143"/>
      <c r="E973" s="144"/>
      <c r="F973" s="145"/>
      <c r="G973" s="146">
        <f>SUMIF(AG974:AG992,"&lt;&gt;NOR",G974:G992)</f>
        <v>0</v>
      </c>
      <c r="H973" s="140"/>
      <c r="I973" s="140">
        <f>SUM(I974:I992)</f>
        <v>0</v>
      </c>
      <c r="J973" s="140"/>
      <c r="K973" s="140">
        <f>SUM(K974:K992)</f>
        <v>2392.6999999999998</v>
      </c>
      <c r="L973" s="140"/>
      <c r="M973" s="140">
        <f>SUM(M974:M992)</f>
        <v>0</v>
      </c>
      <c r="N973" s="140"/>
      <c r="O973" s="140">
        <f>SUM(O974:O992)</f>
        <v>0</v>
      </c>
      <c r="P973" s="140"/>
      <c r="Q973" s="140">
        <f>SUM(Q974:Q992)</f>
        <v>0</v>
      </c>
      <c r="R973" s="140"/>
      <c r="S973" s="140"/>
      <c r="T973" s="140"/>
      <c r="U973" s="140"/>
      <c r="V973" s="140">
        <f>SUM(V974:V992)</f>
        <v>0</v>
      </c>
      <c r="W973" s="140"/>
      <c r="AA973" s="169" t="s">
        <v>971</v>
      </c>
      <c r="AB973" s="142" t="s">
        <v>85</v>
      </c>
      <c r="AC973" s="160" t="s">
        <v>86</v>
      </c>
      <c r="AD973" s="143"/>
      <c r="AE973" s="144"/>
      <c r="AF973" s="145"/>
      <c r="AG973" s="146">
        <f>SUMIF(BG974:BG992,"&lt;&gt;NOR",AG974:AG992)</f>
        <v>0</v>
      </c>
    </row>
    <row r="974" spans="1:60" ht="41.9">
      <c r="A974" s="147">
        <v>349</v>
      </c>
      <c r="B974" s="148" t="s">
        <v>840</v>
      </c>
      <c r="C974" s="161" t="s">
        <v>841</v>
      </c>
      <c r="D974" s="149" t="s">
        <v>129</v>
      </c>
      <c r="E974" s="150">
        <v>1</v>
      </c>
      <c r="F974" s="151"/>
      <c r="G974" s="152">
        <f>ROUND(E974*F974,2)</f>
        <v>0</v>
      </c>
      <c r="H974" s="139">
        <v>0</v>
      </c>
      <c r="I974" s="139">
        <f>ROUND(E974*H974,2)</f>
        <v>0</v>
      </c>
      <c r="J974" s="139">
        <v>1106.1494339622709</v>
      </c>
      <c r="K974" s="139">
        <f>ROUND(E974*J974,2)</f>
        <v>1106.1500000000001</v>
      </c>
      <c r="L974" s="139">
        <v>21</v>
      </c>
      <c r="M974" s="139">
        <f>G974*(1+L974/100)</f>
        <v>0</v>
      </c>
      <c r="N974" s="139">
        <v>0</v>
      </c>
      <c r="O974" s="139">
        <f>ROUND(E974*N974,2)</f>
        <v>0</v>
      </c>
      <c r="P974" s="139">
        <v>0</v>
      </c>
      <c r="Q974" s="139">
        <f>ROUND(E974*P974,2)</f>
        <v>0</v>
      </c>
      <c r="R974" s="139"/>
      <c r="S974" s="139" t="s">
        <v>130</v>
      </c>
      <c r="T974" s="139" t="s">
        <v>131</v>
      </c>
      <c r="U974" s="139">
        <v>0</v>
      </c>
      <c r="V974" s="139">
        <f>ROUND(E974*U974,2)</f>
        <v>0</v>
      </c>
      <c r="W974" s="139"/>
      <c r="X974" s="134"/>
      <c r="Y974" s="134"/>
      <c r="Z974" s="134"/>
      <c r="AA974" s="147">
        <v>349</v>
      </c>
      <c r="AB974" s="148" t="s">
        <v>840</v>
      </c>
      <c r="AC974" s="161" t="s">
        <v>841</v>
      </c>
      <c r="AD974" s="149" t="s">
        <v>129</v>
      </c>
      <c r="AE974" s="150">
        <v>1</v>
      </c>
      <c r="AF974" s="151"/>
      <c r="AG974" s="152">
        <f>ROUND(AE974*AF974,2)</f>
        <v>0</v>
      </c>
      <c r="AH974" s="134"/>
      <c r="AI974" s="134"/>
      <c r="AJ974" s="134"/>
      <c r="AK974" s="134"/>
      <c r="AL974" s="134"/>
      <c r="AM974" s="134"/>
      <c r="AN974" s="134"/>
      <c r="AO974" s="134"/>
      <c r="AP974" s="134"/>
      <c r="AQ974" s="134"/>
      <c r="AR974" s="134"/>
      <c r="AS974" s="134"/>
      <c r="AT974" s="134"/>
      <c r="AU974" s="134"/>
      <c r="AV974" s="134"/>
      <c r="AW974" s="134"/>
      <c r="AX974" s="134"/>
      <c r="AY974" s="134"/>
      <c r="AZ974" s="134"/>
      <c r="BA974" s="134"/>
      <c r="BB974" s="134"/>
      <c r="BC974" s="134"/>
      <c r="BD974" s="134"/>
      <c r="BE974" s="134"/>
      <c r="BF974" s="134"/>
      <c r="BG974" s="134"/>
      <c r="BH974" s="134"/>
    </row>
    <row r="975" spans="1:60">
      <c r="A975" s="137"/>
      <c r="B975" s="138"/>
      <c r="C975" s="267" t="s">
        <v>136</v>
      </c>
      <c r="D975" s="268"/>
      <c r="E975" s="268"/>
      <c r="F975" s="268"/>
      <c r="G975" s="268"/>
      <c r="H975" s="139"/>
      <c r="I975" s="139"/>
      <c r="J975" s="139"/>
      <c r="K975" s="139"/>
      <c r="L975" s="139"/>
      <c r="M975" s="139"/>
      <c r="N975" s="139"/>
      <c r="O975" s="139"/>
      <c r="P975" s="139"/>
      <c r="Q975" s="139"/>
      <c r="R975" s="139"/>
      <c r="S975" s="139"/>
      <c r="T975" s="139"/>
      <c r="U975" s="139"/>
      <c r="V975" s="139"/>
      <c r="W975" s="139"/>
      <c r="X975" s="134"/>
      <c r="Y975" s="134"/>
      <c r="Z975" s="134"/>
      <c r="AA975" s="137"/>
      <c r="AB975" s="138"/>
      <c r="AC975" s="267" t="s">
        <v>136</v>
      </c>
      <c r="AD975" s="268"/>
      <c r="AE975" s="268"/>
      <c r="AF975" s="268"/>
      <c r="AG975" s="268"/>
      <c r="AH975" s="134"/>
      <c r="AI975" s="134"/>
      <c r="AJ975" s="134"/>
      <c r="AK975" s="134"/>
      <c r="AL975" s="134"/>
      <c r="AM975" s="134"/>
      <c r="AN975" s="134"/>
      <c r="AO975" s="134"/>
      <c r="AP975" s="134"/>
      <c r="AQ975" s="134"/>
      <c r="AR975" s="134"/>
      <c r="AS975" s="134"/>
      <c r="AT975" s="134"/>
      <c r="AU975" s="134"/>
      <c r="AV975" s="134"/>
      <c r="AW975" s="134"/>
      <c r="AX975" s="134"/>
      <c r="AY975" s="134"/>
      <c r="AZ975" s="134"/>
      <c r="BA975" s="134"/>
      <c r="BB975" s="134"/>
      <c r="BC975" s="134"/>
      <c r="BD975" s="134"/>
      <c r="BE975" s="134"/>
      <c r="BF975" s="134"/>
      <c r="BG975" s="134"/>
      <c r="BH975" s="134"/>
    </row>
    <row r="976" spans="1:60" ht="52.4">
      <c r="A976" s="147">
        <v>350</v>
      </c>
      <c r="B976" s="148" t="s">
        <v>842</v>
      </c>
      <c r="C976" s="161" t="s">
        <v>843</v>
      </c>
      <c r="D976" s="149" t="s">
        <v>129</v>
      </c>
      <c r="E976" s="150">
        <v>2</v>
      </c>
      <c r="F976" s="151"/>
      <c r="G976" s="152">
        <f>ROUND(E976*F976,2)</f>
        <v>0</v>
      </c>
      <c r="H976" s="139">
        <v>0</v>
      </c>
      <c r="I976" s="139">
        <f>ROUND(E976*H976,2)</f>
        <v>0</v>
      </c>
      <c r="J976" s="139">
        <v>160.30188679245381</v>
      </c>
      <c r="K976" s="139">
        <f>ROUND(E976*J976,2)</f>
        <v>320.60000000000002</v>
      </c>
      <c r="L976" s="139">
        <v>21</v>
      </c>
      <c r="M976" s="139">
        <f>G976*(1+L976/100)</f>
        <v>0</v>
      </c>
      <c r="N976" s="139">
        <v>0</v>
      </c>
      <c r="O976" s="139">
        <f>ROUND(E976*N976,2)</f>
        <v>0</v>
      </c>
      <c r="P976" s="139">
        <v>0</v>
      </c>
      <c r="Q976" s="139">
        <f>ROUND(E976*P976,2)</f>
        <v>0</v>
      </c>
      <c r="R976" s="139"/>
      <c r="S976" s="139" t="s">
        <v>130</v>
      </c>
      <c r="T976" s="139" t="s">
        <v>131</v>
      </c>
      <c r="U976" s="139">
        <v>0</v>
      </c>
      <c r="V976" s="139">
        <f>ROUND(E976*U976,2)</f>
        <v>0</v>
      </c>
      <c r="W976" s="139"/>
      <c r="X976" s="134"/>
      <c r="Y976" s="134"/>
      <c r="Z976" s="134"/>
      <c r="AA976" s="147">
        <v>350</v>
      </c>
      <c r="AB976" s="148" t="s">
        <v>842</v>
      </c>
      <c r="AC976" s="161" t="s">
        <v>843</v>
      </c>
      <c r="AD976" s="149" t="s">
        <v>129</v>
      </c>
      <c r="AE976" s="150">
        <v>2</v>
      </c>
      <c r="AF976" s="151"/>
      <c r="AG976" s="152">
        <f>ROUND(AE976*AF976,2)</f>
        <v>0</v>
      </c>
      <c r="AH976" s="134"/>
      <c r="AI976" s="134"/>
      <c r="AJ976" s="134"/>
      <c r="AK976" s="134"/>
      <c r="AL976" s="134"/>
      <c r="AM976" s="134"/>
      <c r="AN976" s="134"/>
      <c r="AO976" s="134"/>
      <c r="AP976" s="134"/>
      <c r="AQ976" s="134"/>
      <c r="AR976" s="134"/>
      <c r="AS976" s="134"/>
      <c r="AT976" s="134"/>
      <c r="AU976" s="134"/>
      <c r="AV976" s="134"/>
      <c r="AW976" s="134"/>
      <c r="AX976" s="134"/>
      <c r="AY976" s="134"/>
      <c r="AZ976" s="134"/>
      <c r="BA976" s="134"/>
      <c r="BB976" s="134"/>
      <c r="BC976" s="134"/>
      <c r="BD976" s="134"/>
      <c r="BE976" s="134"/>
      <c r="BF976" s="134"/>
      <c r="BG976" s="134"/>
      <c r="BH976" s="134"/>
    </row>
    <row r="977" spans="1:60">
      <c r="A977" s="137"/>
      <c r="B977" s="138"/>
      <c r="C977" s="267" t="s">
        <v>610</v>
      </c>
      <c r="D977" s="268"/>
      <c r="E977" s="268"/>
      <c r="F977" s="268"/>
      <c r="G977" s="268"/>
      <c r="H977" s="139"/>
      <c r="I977" s="139"/>
      <c r="J977" s="139"/>
      <c r="K977" s="139"/>
      <c r="L977" s="139"/>
      <c r="M977" s="139"/>
      <c r="N977" s="139"/>
      <c r="O977" s="139"/>
      <c r="P977" s="139"/>
      <c r="Q977" s="139"/>
      <c r="R977" s="139"/>
      <c r="S977" s="139"/>
      <c r="T977" s="139"/>
      <c r="U977" s="139"/>
      <c r="V977" s="139"/>
      <c r="W977" s="139"/>
      <c r="X977" s="134"/>
      <c r="Y977" s="134"/>
      <c r="Z977" s="134"/>
      <c r="AA977" s="137"/>
      <c r="AB977" s="138"/>
      <c r="AC977" s="267" t="s">
        <v>610</v>
      </c>
      <c r="AD977" s="268"/>
      <c r="AE977" s="268"/>
      <c r="AF977" s="268"/>
      <c r="AG977" s="268"/>
      <c r="AH977" s="134"/>
      <c r="AI977" s="134"/>
      <c r="AJ977" s="134"/>
      <c r="AK977" s="134"/>
      <c r="AL977" s="134"/>
      <c r="AM977" s="134"/>
      <c r="AN977" s="134"/>
      <c r="AO977" s="134"/>
      <c r="AP977" s="134"/>
      <c r="AQ977" s="134"/>
      <c r="AR977" s="134"/>
      <c r="AS977" s="134"/>
      <c r="AT977" s="134"/>
      <c r="AU977" s="134"/>
      <c r="AV977" s="134"/>
      <c r="AW977" s="134"/>
      <c r="AX977" s="134"/>
      <c r="AY977" s="134"/>
      <c r="AZ977" s="134"/>
      <c r="BA977" s="134"/>
      <c r="BB977" s="134"/>
      <c r="BC977" s="134"/>
      <c r="BD977" s="134"/>
      <c r="BE977" s="134"/>
      <c r="BF977" s="134"/>
      <c r="BG977" s="134"/>
      <c r="BH977" s="134"/>
    </row>
    <row r="978" spans="1:60">
      <c r="A978" s="137"/>
      <c r="B978" s="138"/>
      <c r="C978" s="269" t="s">
        <v>351</v>
      </c>
      <c r="D978" s="270"/>
      <c r="E978" s="270"/>
      <c r="F978" s="270"/>
      <c r="G978" s="270"/>
      <c r="H978" s="139"/>
      <c r="I978" s="139"/>
      <c r="J978" s="139"/>
      <c r="K978" s="139"/>
      <c r="L978" s="139"/>
      <c r="M978" s="139"/>
      <c r="N978" s="139"/>
      <c r="O978" s="139"/>
      <c r="P978" s="139"/>
      <c r="Q978" s="139"/>
      <c r="R978" s="139"/>
      <c r="S978" s="139"/>
      <c r="T978" s="139"/>
      <c r="U978" s="139"/>
      <c r="V978" s="139"/>
      <c r="W978" s="139"/>
      <c r="X978" s="134"/>
      <c r="Y978" s="134"/>
      <c r="Z978" s="134"/>
      <c r="AA978" s="137"/>
      <c r="AB978" s="138"/>
      <c r="AC978" s="269" t="s">
        <v>351</v>
      </c>
      <c r="AD978" s="270"/>
      <c r="AE978" s="270"/>
      <c r="AF978" s="270"/>
      <c r="AG978" s="270"/>
      <c r="AH978" s="134"/>
      <c r="AI978" s="134"/>
      <c r="AJ978" s="134"/>
      <c r="AK978" s="134"/>
      <c r="AL978" s="134"/>
      <c r="AM978" s="134"/>
      <c r="AN978" s="134"/>
      <c r="AO978" s="134"/>
      <c r="AP978" s="134"/>
      <c r="AQ978" s="134"/>
      <c r="AR978" s="134"/>
      <c r="AS978" s="134"/>
      <c r="AT978" s="134"/>
      <c r="AU978" s="134"/>
      <c r="AV978" s="134"/>
      <c r="AW978" s="134"/>
      <c r="AX978" s="134"/>
      <c r="AY978" s="134"/>
      <c r="AZ978" s="134"/>
      <c r="BA978" s="134"/>
      <c r="BB978" s="134"/>
      <c r="BC978" s="134"/>
      <c r="BD978" s="134"/>
      <c r="BE978" s="134"/>
      <c r="BF978" s="134"/>
      <c r="BG978" s="134"/>
      <c r="BH978" s="134"/>
    </row>
    <row r="979" spans="1:60" ht="20.95">
      <c r="A979" s="147">
        <v>351</v>
      </c>
      <c r="B979" s="148" t="s">
        <v>844</v>
      </c>
      <c r="C979" s="161" t="s">
        <v>845</v>
      </c>
      <c r="D979" s="149" t="s">
        <v>129</v>
      </c>
      <c r="E979" s="150">
        <v>1</v>
      </c>
      <c r="F979" s="151"/>
      <c r="G979" s="152">
        <f>ROUND(E979*F979,2)</f>
        <v>0</v>
      </c>
      <c r="H979" s="139">
        <v>0</v>
      </c>
      <c r="I979" s="139">
        <f>ROUND(E979*H979,2)</f>
        <v>0</v>
      </c>
      <c r="J979" s="139">
        <v>148.07547169811411</v>
      </c>
      <c r="K979" s="139">
        <f>ROUND(E979*J979,2)</f>
        <v>148.08000000000001</v>
      </c>
      <c r="L979" s="139">
        <v>21</v>
      </c>
      <c r="M979" s="139">
        <f>G979*(1+L979/100)</f>
        <v>0</v>
      </c>
      <c r="N979" s="139">
        <v>0</v>
      </c>
      <c r="O979" s="139">
        <f>ROUND(E979*N979,2)</f>
        <v>0</v>
      </c>
      <c r="P979" s="139">
        <v>0</v>
      </c>
      <c r="Q979" s="139">
        <f>ROUND(E979*P979,2)</f>
        <v>0</v>
      </c>
      <c r="R979" s="139"/>
      <c r="S979" s="139" t="s">
        <v>130</v>
      </c>
      <c r="T979" s="139" t="s">
        <v>131</v>
      </c>
      <c r="U979" s="139">
        <v>0</v>
      </c>
      <c r="V979" s="139">
        <f>ROUND(E979*U979,2)</f>
        <v>0</v>
      </c>
      <c r="W979" s="139"/>
      <c r="X979" s="134"/>
      <c r="Y979" s="134"/>
      <c r="Z979" s="134"/>
      <c r="AA979" s="147">
        <v>351</v>
      </c>
      <c r="AB979" s="148" t="s">
        <v>844</v>
      </c>
      <c r="AC979" s="161" t="s">
        <v>845</v>
      </c>
      <c r="AD979" s="149" t="s">
        <v>129</v>
      </c>
      <c r="AE979" s="150">
        <v>1</v>
      </c>
      <c r="AF979" s="151"/>
      <c r="AG979" s="152">
        <f>ROUND(AE979*AF979,2)</f>
        <v>0</v>
      </c>
      <c r="AH979" s="134"/>
      <c r="AI979" s="134"/>
      <c r="AJ979" s="134"/>
      <c r="AK979" s="134"/>
      <c r="AL979" s="134"/>
      <c r="AM979" s="134"/>
      <c r="AN979" s="134"/>
      <c r="AO979" s="134"/>
      <c r="AP979" s="134"/>
      <c r="AQ979" s="134"/>
      <c r="AR979" s="134"/>
      <c r="AS979" s="134"/>
      <c r="AT979" s="134"/>
      <c r="AU979" s="134"/>
      <c r="AV979" s="134"/>
      <c r="AW979" s="134"/>
      <c r="AX979" s="134"/>
      <c r="AY979" s="134"/>
      <c r="AZ979" s="134"/>
      <c r="BA979" s="134"/>
      <c r="BB979" s="134"/>
      <c r="BC979" s="134"/>
      <c r="BD979" s="134"/>
      <c r="BE979" s="134"/>
      <c r="BF979" s="134"/>
      <c r="BG979" s="134"/>
      <c r="BH979" s="134"/>
    </row>
    <row r="980" spans="1:60">
      <c r="A980" s="137"/>
      <c r="B980" s="138"/>
      <c r="C980" s="267" t="s">
        <v>136</v>
      </c>
      <c r="D980" s="268"/>
      <c r="E980" s="268"/>
      <c r="F980" s="268"/>
      <c r="G980" s="268"/>
      <c r="H980" s="139"/>
      <c r="I980" s="139"/>
      <c r="J980" s="139"/>
      <c r="K980" s="139"/>
      <c r="L980" s="139"/>
      <c r="M980" s="139"/>
      <c r="N980" s="139"/>
      <c r="O980" s="139"/>
      <c r="P980" s="139"/>
      <c r="Q980" s="139"/>
      <c r="R980" s="139"/>
      <c r="S980" s="139"/>
      <c r="T980" s="139"/>
      <c r="U980" s="139"/>
      <c r="V980" s="139"/>
      <c r="W980" s="139"/>
      <c r="X980" s="134"/>
      <c r="Y980" s="134"/>
      <c r="Z980" s="134"/>
      <c r="AA980" s="137"/>
      <c r="AB980" s="138"/>
      <c r="AC980" s="267" t="s">
        <v>136</v>
      </c>
      <c r="AD980" s="268"/>
      <c r="AE980" s="268"/>
      <c r="AF980" s="268"/>
      <c r="AG980" s="268"/>
      <c r="AH980" s="134"/>
      <c r="AI980" s="134"/>
      <c r="AJ980" s="134"/>
      <c r="AK980" s="134"/>
      <c r="AL980" s="134"/>
      <c r="AM980" s="134"/>
      <c r="AN980" s="134"/>
      <c r="AO980" s="134"/>
      <c r="AP980" s="134"/>
      <c r="AQ980" s="134"/>
      <c r="AR980" s="134"/>
      <c r="AS980" s="134"/>
      <c r="AT980" s="134"/>
      <c r="AU980" s="134"/>
      <c r="AV980" s="134"/>
      <c r="AW980" s="134"/>
      <c r="AX980" s="134"/>
      <c r="AY980" s="134"/>
      <c r="AZ980" s="134"/>
      <c r="BA980" s="134"/>
      <c r="BB980" s="134"/>
      <c r="BC980" s="134"/>
      <c r="BD980" s="134"/>
      <c r="BE980" s="134"/>
      <c r="BF980" s="134"/>
      <c r="BG980" s="134"/>
      <c r="BH980" s="134"/>
    </row>
    <row r="981" spans="1:60" ht="20.95">
      <c r="A981" s="147">
        <v>352</v>
      </c>
      <c r="B981" s="148" t="s">
        <v>846</v>
      </c>
      <c r="C981" s="161" t="s">
        <v>847</v>
      </c>
      <c r="D981" s="149" t="s">
        <v>129</v>
      </c>
      <c r="E981" s="150">
        <v>2</v>
      </c>
      <c r="F981" s="151"/>
      <c r="G981" s="152">
        <f>ROUND(E981*F981,2)</f>
        <v>0</v>
      </c>
      <c r="H981" s="139">
        <v>0</v>
      </c>
      <c r="I981" s="139">
        <f>ROUND(E981*H981,2)</f>
        <v>0</v>
      </c>
      <c r="J981" s="139">
        <v>65.875471698113614</v>
      </c>
      <c r="K981" s="139">
        <f>ROUND(E981*J981,2)</f>
        <v>131.75</v>
      </c>
      <c r="L981" s="139">
        <v>21</v>
      </c>
      <c r="M981" s="139">
        <f>G981*(1+L981/100)</f>
        <v>0</v>
      </c>
      <c r="N981" s="139">
        <v>0</v>
      </c>
      <c r="O981" s="139">
        <f>ROUND(E981*N981,2)</f>
        <v>0</v>
      </c>
      <c r="P981" s="139">
        <v>0</v>
      </c>
      <c r="Q981" s="139">
        <f>ROUND(E981*P981,2)</f>
        <v>0</v>
      </c>
      <c r="R981" s="139"/>
      <c r="S981" s="139" t="s">
        <v>130</v>
      </c>
      <c r="T981" s="139" t="s">
        <v>131</v>
      </c>
      <c r="U981" s="139">
        <v>0</v>
      </c>
      <c r="V981" s="139">
        <f>ROUND(E981*U981,2)</f>
        <v>0</v>
      </c>
      <c r="W981" s="139"/>
      <c r="X981" s="134"/>
      <c r="Y981" s="134"/>
      <c r="Z981" s="134"/>
      <c r="AA981" s="147">
        <v>352</v>
      </c>
      <c r="AB981" s="148" t="s">
        <v>846</v>
      </c>
      <c r="AC981" s="161" t="s">
        <v>847</v>
      </c>
      <c r="AD981" s="149" t="s">
        <v>129</v>
      </c>
      <c r="AE981" s="150">
        <v>2</v>
      </c>
      <c r="AF981" s="151"/>
      <c r="AG981" s="152">
        <f>ROUND(AE981*AF981,2)</f>
        <v>0</v>
      </c>
      <c r="AH981" s="134"/>
      <c r="AI981" s="134"/>
      <c r="AJ981" s="134"/>
      <c r="AK981" s="134"/>
      <c r="AL981" s="134"/>
      <c r="AM981" s="134"/>
      <c r="AN981" s="134"/>
      <c r="AO981" s="134"/>
      <c r="AP981" s="134"/>
      <c r="AQ981" s="134"/>
      <c r="AR981" s="134"/>
      <c r="AS981" s="134"/>
      <c r="AT981" s="134"/>
      <c r="AU981" s="134"/>
      <c r="AV981" s="134"/>
      <c r="AW981" s="134"/>
      <c r="AX981" s="134"/>
      <c r="AY981" s="134"/>
      <c r="AZ981" s="134"/>
      <c r="BA981" s="134"/>
      <c r="BB981" s="134"/>
      <c r="BC981" s="134"/>
      <c r="BD981" s="134"/>
      <c r="BE981" s="134"/>
      <c r="BF981" s="134"/>
      <c r="BG981" s="134"/>
      <c r="BH981" s="134"/>
    </row>
    <row r="982" spans="1:60">
      <c r="A982" s="137"/>
      <c r="B982" s="138"/>
      <c r="C982" s="267" t="s">
        <v>351</v>
      </c>
      <c r="D982" s="268"/>
      <c r="E982" s="268"/>
      <c r="F982" s="268"/>
      <c r="G982" s="268"/>
      <c r="H982" s="139"/>
      <c r="I982" s="139"/>
      <c r="J982" s="139"/>
      <c r="K982" s="139"/>
      <c r="L982" s="139"/>
      <c r="M982" s="139"/>
      <c r="N982" s="139"/>
      <c r="O982" s="139"/>
      <c r="P982" s="139"/>
      <c r="Q982" s="139"/>
      <c r="R982" s="139"/>
      <c r="S982" s="139"/>
      <c r="T982" s="139"/>
      <c r="U982" s="139"/>
      <c r="V982" s="139"/>
      <c r="W982" s="139"/>
      <c r="X982" s="134"/>
      <c r="Y982" s="134"/>
      <c r="Z982" s="134"/>
      <c r="AA982" s="137"/>
      <c r="AB982" s="138"/>
      <c r="AC982" s="267" t="s">
        <v>351</v>
      </c>
      <c r="AD982" s="268"/>
      <c r="AE982" s="268"/>
      <c r="AF982" s="268"/>
      <c r="AG982" s="268"/>
      <c r="AH982" s="134"/>
      <c r="AI982" s="134"/>
      <c r="AJ982" s="134"/>
      <c r="AK982" s="134"/>
      <c r="AL982" s="134"/>
      <c r="AM982" s="134"/>
      <c r="AN982" s="134"/>
      <c r="AO982" s="134"/>
      <c r="AP982" s="134"/>
      <c r="AQ982" s="134"/>
      <c r="AR982" s="134"/>
      <c r="AS982" s="134"/>
      <c r="AT982" s="134"/>
      <c r="AU982" s="134"/>
      <c r="AV982" s="134"/>
      <c r="AW982" s="134"/>
      <c r="AX982" s="134"/>
      <c r="AY982" s="134"/>
      <c r="AZ982" s="134"/>
      <c r="BA982" s="134"/>
      <c r="BB982" s="134"/>
      <c r="BC982" s="134"/>
      <c r="BD982" s="134"/>
      <c r="BE982" s="134"/>
      <c r="BF982" s="134"/>
      <c r="BG982" s="134"/>
      <c r="BH982" s="134"/>
    </row>
    <row r="983" spans="1:60" ht="20.95">
      <c r="A983" s="147">
        <v>353</v>
      </c>
      <c r="B983" s="148" t="s">
        <v>848</v>
      </c>
      <c r="C983" s="161" t="s">
        <v>849</v>
      </c>
      <c r="D983" s="149" t="s">
        <v>348</v>
      </c>
      <c r="E983" s="207">
        <v>4</v>
      </c>
      <c r="F983" s="151"/>
      <c r="G983" s="152">
        <f>ROUND(E983*F983,2)</f>
        <v>0</v>
      </c>
      <c r="H983" s="139">
        <v>0</v>
      </c>
      <c r="I983" s="139">
        <f>ROUND(E983*H983,2)</f>
        <v>0</v>
      </c>
      <c r="J983" s="139">
        <v>0</v>
      </c>
      <c r="K983" s="139">
        <f>ROUND(E983*J983,2)</f>
        <v>0</v>
      </c>
      <c r="L983" s="139">
        <v>21</v>
      </c>
      <c r="M983" s="139">
        <f>G983*(1+L983/100)</f>
        <v>0</v>
      </c>
      <c r="N983" s="139">
        <v>0</v>
      </c>
      <c r="O983" s="139">
        <f>ROUND(E983*N983,2)</f>
        <v>0</v>
      </c>
      <c r="P983" s="139">
        <v>0</v>
      </c>
      <c r="Q983" s="139">
        <f>ROUND(E983*P983,2)</f>
        <v>0</v>
      </c>
      <c r="R983" s="139"/>
      <c r="S983" s="139" t="s">
        <v>130</v>
      </c>
      <c r="T983" s="139" t="s">
        <v>131</v>
      </c>
      <c r="U983" s="139">
        <v>0</v>
      </c>
      <c r="V983" s="139">
        <f>ROUND(E983*U983,2)</f>
        <v>0</v>
      </c>
      <c r="W983" s="139"/>
      <c r="X983" s="134"/>
      <c r="Y983" s="208"/>
      <c r="Z983" s="134"/>
      <c r="AA983" s="147">
        <v>353</v>
      </c>
      <c r="AB983" s="148" t="s">
        <v>848</v>
      </c>
      <c r="AC983" s="161" t="s">
        <v>849</v>
      </c>
      <c r="AD983" s="149" t="s">
        <v>348</v>
      </c>
      <c r="AE983" s="207">
        <v>0</v>
      </c>
      <c r="AF983" s="151"/>
      <c r="AG983" s="152">
        <f>ROUND(AE983*AF983,2)</f>
        <v>0</v>
      </c>
      <c r="AH983" s="134"/>
      <c r="AI983" s="284" t="s">
        <v>1221</v>
      </c>
      <c r="AJ983" s="285" t="s">
        <v>1217</v>
      </c>
      <c r="AK983" s="134"/>
      <c r="AL983" s="134"/>
      <c r="AM983" s="134"/>
      <c r="AN983" s="134"/>
      <c r="AO983" s="134"/>
      <c r="AP983" s="134"/>
      <c r="AQ983" s="134"/>
      <c r="AR983" s="134"/>
      <c r="AS983" s="134"/>
      <c r="AT983" s="134"/>
      <c r="AU983" s="134"/>
      <c r="AV983" s="134"/>
      <c r="AW983" s="134"/>
      <c r="AX983" s="134"/>
      <c r="AY983" s="134"/>
      <c r="AZ983" s="134"/>
      <c r="BA983" s="134"/>
      <c r="BB983" s="134"/>
      <c r="BC983" s="134"/>
      <c r="BD983" s="134"/>
      <c r="BE983" s="134"/>
      <c r="BF983" s="134"/>
      <c r="BG983" s="134"/>
      <c r="BH983" s="134"/>
    </row>
    <row r="984" spans="1:60">
      <c r="A984" s="137"/>
      <c r="B984" s="138"/>
      <c r="C984" s="267" t="s">
        <v>351</v>
      </c>
      <c r="D984" s="268"/>
      <c r="E984" s="268"/>
      <c r="F984" s="268"/>
      <c r="G984" s="268"/>
      <c r="H984" s="139"/>
      <c r="I984" s="139"/>
      <c r="J984" s="139"/>
      <c r="K984" s="139"/>
      <c r="L984" s="139"/>
      <c r="M984" s="139"/>
      <c r="N984" s="139"/>
      <c r="O984" s="139"/>
      <c r="P984" s="139"/>
      <c r="Q984" s="139"/>
      <c r="R984" s="139"/>
      <c r="S984" s="139"/>
      <c r="T984" s="139"/>
      <c r="U984" s="139"/>
      <c r="V984" s="139"/>
      <c r="W984" s="139"/>
      <c r="X984" s="134"/>
      <c r="Y984" s="134"/>
      <c r="Z984" s="134"/>
      <c r="AA984" s="137"/>
      <c r="AB984" s="138"/>
      <c r="AC984" s="267" t="s">
        <v>351</v>
      </c>
      <c r="AD984" s="268"/>
      <c r="AE984" s="268"/>
      <c r="AF984" s="268"/>
      <c r="AG984" s="268"/>
      <c r="AH984" s="134"/>
      <c r="AI984" s="134"/>
      <c r="AJ984" s="134"/>
      <c r="AK984" s="134"/>
      <c r="AL984" s="134"/>
      <c r="AM984" s="134"/>
      <c r="AN984" s="134"/>
      <c r="AO984" s="134"/>
      <c r="AP984" s="134"/>
      <c r="AQ984" s="134"/>
      <c r="AR984" s="134"/>
      <c r="AS984" s="134"/>
      <c r="AT984" s="134"/>
      <c r="AU984" s="134"/>
      <c r="AV984" s="134"/>
      <c r="AW984" s="134"/>
      <c r="AX984" s="134"/>
      <c r="AY984" s="134"/>
      <c r="AZ984" s="134"/>
      <c r="BA984" s="134"/>
      <c r="BB984" s="134"/>
      <c r="BC984" s="134"/>
      <c r="BD984" s="134"/>
      <c r="BE984" s="134"/>
      <c r="BF984" s="134"/>
      <c r="BG984" s="134"/>
      <c r="BH984" s="134"/>
    </row>
    <row r="985" spans="1:60" ht="52.4">
      <c r="A985" s="147">
        <v>354</v>
      </c>
      <c r="B985" s="148" t="s">
        <v>850</v>
      </c>
      <c r="C985" s="161" t="s">
        <v>385</v>
      </c>
      <c r="D985" s="149" t="s">
        <v>151</v>
      </c>
      <c r="E985" s="150">
        <v>9.5</v>
      </c>
      <c r="F985" s="151"/>
      <c r="G985" s="152">
        <f>ROUND(E985*F985,2)</f>
        <v>0</v>
      </c>
      <c r="H985" s="139">
        <v>0</v>
      </c>
      <c r="I985" s="139">
        <f>ROUND(E985*H985,2)</f>
        <v>0</v>
      </c>
      <c r="J985" s="139">
        <v>37.160377358490791</v>
      </c>
      <c r="K985" s="139">
        <f>ROUND(E985*J985,2)</f>
        <v>353.02</v>
      </c>
      <c r="L985" s="139">
        <v>21</v>
      </c>
      <c r="M985" s="139">
        <f>G985*(1+L985/100)</f>
        <v>0</v>
      </c>
      <c r="N985" s="139">
        <v>0</v>
      </c>
      <c r="O985" s="139">
        <f>ROUND(E985*N985,2)</f>
        <v>0</v>
      </c>
      <c r="P985" s="139">
        <v>0</v>
      </c>
      <c r="Q985" s="139">
        <f>ROUND(E985*P985,2)</f>
        <v>0</v>
      </c>
      <c r="R985" s="139"/>
      <c r="S985" s="139" t="s">
        <v>130</v>
      </c>
      <c r="T985" s="139" t="s">
        <v>131</v>
      </c>
      <c r="U985" s="139">
        <v>0</v>
      </c>
      <c r="V985" s="139">
        <f>ROUND(E985*U985,2)</f>
        <v>0</v>
      </c>
      <c r="W985" s="139"/>
      <c r="X985" s="134"/>
      <c r="Y985" s="134"/>
      <c r="Z985" s="134"/>
      <c r="AA985" s="147">
        <v>354</v>
      </c>
      <c r="AB985" s="148" t="s">
        <v>850</v>
      </c>
      <c r="AC985" s="161" t="s">
        <v>385</v>
      </c>
      <c r="AD985" s="149" t="s">
        <v>151</v>
      </c>
      <c r="AE985" s="150">
        <v>9.5</v>
      </c>
      <c r="AF985" s="151"/>
      <c r="AG985" s="152">
        <f>ROUND(AE985*AF985,2)</f>
        <v>0</v>
      </c>
      <c r="AH985" s="134"/>
      <c r="AI985" s="134"/>
      <c r="AJ985" s="134"/>
      <c r="AK985" s="134"/>
      <c r="AL985" s="134"/>
      <c r="AM985" s="134"/>
      <c r="AN985" s="134"/>
      <c r="AO985" s="134"/>
      <c r="AP985" s="134"/>
      <c r="AQ985" s="134"/>
      <c r="AR985" s="134"/>
      <c r="AS985" s="134"/>
      <c r="AT985" s="134"/>
      <c r="AU985" s="134"/>
      <c r="AV985" s="134"/>
      <c r="AW985" s="134"/>
      <c r="AX985" s="134"/>
      <c r="AY985" s="134"/>
      <c r="AZ985" s="134"/>
      <c r="BA985" s="134"/>
      <c r="BB985" s="134"/>
      <c r="BC985" s="134"/>
      <c r="BD985" s="134"/>
      <c r="BE985" s="134"/>
      <c r="BF985" s="134"/>
      <c r="BG985" s="134"/>
      <c r="BH985" s="134"/>
    </row>
    <row r="986" spans="1:60">
      <c r="A986" s="137"/>
      <c r="B986" s="138"/>
      <c r="C986" s="267" t="s">
        <v>425</v>
      </c>
      <c r="D986" s="268"/>
      <c r="E986" s="268"/>
      <c r="F986" s="268"/>
      <c r="G986" s="268"/>
      <c r="H986" s="139"/>
      <c r="I986" s="139"/>
      <c r="J986" s="139"/>
      <c r="K986" s="139"/>
      <c r="L986" s="139"/>
      <c r="M986" s="139"/>
      <c r="N986" s="139"/>
      <c r="O986" s="139"/>
      <c r="P986" s="139"/>
      <c r="Q986" s="139"/>
      <c r="R986" s="139"/>
      <c r="S986" s="139"/>
      <c r="T986" s="139"/>
      <c r="U986" s="139"/>
      <c r="V986" s="139"/>
      <c r="W986" s="139"/>
      <c r="X986" s="134"/>
      <c r="Y986" s="134"/>
      <c r="Z986" s="134"/>
      <c r="AA986" s="137"/>
      <c r="AB986" s="138"/>
      <c r="AC986" s="267" t="s">
        <v>425</v>
      </c>
      <c r="AD986" s="268"/>
      <c r="AE986" s="268"/>
      <c r="AF986" s="268"/>
      <c r="AG986" s="268"/>
      <c r="AH986" s="134"/>
      <c r="AI986" s="134"/>
      <c r="AJ986" s="134"/>
      <c r="AK986" s="134"/>
      <c r="AL986" s="134"/>
      <c r="AM986" s="134"/>
      <c r="AN986" s="134"/>
      <c r="AO986" s="134"/>
      <c r="AP986" s="134"/>
      <c r="AQ986" s="134"/>
      <c r="AR986" s="134"/>
      <c r="AS986" s="134"/>
      <c r="AT986" s="134"/>
      <c r="AU986" s="134"/>
      <c r="AV986" s="134"/>
      <c r="AW986" s="134"/>
      <c r="AX986" s="134"/>
      <c r="AY986" s="134"/>
      <c r="AZ986" s="134"/>
      <c r="BA986" s="134"/>
      <c r="BB986" s="134"/>
      <c r="BC986" s="134"/>
      <c r="BD986" s="134"/>
      <c r="BE986" s="134"/>
      <c r="BF986" s="134"/>
      <c r="BG986" s="134"/>
      <c r="BH986" s="134"/>
    </row>
    <row r="987" spans="1:60" ht="52.4">
      <c r="A987" s="147">
        <v>355</v>
      </c>
      <c r="B987" s="148" t="s">
        <v>851</v>
      </c>
      <c r="C987" s="161" t="s">
        <v>388</v>
      </c>
      <c r="D987" s="149" t="s">
        <v>151</v>
      </c>
      <c r="E987" s="150">
        <v>5</v>
      </c>
      <c r="F987" s="151"/>
      <c r="G987" s="152">
        <f>ROUND(E987*F987,2)</f>
        <v>0</v>
      </c>
      <c r="H987" s="139">
        <v>0</v>
      </c>
      <c r="I987" s="139">
        <f>ROUND(E987*H987,2)</f>
        <v>0</v>
      </c>
      <c r="J987" s="139">
        <v>46.688679245283303</v>
      </c>
      <c r="K987" s="139">
        <f>ROUND(E987*J987,2)</f>
        <v>233.44</v>
      </c>
      <c r="L987" s="139">
        <v>21</v>
      </c>
      <c r="M987" s="139">
        <f>G987*(1+L987/100)</f>
        <v>0</v>
      </c>
      <c r="N987" s="139">
        <v>0</v>
      </c>
      <c r="O987" s="139">
        <f>ROUND(E987*N987,2)</f>
        <v>0</v>
      </c>
      <c r="P987" s="139">
        <v>0</v>
      </c>
      <c r="Q987" s="139">
        <f>ROUND(E987*P987,2)</f>
        <v>0</v>
      </c>
      <c r="R987" s="139"/>
      <c r="S987" s="139" t="s">
        <v>130</v>
      </c>
      <c r="T987" s="139" t="s">
        <v>131</v>
      </c>
      <c r="U987" s="139">
        <v>0</v>
      </c>
      <c r="V987" s="139">
        <f>ROUND(E987*U987,2)</f>
        <v>0</v>
      </c>
      <c r="W987" s="139"/>
      <c r="X987" s="134"/>
      <c r="Y987" s="134"/>
      <c r="Z987" s="134"/>
      <c r="AA987" s="147">
        <v>355</v>
      </c>
      <c r="AB987" s="148" t="s">
        <v>851</v>
      </c>
      <c r="AC987" s="161" t="s">
        <v>388</v>
      </c>
      <c r="AD987" s="149" t="s">
        <v>151</v>
      </c>
      <c r="AE987" s="150">
        <v>5</v>
      </c>
      <c r="AF987" s="151"/>
      <c r="AG987" s="152">
        <f>ROUND(AE987*AF987,2)</f>
        <v>0</v>
      </c>
      <c r="AH987" s="134"/>
      <c r="AI987" s="134"/>
      <c r="AJ987" s="134"/>
      <c r="AK987" s="134"/>
      <c r="AL987" s="134"/>
      <c r="AM987" s="134"/>
      <c r="AN987" s="134"/>
      <c r="AO987" s="134"/>
      <c r="AP987" s="134"/>
      <c r="AQ987" s="134"/>
      <c r="AR987" s="134"/>
      <c r="AS987" s="134"/>
      <c r="AT987" s="134"/>
      <c r="AU987" s="134"/>
      <c r="AV987" s="134"/>
      <c r="AW987" s="134"/>
      <c r="AX987" s="134"/>
      <c r="AY987" s="134"/>
      <c r="AZ987" s="134"/>
      <c r="BA987" s="134"/>
      <c r="BB987" s="134"/>
      <c r="BC987" s="134"/>
      <c r="BD987" s="134"/>
      <c r="BE987" s="134"/>
      <c r="BF987" s="134"/>
      <c r="BG987" s="134"/>
      <c r="BH987" s="134"/>
    </row>
    <row r="988" spans="1:60">
      <c r="A988" s="137"/>
      <c r="B988" s="138"/>
      <c r="C988" s="267" t="s">
        <v>425</v>
      </c>
      <c r="D988" s="268"/>
      <c r="E988" s="268"/>
      <c r="F988" s="268"/>
      <c r="G988" s="268"/>
      <c r="H988" s="139"/>
      <c r="I988" s="139"/>
      <c r="J988" s="139"/>
      <c r="K988" s="139"/>
      <c r="L988" s="139"/>
      <c r="M988" s="139"/>
      <c r="N988" s="139"/>
      <c r="O988" s="139"/>
      <c r="P988" s="139"/>
      <c r="Q988" s="139"/>
      <c r="R988" s="139"/>
      <c r="S988" s="139"/>
      <c r="T988" s="139"/>
      <c r="U988" s="139"/>
      <c r="V988" s="139"/>
      <c r="W988" s="139"/>
      <c r="X988" s="134"/>
      <c r="Y988" s="134"/>
      <c r="Z988" s="134"/>
      <c r="AA988" s="137"/>
      <c r="AB988" s="138"/>
      <c r="AC988" s="267" t="s">
        <v>425</v>
      </c>
      <c r="AD988" s="268"/>
      <c r="AE988" s="268"/>
      <c r="AF988" s="268"/>
      <c r="AG988" s="268"/>
      <c r="AH988" s="134"/>
      <c r="AI988" s="134"/>
      <c r="AJ988" s="134"/>
      <c r="AK988" s="134"/>
      <c r="AL988" s="134"/>
      <c r="AM988" s="134"/>
      <c r="AN988" s="134"/>
      <c r="AO988" s="134"/>
      <c r="AP988" s="134"/>
      <c r="AQ988" s="134"/>
      <c r="AR988" s="134"/>
      <c r="AS988" s="134"/>
      <c r="AT988" s="134"/>
      <c r="AU988" s="134"/>
      <c r="AV988" s="134"/>
      <c r="AW988" s="134"/>
      <c r="AX988" s="134"/>
      <c r="AY988" s="134"/>
      <c r="AZ988" s="134"/>
      <c r="BA988" s="134"/>
      <c r="BB988" s="134"/>
      <c r="BC988" s="134"/>
      <c r="BD988" s="134"/>
      <c r="BE988" s="134"/>
      <c r="BF988" s="134"/>
      <c r="BG988" s="134"/>
      <c r="BH988" s="134"/>
    </row>
    <row r="989" spans="1:60" ht="41.9">
      <c r="A989" s="147">
        <v>356</v>
      </c>
      <c r="B989" s="148" t="s">
        <v>852</v>
      </c>
      <c r="C989" s="161" t="s">
        <v>392</v>
      </c>
      <c r="D989" s="149" t="s">
        <v>151</v>
      </c>
      <c r="E989" s="150">
        <v>0.5</v>
      </c>
      <c r="F989" s="151"/>
      <c r="G989" s="152">
        <f>ROUND(E989*F989,2)</f>
        <v>0</v>
      </c>
      <c r="H989" s="139">
        <v>0</v>
      </c>
      <c r="I989" s="139">
        <f>ROUND(E989*H989,2)</f>
        <v>0</v>
      </c>
      <c r="J989" s="139">
        <v>53.962264150943724</v>
      </c>
      <c r="K989" s="139">
        <f>ROUND(E989*J989,2)</f>
        <v>26.98</v>
      </c>
      <c r="L989" s="139">
        <v>21</v>
      </c>
      <c r="M989" s="139">
        <f>G989*(1+L989/100)</f>
        <v>0</v>
      </c>
      <c r="N989" s="139">
        <v>0</v>
      </c>
      <c r="O989" s="139">
        <f>ROUND(E989*N989,2)</f>
        <v>0</v>
      </c>
      <c r="P989" s="139">
        <v>0</v>
      </c>
      <c r="Q989" s="139">
        <f>ROUND(E989*P989,2)</f>
        <v>0</v>
      </c>
      <c r="R989" s="139"/>
      <c r="S989" s="139" t="s">
        <v>130</v>
      </c>
      <c r="T989" s="139" t="s">
        <v>131</v>
      </c>
      <c r="U989" s="139">
        <v>0</v>
      </c>
      <c r="V989" s="139">
        <f>ROUND(E989*U989,2)</f>
        <v>0</v>
      </c>
      <c r="W989" s="139"/>
      <c r="X989" s="134"/>
      <c r="Y989" s="134"/>
      <c r="Z989" s="134"/>
      <c r="AA989" s="147">
        <v>356</v>
      </c>
      <c r="AB989" s="148" t="s">
        <v>852</v>
      </c>
      <c r="AC989" s="161" t="s">
        <v>392</v>
      </c>
      <c r="AD989" s="149" t="s">
        <v>151</v>
      </c>
      <c r="AE989" s="150">
        <v>0.5</v>
      </c>
      <c r="AF989" s="151"/>
      <c r="AG989" s="152">
        <f>ROUND(AE989*AF989,2)</f>
        <v>0</v>
      </c>
      <c r="AH989" s="134"/>
      <c r="AI989" s="134"/>
      <c r="AJ989" s="134"/>
      <c r="AK989" s="134"/>
      <c r="AL989" s="134"/>
      <c r="AM989" s="134"/>
      <c r="AN989" s="134"/>
      <c r="AO989" s="134"/>
      <c r="AP989" s="134"/>
      <c r="AQ989" s="134"/>
      <c r="AR989" s="134"/>
      <c r="AS989" s="134"/>
      <c r="AT989" s="134"/>
      <c r="AU989" s="134"/>
      <c r="AV989" s="134"/>
      <c r="AW989" s="134"/>
      <c r="AX989" s="134"/>
      <c r="AY989" s="134"/>
      <c r="AZ989" s="134"/>
      <c r="BA989" s="134"/>
      <c r="BB989" s="134"/>
      <c r="BC989" s="134"/>
      <c r="BD989" s="134"/>
      <c r="BE989" s="134"/>
      <c r="BF989" s="134"/>
      <c r="BG989" s="134"/>
      <c r="BH989" s="134"/>
    </row>
    <row r="990" spans="1:60">
      <c r="A990" s="137"/>
      <c r="B990" s="138"/>
      <c r="C990" s="267" t="s">
        <v>351</v>
      </c>
      <c r="D990" s="268"/>
      <c r="E990" s="268"/>
      <c r="F990" s="268"/>
      <c r="G990" s="268"/>
      <c r="H990" s="139"/>
      <c r="I990" s="139"/>
      <c r="J990" s="139"/>
      <c r="K990" s="139"/>
      <c r="L990" s="139"/>
      <c r="M990" s="139"/>
      <c r="N990" s="139"/>
      <c r="O990" s="139"/>
      <c r="P990" s="139"/>
      <c r="Q990" s="139"/>
      <c r="R990" s="139"/>
      <c r="S990" s="139"/>
      <c r="T990" s="139"/>
      <c r="U990" s="139"/>
      <c r="V990" s="139"/>
      <c r="W990" s="139"/>
      <c r="X990" s="134"/>
      <c r="Y990" s="134"/>
      <c r="Z990" s="134"/>
      <c r="AA990" s="137"/>
      <c r="AB990" s="138"/>
      <c r="AC990" s="267" t="s">
        <v>351</v>
      </c>
      <c r="AD990" s="268"/>
      <c r="AE990" s="268"/>
      <c r="AF990" s="268"/>
      <c r="AG990" s="268"/>
      <c r="AH990" s="134"/>
      <c r="AI990" s="134"/>
      <c r="AJ990" s="134"/>
      <c r="AK990" s="134"/>
      <c r="AL990" s="134"/>
      <c r="AM990" s="134"/>
      <c r="AN990" s="134"/>
      <c r="AO990" s="134"/>
      <c r="AP990" s="134"/>
      <c r="AQ990" s="134"/>
      <c r="AR990" s="134"/>
      <c r="AS990" s="134"/>
      <c r="AT990" s="134"/>
      <c r="AU990" s="134"/>
      <c r="AV990" s="134"/>
      <c r="AW990" s="134"/>
      <c r="AX990" s="134"/>
      <c r="AY990" s="134"/>
      <c r="AZ990" s="134"/>
      <c r="BA990" s="134"/>
      <c r="BB990" s="134"/>
      <c r="BC990" s="134"/>
      <c r="BD990" s="134"/>
      <c r="BE990" s="134"/>
      <c r="BF990" s="134"/>
      <c r="BG990" s="134"/>
      <c r="BH990" s="134"/>
    </row>
    <row r="991" spans="1:60" ht="20.95">
      <c r="A991" s="147">
        <v>357</v>
      </c>
      <c r="B991" s="148" t="s">
        <v>853</v>
      </c>
      <c r="C991" s="161" t="s">
        <v>854</v>
      </c>
      <c r="D991" s="149" t="s">
        <v>129</v>
      </c>
      <c r="E991" s="150">
        <v>1</v>
      </c>
      <c r="F991" s="151"/>
      <c r="G991" s="152">
        <f>ROUND(E991*F991,2)</f>
        <v>0</v>
      </c>
      <c r="H991" s="139">
        <v>0</v>
      </c>
      <c r="I991" s="139">
        <f>ROUND(E991*H991,2)</f>
        <v>0</v>
      </c>
      <c r="J991" s="139">
        <v>72.679245283019313</v>
      </c>
      <c r="K991" s="139">
        <f>ROUND(E991*J991,2)</f>
        <v>72.680000000000007</v>
      </c>
      <c r="L991" s="139">
        <v>21</v>
      </c>
      <c r="M991" s="139">
        <f>G991*(1+L991/100)</f>
        <v>0</v>
      </c>
      <c r="N991" s="139">
        <v>0</v>
      </c>
      <c r="O991" s="139">
        <f>ROUND(E991*N991,2)</f>
        <v>0</v>
      </c>
      <c r="P991" s="139">
        <v>0</v>
      </c>
      <c r="Q991" s="139">
        <f>ROUND(E991*P991,2)</f>
        <v>0</v>
      </c>
      <c r="R991" s="139"/>
      <c r="S991" s="139" t="s">
        <v>130</v>
      </c>
      <c r="T991" s="139" t="s">
        <v>131</v>
      </c>
      <c r="U991" s="139">
        <v>0</v>
      </c>
      <c r="V991" s="139">
        <f>ROUND(E991*U991,2)</f>
        <v>0</v>
      </c>
      <c r="W991" s="139"/>
      <c r="X991" s="134"/>
      <c r="Y991" s="134"/>
      <c r="Z991" s="134"/>
      <c r="AA991" s="147">
        <v>357</v>
      </c>
      <c r="AB991" s="148" t="s">
        <v>853</v>
      </c>
      <c r="AC991" s="161" t="s">
        <v>854</v>
      </c>
      <c r="AD991" s="149" t="s">
        <v>129</v>
      </c>
      <c r="AE991" s="150">
        <v>1</v>
      </c>
      <c r="AF991" s="151"/>
      <c r="AG991" s="152">
        <f>ROUND(AE991*AF991,2)</f>
        <v>0</v>
      </c>
      <c r="AH991" s="134"/>
      <c r="AI991" s="134"/>
      <c r="AJ991" s="134"/>
      <c r="AK991" s="134"/>
      <c r="AL991" s="134"/>
      <c r="AM991" s="134"/>
      <c r="AN991" s="134"/>
      <c r="AO991" s="134"/>
      <c r="AP991" s="134"/>
      <c r="AQ991" s="134"/>
      <c r="AR991" s="134"/>
      <c r="AS991" s="134"/>
      <c r="AT991" s="134"/>
      <c r="AU991" s="134"/>
      <c r="AV991" s="134"/>
      <c r="AW991" s="134"/>
      <c r="AX991" s="134"/>
      <c r="AY991" s="134"/>
      <c r="AZ991" s="134"/>
      <c r="BA991" s="134"/>
      <c r="BB991" s="134"/>
      <c r="BC991" s="134"/>
      <c r="BD991" s="134"/>
      <c r="BE991" s="134"/>
      <c r="BF991" s="134"/>
      <c r="BG991" s="134"/>
      <c r="BH991" s="134"/>
    </row>
    <row r="992" spans="1:60">
      <c r="A992" s="137"/>
      <c r="B992" s="138"/>
      <c r="C992" s="267" t="s">
        <v>136</v>
      </c>
      <c r="D992" s="268"/>
      <c r="E992" s="268"/>
      <c r="F992" s="268"/>
      <c r="G992" s="268"/>
      <c r="H992" s="139"/>
      <c r="I992" s="139"/>
      <c r="J992" s="139"/>
      <c r="K992" s="139"/>
      <c r="L992" s="139"/>
      <c r="M992" s="139"/>
      <c r="N992" s="139"/>
      <c r="O992" s="139"/>
      <c r="P992" s="139"/>
      <c r="Q992" s="139"/>
      <c r="R992" s="139"/>
      <c r="S992" s="139"/>
      <c r="T992" s="139"/>
      <c r="U992" s="139"/>
      <c r="V992" s="139"/>
      <c r="W992" s="139"/>
      <c r="X992" s="134"/>
      <c r="Y992" s="134"/>
      <c r="Z992" s="134"/>
      <c r="AA992" s="137"/>
      <c r="AB992" s="138"/>
      <c r="AC992" s="267" t="s">
        <v>136</v>
      </c>
      <c r="AD992" s="268"/>
      <c r="AE992" s="268"/>
      <c r="AF992" s="268"/>
      <c r="AG992" s="268"/>
      <c r="AH992" s="134"/>
      <c r="AI992" s="134"/>
      <c r="AJ992" s="134"/>
      <c r="AK992" s="134"/>
      <c r="AL992" s="134"/>
      <c r="AM992" s="134"/>
      <c r="AN992" s="134"/>
      <c r="AO992" s="134"/>
      <c r="AP992" s="134"/>
      <c r="AQ992" s="134"/>
      <c r="AR992" s="134"/>
      <c r="AS992" s="134"/>
      <c r="AT992" s="134"/>
      <c r="AU992" s="134"/>
      <c r="AV992" s="134"/>
      <c r="AW992" s="134"/>
      <c r="AX992" s="134"/>
      <c r="AY992" s="134"/>
      <c r="AZ992" s="134"/>
      <c r="BA992" s="134"/>
      <c r="BB992" s="134"/>
      <c r="BC992" s="134"/>
      <c r="BD992" s="134"/>
      <c r="BE992" s="134"/>
      <c r="BF992" s="134"/>
      <c r="BG992" s="134"/>
      <c r="BH992" s="134"/>
    </row>
    <row r="993" spans="1:60" ht="13.1">
      <c r="A993" s="169" t="s">
        <v>971</v>
      </c>
      <c r="B993" s="142" t="s">
        <v>87</v>
      </c>
      <c r="C993" s="160" t="s">
        <v>88</v>
      </c>
      <c r="D993" s="143"/>
      <c r="E993" s="144"/>
      <c r="F993" s="145"/>
      <c r="G993" s="146">
        <f>SUMIF(AG994:AG1012,"&lt;&gt;NOR",G994:G1012)</f>
        <v>0</v>
      </c>
      <c r="H993" s="140"/>
      <c r="I993" s="140">
        <f>SUM(I994:I1012)</f>
        <v>0</v>
      </c>
      <c r="J993" s="140"/>
      <c r="K993" s="140">
        <f>SUM(K994:K1012)</f>
        <v>2907.38</v>
      </c>
      <c r="L993" s="140"/>
      <c r="M993" s="140">
        <f>SUM(M994:M1012)</f>
        <v>0</v>
      </c>
      <c r="N993" s="140"/>
      <c r="O993" s="140">
        <f>SUM(O994:O1012)</f>
        <v>0</v>
      </c>
      <c r="P993" s="140"/>
      <c r="Q993" s="140">
        <f>SUM(Q994:Q1012)</f>
        <v>0</v>
      </c>
      <c r="R993" s="140"/>
      <c r="S993" s="140"/>
      <c r="T993" s="140"/>
      <c r="U993" s="140"/>
      <c r="V993" s="140">
        <f>SUM(V994:V1012)</f>
        <v>0</v>
      </c>
      <c r="W993" s="140"/>
      <c r="AA993" s="169" t="s">
        <v>971</v>
      </c>
      <c r="AB993" s="142" t="s">
        <v>87</v>
      </c>
      <c r="AC993" s="160" t="s">
        <v>88</v>
      </c>
      <c r="AD993" s="143"/>
      <c r="AE993" s="144"/>
      <c r="AF993" s="145"/>
      <c r="AG993" s="146">
        <f>SUMIF(BG994:BG1012,"&lt;&gt;NOR",AG994:AG1012)</f>
        <v>0</v>
      </c>
    </row>
    <row r="994" spans="1:60" ht="52.4">
      <c r="A994" s="147">
        <v>358</v>
      </c>
      <c r="B994" s="148" t="s">
        <v>855</v>
      </c>
      <c r="C994" s="161" t="s">
        <v>856</v>
      </c>
      <c r="D994" s="149" t="s">
        <v>129</v>
      </c>
      <c r="E994" s="150">
        <v>1</v>
      </c>
      <c r="F994" s="151"/>
      <c r="G994" s="152">
        <f>ROUND(E994*F994,2)</f>
        <v>0</v>
      </c>
      <c r="H994" s="139">
        <v>0</v>
      </c>
      <c r="I994" s="139">
        <f>ROUND(E994*H994,2)</f>
        <v>0</v>
      </c>
      <c r="J994" s="139">
        <v>1642.3641509434062</v>
      </c>
      <c r="K994" s="139">
        <f>ROUND(E994*J994,2)</f>
        <v>1642.36</v>
      </c>
      <c r="L994" s="139">
        <v>21</v>
      </c>
      <c r="M994" s="139">
        <f>G994*(1+L994/100)</f>
        <v>0</v>
      </c>
      <c r="N994" s="139">
        <v>0</v>
      </c>
      <c r="O994" s="139">
        <f>ROUND(E994*N994,2)</f>
        <v>0</v>
      </c>
      <c r="P994" s="139">
        <v>0</v>
      </c>
      <c r="Q994" s="139">
        <f>ROUND(E994*P994,2)</f>
        <v>0</v>
      </c>
      <c r="R994" s="139"/>
      <c r="S994" s="139" t="s">
        <v>130</v>
      </c>
      <c r="T994" s="139" t="s">
        <v>131</v>
      </c>
      <c r="U994" s="139">
        <v>0</v>
      </c>
      <c r="V994" s="139">
        <f>ROUND(E994*U994,2)</f>
        <v>0</v>
      </c>
      <c r="W994" s="139"/>
      <c r="X994" s="134"/>
      <c r="Y994" s="134"/>
      <c r="Z994" s="134"/>
      <c r="AA994" s="147">
        <v>358</v>
      </c>
      <c r="AB994" s="148" t="s">
        <v>855</v>
      </c>
      <c r="AC994" s="161" t="s">
        <v>856</v>
      </c>
      <c r="AD994" s="149" t="s">
        <v>129</v>
      </c>
      <c r="AE994" s="150">
        <v>1</v>
      </c>
      <c r="AF994" s="151"/>
      <c r="AG994" s="152">
        <f>ROUND(AE994*AF994,2)</f>
        <v>0</v>
      </c>
      <c r="AH994" s="134"/>
      <c r="AI994" s="134"/>
      <c r="AJ994" s="134"/>
      <c r="AK994" s="134"/>
      <c r="AL994" s="134"/>
      <c r="AM994" s="134"/>
      <c r="AN994" s="134"/>
      <c r="AO994" s="134"/>
      <c r="AP994" s="134"/>
      <c r="AQ994" s="134"/>
      <c r="AR994" s="134"/>
      <c r="AS994" s="134"/>
      <c r="AT994" s="134"/>
      <c r="AU994" s="134"/>
      <c r="AV994" s="134"/>
      <c r="AW994" s="134"/>
      <c r="AX994" s="134"/>
      <c r="AY994" s="134"/>
      <c r="AZ994" s="134"/>
      <c r="BA994" s="134"/>
      <c r="BB994" s="134"/>
      <c r="BC994" s="134"/>
      <c r="BD994" s="134"/>
      <c r="BE994" s="134"/>
      <c r="BF994" s="134"/>
      <c r="BG994" s="134"/>
      <c r="BH994" s="134"/>
    </row>
    <row r="995" spans="1:60">
      <c r="A995" s="137"/>
      <c r="B995" s="138"/>
      <c r="C995" s="267" t="s">
        <v>857</v>
      </c>
      <c r="D995" s="268"/>
      <c r="E995" s="268"/>
      <c r="F995" s="268"/>
      <c r="G995" s="268"/>
      <c r="H995" s="139"/>
      <c r="I995" s="139"/>
      <c r="J995" s="139"/>
      <c r="K995" s="139"/>
      <c r="L995" s="139"/>
      <c r="M995" s="139"/>
      <c r="N995" s="139"/>
      <c r="O995" s="139"/>
      <c r="P995" s="139"/>
      <c r="Q995" s="139"/>
      <c r="R995" s="139"/>
      <c r="S995" s="139"/>
      <c r="T995" s="139"/>
      <c r="U995" s="139"/>
      <c r="V995" s="139"/>
      <c r="W995" s="139"/>
      <c r="X995" s="134"/>
      <c r="Y995" s="134"/>
      <c r="Z995" s="134"/>
      <c r="AA995" s="137"/>
      <c r="AB995" s="138"/>
      <c r="AC995" s="267" t="s">
        <v>857</v>
      </c>
      <c r="AD995" s="268"/>
      <c r="AE995" s="268"/>
      <c r="AF995" s="268"/>
      <c r="AG995" s="268"/>
      <c r="AH995" s="134"/>
      <c r="AI995" s="134"/>
      <c r="AJ995" s="134"/>
      <c r="AK995" s="134"/>
      <c r="AL995" s="134"/>
      <c r="AM995" s="134"/>
      <c r="AN995" s="134"/>
      <c r="AO995" s="134"/>
      <c r="AP995" s="134"/>
      <c r="AQ995" s="134"/>
      <c r="AR995" s="134"/>
      <c r="AS995" s="134"/>
      <c r="AT995" s="134"/>
      <c r="AU995" s="134"/>
      <c r="AV995" s="134"/>
      <c r="AW995" s="134"/>
      <c r="AX995" s="134"/>
      <c r="AY995" s="134"/>
      <c r="AZ995" s="134"/>
      <c r="BA995" s="134"/>
      <c r="BB995" s="134"/>
      <c r="BC995" s="134"/>
      <c r="BD995" s="134"/>
      <c r="BE995" s="134"/>
      <c r="BF995" s="134"/>
      <c r="BG995" s="134"/>
      <c r="BH995" s="134"/>
    </row>
    <row r="996" spans="1:60" ht="52.4">
      <c r="A996" s="147">
        <v>359</v>
      </c>
      <c r="B996" s="148" t="s">
        <v>858</v>
      </c>
      <c r="C996" s="161" t="s">
        <v>859</v>
      </c>
      <c r="D996" s="149" t="s">
        <v>129</v>
      </c>
      <c r="E996" s="150">
        <v>1</v>
      </c>
      <c r="F996" s="151"/>
      <c r="G996" s="152">
        <f>ROUND(E996*F996,2)</f>
        <v>0</v>
      </c>
      <c r="H996" s="139">
        <v>0</v>
      </c>
      <c r="I996" s="139">
        <f>ROUND(E996*H996,2)</f>
        <v>0</v>
      </c>
      <c r="J996" s="139">
        <v>160.30188679245381</v>
      </c>
      <c r="K996" s="139">
        <f>ROUND(E996*J996,2)</f>
        <v>160.30000000000001</v>
      </c>
      <c r="L996" s="139">
        <v>21</v>
      </c>
      <c r="M996" s="139">
        <f>G996*(1+L996/100)</f>
        <v>0</v>
      </c>
      <c r="N996" s="139">
        <v>0</v>
      </c>
      <c r="O996" s="139">
        <f>ROUND(E996*N996,2)</f>
        <v>0</v>
      </c>
      <c r="P996" s="139">
        <v>0</v>
      </c>
      <c r="Q996" s="139">
        <f>ROUND(E996*P996,2)</f>
        <v>0</v>
      </c>
      <c r="R996" s="139"/>
      <c r="S996" s="139" t="s">
        <v>130</v>
      </c>
      <c r="T996" s="139" t="s">
        <v>131</v>
      </c>
      <c r="U996" s="139">
        <v>0</v>
      </c>
      <c r="V996" s="139">
        <f>ROUND(E996*U996,2)</f>
        <v>0</v>
      </c>
      <c r="W996" s="139"/>
      <c r="X996" s="134"/>
      <c r="Y996" s="134"/>
      <c r="Z996" s="134"/>
      <c r="AA996" s="147">
        <v>359</v>
      </c>
      <c r="AB996" s="148" t="s">
        <v>858</v>
      </c>
      <c r="AC996" s="161" t="s">
        <v>859</v>
      </c>
      <c r="AD996" s="149" t="s">
        <v>129</v>
      </c>
      <c r="AE996" s="150">
        <v>1</v>
      </c>
      <c r="AF996" s="151"/>
      <c r="AG996" s="152">
        <f>ROUND(AE996*AF996,2)</f>
        <v>0</v>
      </c>
      <c r="AH996" s="134"/>
      <c r="AI996" s="134"/>
      <c r="AJ996" s="134"/>
      <c r="AK996" s="134"/>
      <c r="AL996" s="134"/>
      <c r="AM996" s="134"/>
      <c r="AN996" s="134"/>
      <c r="AO996" s="134"/>
      <c r="AP996" s="134"/>
      <c r="AQ996" s="134"/>
      <c r="AR996" s="134"/>
      <c r="AS996" s="134"/>
      <c r="AT996" s="134"/>
      <c r="AU996" s="134"/>
      <c r="AV996" s="134"/>
      <c r="AW996" s="134"/>
      <c r="AX996" s="134"/>
      <c r="AY996" s="134"/>
      <c r="AZ996" s="134"/>
      <c r="BA996" s="134"/>
      <c r="BB996" s="134"/>
      <c r="BC996" s="134"/>
      <c r="BD996" s="134"/>
      <c r="BE996" s="134"/>
      <c r="BF996" s="134"/>
      <c r="BG996" s="134"/>
      <c r="BH996" s="134"/>
    </row>
    <row r="997" spans="1:60">
      <c r="A997" s="137"/>
      <c r="B997" s="138"/>
      <c r="C997" s="267" t="s">
        <v>610</v>
      </c>
      <c r="D997" s="268"/>
      <c r="E997" s="268"/>
      <c r="F997" s="268"/>
      <c r="G997" s="268"/>
      <c r="H997" s="139"/>
      <c r="I997" s="139"/>
      <c r="J997" s="139"/>
      <c r="K997" s="139"/>
      <c r="L997" s="139"/>
      <c r="M997" s="139"/>
      <c r="N997" s="139"/>
      <c r="O997" s="139"/>
      <c r="P997" s="139"/>
      <c r="Q997" s="139"/>
      <c r="R997" s="139"/>
      <c r="S997" s="139"/>
      <c r="T997" s="139"/>
      <c r="U997" s="139"/>
      <c r="V997" s="139"/>
      <c r="W997" s="139"/>
      <c r="X997" s="134"/>
      <c r="Y997" s="134"/>
      <c r="Z997" s="134"/>
      <c r="AA997" s="137"/>
      <c r="AB997" s="138"/>
      <c r="AC997" s="267" t="s">
        <v>610</v>
      </c>
      <c r="AD997" s="268"/>
      <c r="AE997" s="268"/>
      <c r="AF997" s="268"/>
      <c r="AG997" s="268"/>
      <c r="AH997" s="134"/>
      <c r="AI997" s="134"/>
      <c r="AJ997" s="134"/>
      <c r="AK997" s="134"/>
      <c r="AL997" s="134"/>
      <c r="AM997" s="134"/>
      <c r="AN997" s="134"/>
      <c r="AO997" s="134"/>
      <c r="AP997" s="134"/>
      <c r="AQ997" s="134"/>
      <c r="AR997" s="134"/>
      <c r="AS997" s="134"/>
      <c r="AT997" s="134"/>
      <c r="AU997" s="134"/>
      <c r="AV997" s="134"/>
      <c r="AW997" s="134"/>
      <c r="AX997" s="134"/>
      <c r="AY997" s="134"/>
      <c r="AZ997" s="134"/>
      <c r="BA997" s="134"/>
      <c r="BB997" s="134"/>
      <c r="BC997" s="134"/>
      <c r="BD997" s="134"/>
      <c r="BE997" s="134"/>
      <c r="BF997" s="134"/>
      <c r="BG997" s="134"/>
      <c r="BH997" s="134"/>
    </row>
    <row r="998" spans="1:60">
      <c r="A998" s="137"/>
      <c r="B998" s="138"/>
      <c r="C998" s="269" t="s">
        <v>351</v>
      </c>
      <c r="D998" s="270"/>
      <c r="E998" s="270"/>
      <c r="F998" s="270"/>
      <c r="G998" s="270"/>
      <c r="H998" s="139"/>
      <c r="I998" s="139"/>
      <c r="J998" s="139"/>
      <c r="K998" s="139"/>
      <c r="L998" s="139"/>
      <c r="M998" s="139"/>
      <c r="N998" s="139"/>
      <c r="O998" s="139"/>
      <c r="P998" s="139"/>
      <c r="Q998" s="139"/>
      <c r="R998" s="139"/>
      <c r="S998" s="139"/>
      <c r="T998" s="139"/>
      <c r="U998" s="139"/>
      <c r="V998" s="139"/>
      <c r="W998" s="139"/>
      <c r="X998" s="134"/>
      <c r="Y998" s="134"/>
      <c r="Z998" s="134"/>
      <c r="AA998" s="137"/>
      <c r="AB998" s="138"/>
      <c r="AC998" s="269" t="s">
        <v>351</v>
      </c>
      <c r="AD998" s="270"/>
      <c r="AE998" s="270"/>
      <c r="AF998" s="270"/>
      <c r="AG998" s="270"/>
      <c r="AH998" s="134"/>
      <c r="AI998" s="134"/>
      <c r="AJ998" s="134"/>
      <c r="AK998" s="134"/>
      <c r="AL998" s="134"/>
      <c r="AM998" s="134"/>
      <c r="AN998" s="134"/>
      <c r="AO998" s="134"/>
      <c r="AP998" s="134"/>
      <c r="AQ998" s="134"/>
      <c r="AR998" s="134"/>
      <c r="AS998" s="134"/>
      <c r="AT998" s="134"/>
      <c r="AU998" s="134"/>
      <c r="AV998" s="134"/>
      <c r="AW998" s="134"/>
      <c r="AX998" s="134"/>
      <c r="AY998" s="134"/>
      <c r="AZ998" s="134"/>
      <c r="BA998" s="134"/>
      <c r="BB998" s="134"/>
      <c r="BC998" s="134"/>
      <c r="BD998" s="134"/>
      <c r="BE998" s="134"/>
      <c r="BF998" s="134"/>
      <c r="BG998" s="134"/>
      <c r="BH998" s="134"/>
    </row>
    <row r="999" spans="1:60" ht="20.95">
      <c r="A999" s="147">
        <v>360</v>
      </c>
      <c r="B999" s="148" t="s">
        <v>860</v>
      </c>
      <c r="C999" s="161" t="s">
        <v>861</v>
      </c>
      <c r="D999" s="149" t="s">
        <v>129</v>
      </c>
      <c r="E999" s="150">
        <v>1</v>
      </c>
      <c r="F999" s="151"/>
      <c r="G999" s="152">
        <f>ROUND(E999*F999,2)</f>
        <v>0</v>
      </c>
      <c r="H999" s="139">
        <v>0</v>
      </c>
      <c r="I999" s="139">
        <f>ROUND(E999*H999,2)</f>
        <v>0</v>
      </c>
      <c r="J999" s="139">
        <v>169.13207547169915</v>
      </c>
      <c r="K999" s="139">
        <f>ROUND(E999*J999,2)</f>
        <v>169.13</v>
      </c>
      <c r="L999" s="139">
        <v>21</v>
      </c>
      <c r="M999" s="139">
        <f>G999*(1+L999/100)</f>
        <v>0</v>
      </c>
      <c r="N999" s="139">
        <v>0</v>
      </c>
      <c r="O999" s="139">
        <f>ROUND(E999*N999,2)</f>
        <v>0</v>
      </c>
      <c r="P999" s="139">
        <v>0</v>
      </c>
      <c r="Q999" s="139">
        <f>ROUND(E999*P999,2)</f>
        <v>0</v>
      </c>
      <c r="R999" s="139"/>
      <c r="S999" s="139" t="s">
        <v>130</v>
      </c>
      <c r="T999" s="139" t="s">
        <v>131</v>
      </c>
      <c r="U999" s="139">
        <v>0</v>
      </c>
      <c r="V999" s="139">
        <f>ROUND(E999*U999,2)</f>
        <v>0</v>
      </c>
      <c r="W999" s="139"/>
      <c r="X999" s="134"/>
      <c r="Y999" s="134"/>
      <c r="Z999" s="134"/>
      <c r="AA999" s="147">
        <v>360</v>
      </c>
      <c r="AB999" s="148" t="s">
        <v>860</v>
      </c>
      <c r="AC999" s="161" t="s">
        <v>861</v>
      </c>
      <c r="AD999" s="149" t="s">
        <v>129</v>
      </c>
      <c r="AE999" s="150">
        <v>1</v>
      </c>
      <c r="AF999" s="151"/>
      <c r="AG999" s="152">
        <f>ROUND(AE999*AF999,2)</f>
        <v>0</v>
      </c>
      <c r="AH999" s="134"/>
      <c r="AI999" s="134"/>
      <c r="AJ999" s="134"/>
      <c r="AK999" s="134"/>
      <c r="AL999" s="134"/>
      <c r="AM999" s="134"/>
      <c r="AN999" s="134"/>
      <c r="AO999" s="134"/>
      <c r="AP999" s="134"/>
      <c r="AQ999" s="134"/>
      <c r="AR999" s="134"/>
      <c r="AS999" s="134"/>
      <c r="AT999" s="134"/>
      <c r="AU999" s="134"/>
      <c r="AV999" s="134"/>
      <c r="AW999" s="134"/>
      <c r="AX999" s="134"/>
      <c r="AY999" s="134"/>
      <c r="AZ999" s="134"/>
      <c r="BA999" s="134"/>
      <c r="BB999" s="134"/>
      <c r="BC999" s="134"/>
      <c r="BD999" s="134"/>
      <c r="BE999" s="134"/>
      <c r="BF999" s="134"/>
      <c r="BG999" s="134"/>
      <c r="BH999" s="134"/>
    </row>
    <row r="1000" spans="1:60">
      <c r="A1000" s="137"/>
      <c r="B1000" s="138"/>
      <c r="C1000" s="267" t="s">
        <v>351</v>
      </c>
      <c r="D1000" s="268"/>
      <c r="E1000" s="268"/>
      <c r="F1000" s="268"/>
      <c r="G1000" s="268"/>
      <c r="H1000" s="139"/>
      <c r="I1000" s="139"/>
      <c r="J1000" s="139"/>
      <c r="K1000" s="139"/>
      <c r="L1000" s="139"/>
      <c r="M1000" s="139"/>
      <c r="N1000" s="139"/>
      <c r="O1000" s="139"/>
      <c r="P1000" s="139"/>
      <c r="Q1000" s="139"/>
      <c r="R1000" s="139"/>
      <c r="S1000" s="139"/>
      <c r="T1000" s="139"/>
      <c r="U1000" s="139"/>
      <c r="V1000" s="139"/>
      <c r="W1000" s="139"/>
      <c r="X1000" s="134"/>
      <c r="Y1000" s="134"/>
      <c r="Z1000" s="134"/>
      <c r="AA1000" s="137"/>
      <c r="AB1000" s="138"/>
      <c r="AC1000" s="267" t="s">
        <v>351</v>
      </c>
      <c r="AD1000" s="268"/>
      <c r="AE1000" s="268"/>
      <c r="AF1000" s="268"/>
      <c r="AG1000" s="268"/>
      <c r="AH1000" s="134"/>
      <c r="AI1000" s="134"/>
      <c r="AJ1000" s="134"/>
      <c r="AK1000" s="134"/>
      <c r="AL1000" s="134"/>
      <c r="AM1000" s="134"/>
      <c r="AN1000" s="134"/>
      <c r="AO1000" s="134"/>
      <c r="AP1000" s="134"/>
      <c r="AQ1000" s="134"/>
      <c r="AR1000" s="134"/>
      <c r="AS1000" s="134"/>
      <c r="AT1000" s="134"/>
      <c r="AU1000" s="134"/>
      <c r="AV1000" s="134"/>
      <c r="AW1000" s="134"/>
      <c r="AX1000" s="134"/>
      <c r="AY1000" s="134"/>
      <c r="AZ1000" s="134"/>
      <c r="BA1000" s="134"/>
      <c r="BB1000" s="134"/>
      <c r="BC1000" s="134"/>
      <c r="BD1000" s="134"/>
      <c r="BE1000" s="134"/>
      <c r="BF1000" s="134"/>
      <c r="BG1000" s="134"/>
      <c r="BH1000" s="134"/>
    </row>
    <row r="1001" spans="1:60" ht="20.95">
      <c r="A1001" s="147">
        <v>361</v>
      </c>
      <c r="B1001" s="148" t="s">
        <v>862</v>
      </c>
      <c r="C1001" s="161" t="s">
        <v>863</v>
      </c>
      <c r="D1001" s="149" t="s">
        <v>129</v>
      </c>
      <c r="E1001" s="150">
        <v>1</v>
      </c>
      <c r="F1001" s="151"/>
      <c r="G1001" s="152">
        <f>ROUND(E1001*F1001,2)</f>
        <v>0</v>
      </c>
      <c r="H1001" s="139">
        <v>0</v>
      </c>
      <c r="I1001" s="139">
        <f>ROUND(E1001*H1001,2)</f>
        <v>0</v>
      </c>
      <c r="J1001" s="139">
        <v>176.24867924528408</v>
      </c>
      <c r="K1001" s="139">
        <f>ROUND(E1001*J1001,2)</f>
        <v>176.25</v>
      </c>
      <c r="L1001" s="139">
        <v>21</v>
      </c>
      <c r="M1001" s="139">
        <f>G1001*(1+L1001/100)</f>
        <v>0</v>
      </c>
      <c r="N1001" s="139">
        <v>0</v>
      </c>
      <c r="O1001" s="139">
        <f>ROUND(E1001*N1001,2)</f>
        <v>0</v>
      </c>
      <c r="P1001" s="139">
        <v>0</v>
      </c>
      <c r="Q1001" s="139">
        <f>ROUND(E1001*P1001,2)</f>
        <v>0</v>
      </c>
      <c r="R1001" s="139"/>
      <c r="S1001" s="139" t="s">
        <v>130</v>
      </c>
      <c r="T1001" s="139" t="s">
        <v>131</v>
      </c>
      <c r="U1001" s="139">
        <v>0</v>
      </c>
      <c r="V1001" s="139">
        <f>ROUND(E1001*U1001,2)</f>
        <v>0</v>
      </c>
      <c r="W1001" s="139"/>
      <c r="X1001" s="134"/>
      <c r="Y1001" s="134"/>
      <c r="Z1001" s="134"/>
      <c r="AA1001" s="147">
        <v>361</v>
      </c>
      <c r="AB1001" s="148" t="s">
        <v>862</v>
      </c>
      <c r="AC1001" s="161" t="s">
        <v>863</v>
      </c>
      <c r="AD1001" s="149" t="s">
        <v>129</v>
      </c>
      <c r="AE1001" s="150">
        <v>1</v>
      </c>
      <c r="AF1001" s="151"/>
      <c r="AG1001" s="152">
        <f>ROUND(AE1001*AF1001,2)</f>
        <v>0</v>
      </c>
      <c r="AH1001" s="134"/>
      <c r="AI1001" s="134"/>
      <c r="AJ1001" s="134"/>
      <c r="AK1001" s="134"/>
      <c r="AL1001" s="134"/>
      <c r="AM1001" s="134"/>
      <c r="AN1001" s="134"/>
      <c r="AO1001" s="134"/>
      <c r="AP1001" s="134"/>
      <c r="AQ1001" s="134"/>
      <c r="AR1001" s="134"/>
      <c r="AS1001" s="134"/>
      <c r="AT1001" s="134"/>
      <c r="AU1001" s="134"/>
      <c r="AV1001" s="134"/>
      <c r="AW1001" s="134"/>
      <c r="AX1001" s="134"/>
      <c r="AY1001" s="134"/>
      <c r="AZ1001" s="134"/>
      <c r="BA1001" s="134"/>
      <c r="BB1001" s="134"/>
      <c r="BC1001" s="134"/>
      <c r="BD1001" s="134"/>
      <c r="BE1001" s="134"/>
      <c r="BF1001" s="134"/>
      <c r="BG1001" s="134"/>
      <c r="BH1001" s="134"/>
    </row>
    <row r="1002" spans="1:60">
      <c r="A1002" s="137"/>
      <c r="B1002" s="138"/>
      <c r="C1002" s="267" t="s">
        <v>857</v>
      </c>
      <c r="D1002" s="268"/>
      <c r="E1002" s="268"/>
      <c r="F1002" s="268"/>
      <c r="G1002" s="268"/>
      <c r="H1002" s="139"/>
      <c r="I1002" s="139"/>
      <c r="J1002" s="139"/>
      <c r="K1002" s="139"/>
      <c r="L1002" s="139"/>
      <c r="M1002" s="139"/>
      <c r="N1002" s="139"/>
      <c r="O1002" s="139"/>
      <c r="P1002" s="139"/>
      <c r="Q1002" s="139"/>
      <c r="R1002" s="139"/>
      <c r="S1002" s="139"/>
      <c r="T1002" s="139"/>
      <c r="U1002" s="139"/>
      <c r="V1002" s="139"/>
      <c r="W1002" s="139"/>
      <c r="X1002" s="134"/>
      <c r="Y1002" s="134"/>
      <c r="Z1002" s="134"/>
      <c r="AA1002" s="137"/>
      <c r="AB1002" s="138"/>
      <c r="AC1002" s="267" t="s">
        <v>857</v>
      </c>
      <c r="AD1002" s="268"/>
      <c r="AE1002" s="268"/>
      <c r="AF1002" s="268"/>
      <c r="AG1002" s="268"/>
      <c r="AH1002" s="134"/>
      <c r="AI1002" s="134"/>
      <c r="AJ1002" s="134"/>
      <c r="AK1002" s="134"/>
      <c r="AL1002" s="134"/>
      <c r="AM1002" s="134"/>
      <c r="AN1002" s="134"/>
      <c r="AO1002" s="134"/>
      <c r="AP1002" s="134"/>
      <c r="AQ1002" s="134"/>
      <c r="AR1002" s="134"/>
      <c r="AS1002" s="134"/>
      <c r="AT1002" s="134"/>
      <c r="AU1002" s="134"/>
      <c r="AV1002" s="134"/>
      <c r="AW1002" s="134"/>
      <c r="AX1002" s="134"/>
      <c r="AY1002" s="134"/>
      <c r="AZ1002" s="134"/>
      <c r="BA1002" s="134"/>
      <c r="BB1002" s="134"/>
      <c r="BC1002" s="134"/>
      <c r="BD1002" s="134"/>
      <c r="BE1002" s="134"/>
      <c r="BF1002" s="134"/>
      <c r="BG1002" s="134"/>
      <c r="BH1002" s="134"/>
    </row>
    <row r="1003" spans="1:60" ht="20.95">
      <c r="A1003" s="147">
        <v>362</v>
      </c>
      <c r="B1003" s="148" t="s">
        <v>864</v>
      </c>
      <c r="C1003" s="161" t="s">
        <v>145</v>
      </c>
      <c r="D1003" s="149" t="s">
        <v>129</v>
      </c>
      <c r="E1003" s="150">
        <v>1</v>
      </c>
      <c r="F1003" s="151"/>
      <c r="G1003" s="152">
        <f>ROUND(E1003*F1003,2)</f>
        <v>0</v>
      </c>
      <c r="H1003" s="139">
        <v>0</v>
      </c>
      <c r="I1003" s="139">
        <f>ROUND(E1003*H1003,2)</f>
        <v>0</v>
      </c>
      <c r="J1003" s="139">
        <v>88.944905660377898</v>
      </c>
      <c r="K1003" s="139">
        <f>ROUND(E1003*J1003,2)</f>
        <v>88.94</v>
      </c>
      <c r="L1003" s="139">
        <v>21</v>
      </c>
      <c r="M1003" s="139">
        <f>G1003*(1+L1003/100)</f>
        <v>0</v>
      </c>
      <c r="N1003" s="139">
        <v>0</v>
      </c>
      <c r="O1003" s="139">
        <f>ROUND(E1003*N1003,2)</f>
        <v>0</v>
      </c>
      <c r="P1003" s="139">
        <v>0</v>
      </c>
      <c r="Q1003" s="139">
        <f>ROUND(E1003*P1003,2)</f>
        <v>0</v>
      </c>
      <c r="R1003" s="139"/>
      <c r="S1003" s="139" t="s">
        <v>130</v>
      </c>
      <c r="T1003" s="139" t="s">
        <v>131</v>
      </c>
      <c r="U1003" s="139">
        <v>0</v>
      </c>
      <c r="V1003" s="139">
        <f>ROUND(E1003*U1003,2)</f>
        <v>0</v>
      </c>
      <c r="W1003" s="139"/>
      <c r="X1003" s="134"/>
      <c r="Y1003" s="134"/>
      <c r="Z1003" s="134"/>
      <c r="AA1003" s="147">
        <v>362</v>
      </c>
      <c r="AB1003" s="148" t="s">
        <v>864</v>
      </c>
      <c r="AC1003" s="161" t="s">
        <v>145</v>
      </c>
      <c r="AD1003" s="149" t="s">
        <v>129</v>
      </c>
      <c r="AE1003" s="150">
        <v>1</v>
      </c>
      <c r="AF1003" s="151"/>
      <c r="AG1003" s="152">
        <f>ROUND(AE1003*AF1003,2)</f>
        <v>0</v>
      </c>
      <c r="AH1003" s="134"/>
      <c r="AI1003" s="134"/>
      <c r="AJ1003" s="134"/>
      <c r="AK1003" s="134"/>
      <c r="AL1003" s="134"/>
      <c r="AM1003" s="134"/>
      <c r="AN1003" s="134"/>
      <c r="AO1003" s="134"/>
      <c r="AP1003" s="134"/>
      <c r="AQ1003" s="134"/>
      <c r="AR1003" s="134"/>
      <c r="AS1003" s="134"/>
      <c r="AT1003" s="134"/>
      <c r="AU1003" s="134"/>
      <c r="AV1003" s="134"/>
      <c r="AW1003" s="134"/>
      <c r="AX1003" s="134"/>
      <c r="AY1003" s="134"/>
      <c r="AZ1003" s="134"/>
      <c r="BA1003" s="134"/>
      <c r="BB1003" s="134"/>
      <c r="BC1003" s="134"/>
      <c r="BD1003" s="134"/>
      <c r="BE1003" s="134"/>
      <c r="BF1003" s="134"/>
      <c r="BG1003" s="134"/>
      <c r="BH1003" s="134"/>
    </row>
    <row r="1004" spans="1:60">
      <c r="A1004" s="137"/>
      <c r="B1004" s="138"/>
      <c r="C1004" s="267" t="s">
        <v>516</v>
      </c>
      <c r="D1004" s="268"/>
      <c r="E1004" s="268"/>
      <c r="F1004" s="268"/>
      <c r="G1004" s="268"/>
      <c r="H1004" s="139"/>
      <c r="I1004" s="139"/>
      <c r="J1004" s="139"/>
      <c r="K1004" s="139"/>
      <c r="L1004" s="139"/>
      <c r="M1004" s="139"/>
      <c r="N1004" s="139"/>
      <c r="O1004" s="139"/>
      <c r="P1004" s="139"/>
      <c r="Q1004" s="139"/>
      <c r="R1004" s="139"/>
      <c r="S1004" s="139"/>
      <c r="T1004" s="139"/>
      <c r="U1004" s="139"/>
      <c r="V1004" s="139"/>
      <c r="W1004" s="139"/>
      <c r="X1004" s="134"/>
      <c r="Y1004" s="134"/>
      <c r="Z1004" s="134"/>
      <c r="AA1004" s="137"/>
      <c r="AB1004" s="138"/>
      <c r="AC1004" s="267" t="s">
        <v>516</v>
      </c>
      <c r="AD1004" s="268"/>
      <c r="AE1004" s="268"/>
      <c r="AF1004" s="268"/>
      <c r="AG1004" s="268"/>
      <c r="AH1004" s="134"/>
      <c r="AI1004" s="134"/>
      <c r="AJ1004" s="134"/>
      <c r="AK1004" s="134"/>
      <c r="AL1004" s="134"/>
      <c r="AM1004" s="134"/>
      <c r="AN1004" s="134"/>
      <c r="AO1004" s="134"/>
      <c r="AP1004" s="134"/>
      <c r="AQ1004" s="134"/>
      <c r="AR1004" s="134"/>
      <c r="AS1004" s="134"/>
      <c r="AT1004" s="134"/>
      <c r="AU1004" s="134"/>
      <c r="AV1004" s="134"/>
      <c r="AW1004" s="134"/>
      <c r="AX1004" s="134"/>
      <c r="AY1004" s="134"/>
      <c r="AZ1004" s="134"/>
      <c r="BA1004" s="134"/>
      <c r="BB1004" s="134"/>
      <c r="BC1004" s="134"/>
      <c r="BD1004" s="134"/>
      <c r="BE1004" s="134"/>
      <c r="BF1004" s="134"/>
      <c r="BG1004" s="134"/>
      <c r="BH1004" s="134"/>
    </row>
    <row r="1005" spans="1:60">
      <c r="A1005" s="137"/>
      <c r="B1005" s="138"/>
      <c r="C1005" s="269" t="s">
        <v>857</v>
      </c>
      <c r="D1005" s="270"/>
      <c r="E1005" s="270"/>
      <c r="F1005" s="270"/>
      <c r="G1005" s="270"/>
      <c r="H1005" s="139"/>
      <c r="I1005" s="139"/>
      <c r="J1005" s="139"/>
      <c r="K1005" s="139"/>
      <c r="L1005" s="139"/>
      <c r="M1005" s="139"/>
      <c r="N1005" s="139"/>
      <c r="O1005" s="139"/>
      <c r="P1005" s="139"/>
      <c r="Q1005" s="139"/>
      <c r="R1005" s="139"/>
      <c r="S1005" s="139"/>
      <c r="T1005" s="139"/>
      <c r="U1005" s="139"/>
      <c r="V1005" s="139"/>
      <c r="W1005" s="139"/>
      <c r="X1005" s="134"/>
      <c r="Y1005" s="134"/>
      <c r="Z1005" s="134"/>
      <c r="AA1005" s="137"/>
      <c r="AB1005" s="138"/>
      <c r="AC1005" s="269" t="s">
        <v>857</v>
      </c>
      <c r="AD1005" s="270"/>
      <c r="AE1005" s="270"/>
      <c r="AF1005" s="270"/>
      <c r="AG1005" s="270"/>
      <c r="AH1005" s="134"/>
      <c r="AI1005" s="134"/>
      <c r="AJ1005" s="134"/>
      <c r="AK1005" s="134"/>
      <c r="AL1005" s="134"/>
      <c r="AM1005" s="134"/>
      <c r="AN1005" s="134"/>
      <c r="AO1005" s="134"/>
      <c r="AP1005" s="134"/>
      <c r="AQ1005" s="134"/>
      <c r="AR1005" s="134"/>
      <c r="AS1005" s="134"/>
      <c r="AT1005" s="134"/>
      <c r="AU1005" s="134"/>
      <c r="AV1005" s="134"/>
      <c r="AW1005" s="134"/>
      <c r="AX1005" s="134"/>
      <c r="AY1005" s="134"/>
      <c r="AZ1005" s="134"/>
      <c r="BA1005" s="134"/>
      <c r="BB1005" s="134"/>
      <c r="BC1005" s="134"/>
      <c r="BD1005" s="134"/>
      <c r="BE1005" s="134"/>
      <c r="BF1005" s="134"/>
      <c r="BG1005" s="134"/>
      <c r="BH1005" s="134"/>
    </row>
    <row r="1006" spans="1:60" ht="20.95">
      <c r="A1006" s="147">
        <v>363</v>
      </c>
      <c r="B1006" s="148" t="s">
        <v>865</v>
      </c>
      <c r="C1006" s="161" t="s">
        <v>866</v>
      </c>
      <c r="D1006" s="149" t="s">
        <v>129</v>
      </c>
      <c r="E1006" s="150">
        <v>1</v>
      </c>
      <c r="F1006" s="151"/>
      <c r="G1006" s="152">
        <f>ROUND(E1006*F1006,2)</f>
        <v>0</v>
      </c>
      <c r="H1006" s="139">
        <v>0</v>
      </c>
      <c r="I1006" s="139">
        <f>ROUND(E1006*H1006,2)</f>
        <v>0</v>
      </c>
      <c r="J1006" s="139">
        <v>95.094339622642082</v>
      </c>
      <c r="K1006" s="139">
        <f>ROUND(E1006*J1006,2)</f>
        <v>95.09</v>
      </c>
      <c r="L1006" s="139">
        <v>21</v>
      </c>
      <c r="M1006" s="139">
        <f>G1006*(1+L1006/100)</f>
        <v>0</v>
      </c>
      <c r="N1006" s="139">
        <v>0</v>
      </c>
      <c r="O1006" s="139">
        <f>ROUND(E1006*N1006,2)</f>
        <v>0</v>
      </c>
      <c r="P1006" s="139">
        <v>0</v>
      </c>
      <c r="Q1006" s="139">
        <f>ROUND(E1006*P1006,2)</f>
        <v>0</v>
      </c>
      <c r="R1006" s="139"/>
      <c r="S1006" s="139" t="s">
        <v>130</v>
      </c>
      <c r="T1006" s="139" t="s">
        <v>131</v>
      </c>
      <c r="U1006" s="139">
        <v>0</v>
      </c>
      <c r="V1006" s="139">
        <f>ROUND(E1006*U1006,2)</f>
        <v>0</v>
      </c>
      <c r="W1006" s="139"/>
      <c r="X1006" s="134"/>
      <c r="Y1006" s="134"/>
      <c r="Z1006" s="134"/>
      <c r="AA1006" s="147">
        <v>363</v>
      </c>
      <c r="AB1006" s="148" t="s">
        <v>865</v>
      </c>
      <c r="AC1006" s="161" t="s">
        <v>866</v>
      </c>
      <c r="AD1006" s="149" t="s">
        <v>129</v>
      </c>
      <c r="AE1006" s="150">
        <v>1</v>
      </c>
      <c r="AF1006" s="151"/>
      <c r="AG1006" s="152">
        <f>ROUND(AE1006*AF1006,2)</f>
        <v>0</v>
      </c>
      <c r="AH1006" s="134"/>
      <c r="AI1006" s="134"/>
      <c r="AJ1006" s="134"/>
      <c r="AK1006" s="134"/>
      <c r="AL1006" s="134"/>
      <c r="AM1006" s="134"/>
      <c r="AN1006" s="134"/>
      <c r="AO1006" s="134"/>
      <c r="AP1006" s="134"/>
      <c r="AQ1006" s="134"/>
      <c r="AR1006" s="134"/>
      <c r="AS1006" s="134"/>
      <c r="AT1006" s="134"/>
      <c r="AU1006" s="134"/>
      <c r="AV1006" s="134"/>
      <c r="AW1006" s="134"/>
      <c r="AX1006" s="134"/>
      <c r="AY1006" s="134"/>
      <c r="AZ1006" s="134"/>
      <c r="BA1006" s="134"/>
      <c r="BB1006" s="134"/>
      <c r="BC1006" s="134"/>
      <c r="BD1006" s="134"/>
      <c r="BE1006" s="134"/>
      <c r="BF1006" s="134"/>
      <c r="BG1006" s="134"/>
      <c r="BH1006" s="134"/>
    </row>
    <row r="1007" spans="1:60">
      <c r="A1007" s="137"/>
      <c r="B1007" s="138"/>
      <c r="C1007" s="267" t="s">
        <v>857</v>
      </c>
      <c r="D1007" s="268"/>
      <c r="E1007" s="268"/>
      <c r="F1007" s="268"/>
      <c r="G1007" s="268"/>
      <c r="H1007" s="139"/>
      <c r="I1007" s="139"/>
      <c r="J1007" s="139"/>
      <c r="K1007" s="139"/>
      <c r="L1007" s="139"/>
      <c r="M1007" s="139"/>
      <c r="N1007" s="139"/>
      <c r="O1007" s="139"/>
      <c r="P1007" s="139"/>
      <c r="Q1007" s="139"/>
      <c r="R1007" s="139"/>
      <c r="S1007" s="139"/>
      <c r="T1007" s="139"/>
      <c r="U1007" s="139"/>
      <c r="V1007" s="139"/>
      <c r="W1007" s="139"/>
      <c r="X1007" s="134"/>
      <c r="Y1007" s="134"/>
      <c r="Z1007" s="134"/>
      <c r="AA1007" s="137"/>
      <c r="AB1007" s="138"/>
      <c r="AC1007" s="267" t="s">
        <v>857</v>
      </c>
      <c r="AD1007" s="268"/>
      <c r="AE1007" s="268"/>
      <c r="AF1007" s="268"/>
      <c r="AG1007" s="268"/>
      <c r="AH1007" s="134"/>
      <c r="AI1007" s="134"/>
      <c r="AJ1007" s="134"/>
      <c r="AK1007" s="134"/>
      <c r="AL1007" s="134"/>
      <c r="AM1007" s="134"/>
      <c r="AN1007" s="134"/>
      <c r="AO1007" s="134"/>
      <c r="AP1007" s="134"/>
      <c r="AQ1007" s="134"/>
      <c r="AR1007" s="134"/>
      <c r="AS1007" s="134"/>
      <c r="AT1007" s="134"/>
      <c r="AU1007" s="134"/>
      <c r="AV1007" s="134"/>
      <c r="AW1007" s="134"/>
      <c r="AX1007" s="134"/>
      <c r="AY1007" s="134"/>
      <c r="AZ1007" s="134"/>
      <c r="BA1007" s="134"/>
      <c r="BB1007" s="134"/>
      <c r="BC1007" s="134"/>
      <c r="BD1007" s="134"/>
      <c r="BE1007" s="134"/>
      <c r="BF1007" s="134"/>
      <c r="BG1007" s="134"/>
      <c r="BH1007" s="134"/>
    </row>
    <row r="1008" spans="1:60" ht="52.4">
      <c r="A1008" s="147">
        <v>364</v>
      </c>
      <c r="B1008" s="148" t="s">
        <v>867</v>
      </c>
      <c r="C1008" s="161" t="s">
        <v>385</v>
      </c>
      <c r="D1008" s="149" t="s">
        <v>151</v>
      </c>
      <c r="E1008" s="150">
        <v>7.5</v>
      </c>
      <c r="F1008" s="151"/>
      <c r="G1008" s="152">
        <f>ROUND(E1008*F1008,2)</f>
        <v>0</v>
      </c>
      <c r="H1008" s="139">
        <v>0</v>
      </c>
      <c r="I1008" s="139">
        <f>ROUND(E1008*H1008,2)</f>
        <v>0</v>
      </c>
      <c r="J1008" s="139">
        <v>37.160377358490791</v>
      </c>
      <c r="K1008" s="139">
        <f>ROUND(E1008*J1008,2)</f>
        <v>278.7</v>
      </c>
      <c r="L1008" s="139">
        <v>21</v>
      </c>
      <c r="M1008" s="139">
        <f>G1008*(1+L1008/100)</f>
        <v>0</v>
      </c>
      <c r="N1008" s="139">
        <v>0</v>
      </c>
      <c r="O1008" s="139">
        <f>ROUND(E1008*N1008,2)</f>
        <v>0</v>
      </c>
      <c r="P1008" s="139">
        <v>0</v>
      </c>
      <c r="Q1008" s="139">
        <f>ROUND(E1008*P1008,2)</f>
        <v>0</v>
      </c>
      <c r="R1008" s="139"/>
      <c r="S1008" s="139" t="s">
        <v>130</v>
      </c>
      <c r="T1008" s="139" t="s">
        <v>131</v>
      </c>
      <c r="U1008" s="139">
        <v>0</v>
      </c>
      <c r="V1008" s="139">
        <f>ROUND(E1008*U1008,2)</f>
        <v>0</v>
      </c>
      <c r="W1008" s="139"/>
      <c r="X1008" s="134"/>
      <c r="Y1008" s="134"/>
      <c r="Z1008" s="134"/>
      <c r="AA1008" s="147">
        <v>364</v>
      </c>
      <c r="AB1008" s="148" t="s">
        <v>867</v>
      </c>
      <c r="AC1008" s="161" t="s">
        <v>385</v>
      </c>
      <c r="AD1008" s="149" t="s">
        <v>151</v>
      </c>
      <c r="AE1008" s="150">
        <v>7.5</v>
      </c>
      <c r="AF1008" s="151"/>
      <c r="AG1008" s="152">
        <f>ROUND(AE1008*AF1008,2)</f>
        <v>0</v>
      </c>
      <c r="AH1008" s="134"/>
      <c r="AI1008" s="134"/>
      <c r="AJ1008" s="134"/>
      <c r="AK1008" s="134"/>
      <c r="AL1008" s="134"/>
      <c r="AM1008" s="134"/>
      <c r="AN1008" s="134"/>
      <c r="AO1008" s="134"/>
      <c r="AP1008" s="134"/>
      <c r="AQ1008" s="134"/>
      <c r="AR1008" s="134"/>
      <c r="AS1008" s="134"/>
      <c r="AT1008" s="134"/>
      <c r="AU1008" s="134"/>
      <c r="AV1008" s="134"/>
      <c r="AW1008" s="134"/>
      <c r="AX1008" s="134"/>
      <c r="AY1008" s="134"/>
      <c r="AZ1008" s="134"/>
      <c r="BA1008" s="134"/>
      <c r="BB1008" s="134"/>
      <c r="BC1008" s="134"/>
      <c r="BD1008" s="134"/>
      <c r="BE1008" s="134"/>
      <c r="BF1008" s="134"/>
      <c r="BG1008" s="134"/>
      <c r="BH1008" s="134"/>
    </row>
    <row r="1009" spans="1:60">
      <c r="A1009" s="137"/>
      <c r="B1009" s="138"/>
      <c r="C1009" s="267" t="s">
        <v>868</v>
      </c>
      <c r="D1009" s="268"/>
      <c r="E1009" s="268"/>
      <c r="F1009" s="268"/>
      <c r="G1009" s="268"/>
      <c r="H1009" s="139"/>
      <c r="I1009" s="139"/>
      <c r="J1009" s="139"/>
      <c r="K1009" s="139"/>
      <c r="L1009" s="139"/>
      <c r="M1009" s="139"/>
      <c r="N1009" s="139"/>
      <c r="O1009" s="139"/>
      <c r="P1009" s="139"/>
      <c r="Q1009" s="139"/>
      <c r="R1009" s="139"/>
      <c r="S1009" s="139"/>
      <c r="T1009" s="139"/>
      <c r="U1009" s="139"/>
      <c r="V1009" s="139"/>
      <c r="W1009" s="139"/>
      <c r="X1009" s="134"/>
      <c r="Y1009" s="134"/>
      <c r="Z1009" s="134"/>
      <c r="AA1009" s="137"/>
      <c r="AB1009" s="138"/>
      <c r="AC1009" s="267" t="s">
        <v>868</v>
      </c>
      <c r="AD1009" s="268"/>
      <c r="AE1009" s="268"/>
      <c r="AF1009" s="268"/>
      <c r="AG1009" s="268"/>
      <c r="AH1009" s="134"/>
      <c r="AI1009" s="134"/>
      <c r="AJ1009" s="134"/>
      <c r="AK1009" s="134"/>
      <c r="AL1009" s="134"/>
      <c r="AM1009" s="134"/>
      <c r="AN1009" s="134"/>
      <c r="AO1009" s="134"/>
      <c r="AP1009" s="134"/>
      <c r="AQ1009" s="134"/>
      <c r="AR1009" s="134"/>
      <c r="AS1009" s="134"/>
      <c r="AT1009" s="134"/>
      <c r="AU1009" s="134"/>
      <c r="AV1009" s="134"/>
      <c r="AW1009" s="134"/>
      <c r="AX1009" s="134"/>
      <c r="AY1009" s="134"/>
      <c r="AZ1009" s="134"/>
      <c r="BA1009" s="134"/>
      <c r="BB1009" s="134"/>
      <c r="BC1009" s="134"/>
      <c r="BD1009" s="134"/>
      <c r="BE1009" s="134"/>
      <c r="BF1009" s="134"/>
      <c r="BG1009" s="134"/>
      <c r="BH1009" s="134"/>
    </row>
    <row r="1010" spans="1:60" ht="52.4">
      <c r="A1010" s="154">
        <v>365</v>
      </c>
      <c r="B1010" s="155" t="s">
        <v>869</v>
      </c>
      <c r="C1010" s="162" t="s">
        <v>388</v>
      </c>
      <c r="D1010" s="156" t="s">
        <v>151</v>
      </c>
      <c r="E1010" s="157">
        <v>5</v>
      </c>
      <c r="F1010" s="158"/>
      <c r="G1010" s="159">
        <f>ROUND(E1010*F1010,2)</f>
        <v>0</v>
      </c>
      <c r="H1010" s="139">
        <v>0</v>
      </c>
      <c r="I1010" s="139">
        <f>ROUND(E1010*H1010,2)</f>
        <v>0</v>
      </c>
      <c r="J1010" s="139">
        <v>46.688679245283303</v>
      </c>
      <c r="K1010" s="139">
        <f>ROUND(E1010*J1010,2)</f>
        <v>233.44</v>
      </c>
      <c r="L1010" s="139">
        <v>21</v>
      </c>
      <c r="M1010" s="139">
        <f>G1010*(1+L1010/100)</f>
        <v>0</v>
      </c>
      <c r="N1010" s="139">
        <v>0</v>
      </c>
      <c r="O1010" s="139">
        <f>ROUND(E1010*N1010,2)</f>
        <v>0</v>
      </c>
      <c r="P1010" s="139">
        <v>0</v>
      </c>
      <c r="Q1010" s="139">
        <f>ROUND(E1010*P1010,2)</f>
        <v>0</v>
      </c>
      <c r="R1010" s="139"/>
      <c r="S1010" s="139" t="s">
        <v>130</v>
      </c>
      <c r="T1010" s="139" t="s">
        <v>131</v>
      </c>
      <c r="U1010" s="139">
        <v>0</v>
      </c>
      <c r="V1010" s="139">
        <f>ROUND(E1010*U1010,2)</f>
        <v>0</v>
      </c>
      <c r="W1010" s="139"/>
      <c r="X1010" s="134"/>
      <c r="Y1010" s="134"/>
      <c r="Z1010" s="134"/>
      <c r="AA1010" s="154">
        <v>365</v>
      </c>
      <c r="AB1010" s="155" t="s">
        <v>869</v>
      </c>
      <c r="AC1010" s="162" t="s">
        <v>388</v>
      </c>
      <c r="AD1010" s="156" t="s">
        <v>151</v>
      </c>
      <c r="AE1010" s="157">
        <v>5</v>
      </c>
      <c r="AF1010" s="158"/>
      <c r="AG1010" s="159">
        <f>ROUND(AE1010*AF1010,2)</f>
        <v>0</v>
      </c>
      <c r="AH1010" s="134"/>
      <c r="AI1010" s="134"/>
      <c r="AJ1010" s="134"/>
      <c r="AK1010" s="134"/>
      <c r="AL1010" s="134"/>
      <c r="AM1010" s="134"/>
      <c r="AN1010" s="134"/>
      <c r="AO1010" s="134"/>
      <c r="AP1010" s="134"/>
      <c r="AQ1010" s="134"/>
      <c r="AR1010" s="134"/>
      <c r="AS1010" s="134"/>
      <c r="AT1010" s="134"/>
      <c r="AU1010" s="134"/>
      <c r="AV1010" s="134"/>
      <c r="AW1010" s="134"/>
      <c r="AX1010" s="134"/>
      <c r="AY1010" s="134"/>
      <c r="AZ1010" s="134"/>
      <c r="BA1010" s="134"/>
      <c r="BB1010" s="134"/>
      <c r="BC1010" s="134"/>
      <c r="BD1010" s="134"/>
      <c r="BE1010" s="134"/>
      <c r="BF1010" s="134"/>
      <c r="BG1010" s="134"/>
      <c r="BH1010" s="134"/>
    </row>
    <row r="1011" spans="1:60" ht="20.95">
      <c r="A1011" s="147">
        <v>366</v>
      </c>
      <c r="B1011" s="148" t="s">
        <v>870</v>
      </c>
      <c r="C1011" s="161" t="s">
        <v>871</v>
      </c>
      <c r="D1011" s="149" t="s">
        <v>129</v>
      </c>
      <c r="E1011" s="150">
        <v>1</v>
      </c>
      <c r="F1011" s="151"/>
      <c r="G1011" s="152">
        <f>ROUND(E1011*F1011,2)</f>
        <v>0</v>
      </c>
      <c r="H1011" s="139">
        <v>0</v>
      </c>
      <c r="I1011" s="139">
        <f>ROUND(E1011*H1011,2)</f>
        <v>0</v>
      </c>
      <c r="J1011" s="139">
        <v>63.169811320755102</v>
      </c>
      <c r="K1011" s="139">
        <f>ROUND(E1011*J1011,2)</f>
        <v>63.17</v>
      </c>
      <c r="L1011" s="139">
        <v>21</v>
      </c>
      <c r="M1011" s="139">
        <f>G1011*(1+L1011/100)</f>
        <v>0</v>
      </c>
      <c r="N1011" s="139">
        <v>0</v>
      </c>
      <c r="O1011" s="139">
        <f>ROUND(E1011*N1011,2)</f>
        <v>0</v>
      </c>
      <c r="P1011" s="139">
        <v>0</v>
      </c>
      <c r="Q1011" s="139">
        <f>ROUND(E1011*P1011,2)</f>
        <v>0</v>
      </c>
      <c r="R1011" s="139"/>
      <c r="S1011" s="139" t="s">
        <v>130</v>
      </c>
      <c r="T1011" s="139" t="s">
        <v>131</v>
      </c>
      <c r="U1011" s="139">
        <v>0</v>
      </c>
      <c r="V1011" s="139">
        <f>ROUND(E1011*U1011,2)</f>
        <v>0</v>
      </c>
      <c r="W1011" s="139"/>
      <c r="X1011" s="134"/>
      <c r="Y1011" s="134"/>
      <c r="Z1011" s="134"/>
      <c r="AA1011" s="147">
        <v>366</v>
      </c>
      <c r="AB1011" s="148" t="s">
        <v>870</v>
      </c>
      <c r="AC1011" s="161" t="s">
        <v>871</v>
      </c>
      <c r="AD1011" s="149" t="s">
        <v>129</v>
      </c>
      <c r="AE1011" s="150">
        <v>1</v>
      </c>
      <c r="AF1011" s="151"/>
      <c r="AG1011" s="152">
        <f>ROUND(AE1011*AF1011,2)</f>
        <v>0</v>
      </c>
      <c r="AH1011" s="134"/>
      <c r="AI1011" s="134"/>
      <c r="AJ1011" s="134"/>
      <c r="AK1011" s="134"/>
      <c r="AL1011" s="134"/>
      <c r="AM1011" s="134"/>
      <c r="AN1011" s="134"/>
      <c r="AO1011" s="134"/>
      <c r="AP1011" s="134"/>
      <c r="AQ1011" s="134"/>
      <c r="AR1011" s="134"/>
      <c r="AS1011" s="134"/>
      <c r="AT1011" s="134"/>
      <c r="AU1011" s="134"/>
      <c r="AV1011" s="134"/>
      <c r="AW1011" s="134"/>
      <c r="AX1011" s="134"/>
      <c r="AY1011" s="134"/>
      <c r="AZ1011" s="134"/>
      <c r="BA1011" s="134"/>
      <c r="BB1011" s="134"/>
      <c r="BC1011" s="134"/>
      <c r="BD1011" s="134"/>
      <c r="BE1011" s="134"/>
      <c r="BF1011" s="134"/>
      <c r="BG1011" s="134"/>
      <c r="BH1011" s="134"/>
    </row>
    <row r="1012" spans="1:60">
      <c r="A1012" s="137"/>
      <c r="B1012" s="138"/>
      <c r="C1012" s="267" t="s">
        <v>136</v>
      </c>
      <c r="D1012" s="268"/>
      <c r="E1012" s="268"/>
      <c r="F1012" s="268"/>
      <c r="G1012" s="268"/>
      <c r="H1012" s="139"/>
      <c r="I1012" s="139"/>
      <c r="J1012" s="139"/>
      <c r="K1012" s="139"/>
      <c r="L1012" s="139"/>
      <c r="M1012" s="139"/>
      <c r="N1012" s="139"/>
      <c r="O1012" s="139"/>
      <c r="P1012" s="139"/>
      <c r="Q1012" s="139"/>
      <c r="R1012" s="139"/>
      <c r="S1012" s="139"/>
      <c r="T1012" s="139"/>
      <c r="U1012" s="139"/>
      <c r="V1012" s="139"/>
      <c r="W1012" s="139"/>
      <c r="X1012" s="134"/>
      <c r="Y1012" s="134"/>
      <c r="Z1012" s="134"/>
      <c r="AA1012" s="137"/>
      <c r="AB1012" s="138"/>
      <c r="AC1012" s="267" t="s">
        <v>136</v>
      </c>
      <c r="AD1012" s="268"/>
      <c r="AE1012" s="268"/>
      <c r="AF1012" s="268"/>
      <c r="AG1012" s="268"/>
      <c r="AH1012" s="134"/>
      <c r="AI1012" s="134"/>
      <c r="AJ1012" s="134"/>
      <c r="AK1012" s="134"/>
      <c r="AL1012" s="134"/>
      <c r="AM1012" s="134"/>
      <c r="AN1012" s="134"/>
      <c r="AO1012" s="134"/>
      <c r="AP1012" s="134"/>
      <c r="AQ1012" s="134"/>
      <c r="AR1012" s="134"/>
      <c r="AS1012" s="134"/>
      <c r="AT1012" s="134"/>
      <c r="AU1012" s="134"/>
      <c r="AV1012" s="134"/>
      <c r="AW1012" s="134"/>
      <c r="AX1012" s="134"/>
      <c r="AY1012" s="134"/>
      <c r="AZ1012" s="134"/>
      <c r="BA1012" s="134"/>
      <c r="BB1012" s="134"/>
      <c r="BC1012" s="134"/>
      <c r="BD1012" s="134"/>
      <c r="BE1012" s="134"/>
      <c r="BF1012" s="134"/>
      <c r="BG1012" s="134"/>
      <c r="BH1012" s="134"/>
    </row>
    <row r="1013" spans="1:60" ht="13.1">
      <c r="A1013" s="169" t="s">
        <v>971</v>
      </c>
      <c r="B1013" s="142" t="s">
        <v>89</v>
      </c>
      <c r="C1013" s="160" t="s">
        <v>90</v>
      </c>
      <c r="D1013" s="143"/>
      <c r="E1013" s="144"/>
      <c r="F1013" s="145"/>
      <c r="G1013" s="146">
        <f>SUMIF(AG1014:AG1034,"&lt;&gt;NOR",G1014:G1034)</f>
        <v>0</v>
      </c>
      <c r="H1013" s="140"/>
      <c r="I1013" s="140">
        <f>SUM(I1014:I1034)</f>
        <v>0</v>
      </c>
      <c r="J1013" s="140"/>
      <c r="K1013" s="140">
        <f>SUM(K1014:K1034)</f>
        <v>4155.17</v>
      </c>
      <c r="L1013" s="140"/>
      <c r="M1013" s="140">
        <f>SUM(M1014:M1034)</f>
        <v>0</v>
      </c>
      <c r="N1013" s="140"/>
      <c r="O1013" s="140">
        <f>SUM(O1014:O1034)</f>
        <v>0</v>
      </c>
      <c r="P1013" s="140"/>
      <c r="Q1013" s="140">
        <f>SUM(Q1014:Q1034)</f>
        <v>0</v>
      </c>
      <c r="R1013" s="140"/>
      <c r="S1013" s="140"/>
      <c r="T1013" s="140"/>
      <c r="U1013" s="140"/>
      <c r="V1013" s="140">
        <f>SUM(V1014:V1034)</f>
        <v>0</v>
      </c>
      <c r="W1013" s="140"/>
      <c r="AA1013" s="169" t="s">
        <v>971</v>
      </c>
      <c r="AB1013" s="142" t="s">
        <v>89</v>
      </c>
      <c r="AC1013" s="160" t="s">
        <v>90</v>
      </c>
      <c r="AD1013" s="143"/>
      <c r="AE1013" s="144"/>
      <c r="AF1013" s="145"/>
      <c r="AG1013" s="146">
        <f>SUMIF(BG1014:BG1034,"&lt;&gt;NOR",AG1014:AG1034)</f>
        <v>0</v>
      </c>
    </row>
    <row r="1014" spans="1:60" ht="52.4">
      <c r="A1014" s="147">
        <v>367</v>
      </c>
      <c r="B1014" s="148" t="s">
        <v>872</v>
      </c>
      <c r="C1014" s="161" t="s">
        <v>873</v>
      </c>
      <c r="D1014" s="149" t="s">
        <v>129</v>
      </c>
      <c r="E1014" s="150">
        <v>1</v>
      </c>
      <c r="F1014" s="151"/>
      <c r="G1014" s="152">
        <f>ROUND(E1014*F1014,2)</f>
        <v>0</v>
      </c>
      <c r="H1014" s="139">
        <v>0</v>
      </c>
      <c r="I1014" s="139">
        <f>ROUND(E1014*H1014,2)</f>
        <v>0</v>
      </c>
      <c r="J1014" s="139">
        <v>1642.3641509434062</v>
      </c>
      <c r="K1014" s="139">
        <f>ROUND(E1014*J1014,2)</f>
        <v>1642.36</v>
      </c>
      <c r="L1014" s="139">
        <v>21</v>
      </c>
      <c r="M1014" s="139">
        <f>G1014*(1+L1014/100)</f>
        <v>0</v>
      </c>
      <c r="N1014" s="139">
        <v>0</v>
      </c>
      <c r="O1014" s="139">
        <f>ROUND(E1014*N1014,2)</f>
        <v>0</v>
      </c>
      <c r="P1014" s="139">
        <v>0</v>
      </c>
      <c r="Q1014" s="139">
        <f>ROUND(E1014*P1014,2)</f>
        <v>0</v>
      </c>
      <c r="R1014" s="139"/>
      <c r="S1014" s="139" t="s">
        <v>130</v>
      </c>
      <c r="T1014" s="139" t="s">
        <v>131</v>
      </c>
      <c r="U1014" s="139">
        <v>0</v>
      </c>
      <c r="V1014" s="139">
        <f>ROUND(E1014*U1014,2)</f>
        <v>0</v>
      </c>
      <c r="W1014" s="139"/>
      <c r="X1014" s="134"/>
      <c r="Y1014" s="134"/>
      <c r="Z1014" s="134"/>
      <c r="AA1014" s="147">
        <v>367</v>
      </c>
      <c r="AB1014" s="148" t="s">
        <v>872</v>
      </c>
      <c r="AC1014" s="161" t="s">
        <v>873</v>
      </c>
      <c r="AD1014" s="149" t="s">
        <v>129</v>
      </c>
      <c r="AE1014" s="150">
        <v>1</v>
      </c>
      <c r="AF1014" s="151"/>
      <c r="AG1014" s="152">
        <f>ROUND(AE1014*AF1014,2)</f>
        <v>0</v>
      </c>
      <c r="AH1014" s="134"/>
      <c r="AI1014" s="134"/>
      <c r="AJ1014" s="134"/>
      <c r="AK1014" s="134"/>
      <c r="AL1014" s="134"/>
      <c r="AM1014" s="134"/>
      <c r="AN1014" s="134"/>
      <c r="AO1014" s="134"/>
      <c r="AP1014" s="134"/>
      <c r="AQ1014" s="134"/>
      <c r="AR1014" s="134"/>
      <c r="AS1014" s="134"/>
      <c r="AT1014" s="134"/>
      <c r="AU1014" s="134"/>
      <c r="AV1014" s="134"/>
      <c r="AW1014" s="134"/>
      <c r="AX1014" s="134"/>
      <c r="AY1014" s="134"/>
      <c r="AZ1014" s="134"/>
      <c r="BA1014" s="134"/>
      <c r="BB1014" s="134"/>
      <c r="BC1014" s="134"/>
      <c r="BD1014" s="134"/>
      <c r="BE1014" s="134"/>
      <c r="BF1014" s="134"/>
      <c r="BG1014" s="134"/>
      <c r="BH1014" s="134"/>
    </row>
    <row r="1015" spans="1:60">
      <c r="A1015" s="137"/>
      <c r="B1015" s="138"/>
      <c r="C1015" s="267" t="s">
        <v>136</v>
      </c>
      <c r="D1015" s="268"/>
      <c r="E1015" s="268"/>
      <c r="F1015" s="268"/>
      <c r="G1015" s="268"/>
      <c r="H1015" s="139"/>
      <c r="I1015" s="139"/>
      <c r="J1015" s="139"/>
      <c r="K1015" s="139"/>
      <c r="L1015" s="139"/>
      <c r="M1015" s="139"/>
      <c r="N1015" s="139"/>
      <c r="O1015" s="139"/>
      <c r="P1015" s="139"/>
      <c r="Q1015" s="139"/>
      <c r="R1015" s="139"/>
      <c r="S1015" s="139"/>
      <c r="T1015" s="139"/>
      <c r="U1015" s="139"/>
      <c r="V1015" s="139"/>
      <c r="W1015" s="139"/>
      <c r="X1015" s="134"/>
      <c r="Y1015" s="134"/>
      <c r="Z1015" s="134"/>
      <c r="AA1015" s="137"/>
      <c r="AB1015" s="138"/>
      <c r="AC1015" s="267" t="s">
        <v>136</v>
      </c>
      <c r="AD1015" s="268"/>
      <c r="AE1015" s="268"/>
      <c r="AF1015" s="268"/>
      <c r="AG1015" s="268"/>
      <c r="AH1015" s="134"/>
      <c r="AI1015" s="134"/>
      <c r="AJ1015" s="134"/>
      <c r="AK1015" s="134"/>
      <c r="AL1015" s="134"/>
      <c r="AM1015" s="134"/>
      <c r="AN1015" s="134"/>
      <c r="AO1015" s="134"/>
      <c r="AP1015" s="134"/>
      <c r="AQ1015" s="134"/>
      <c r="AR1015" s="134"/>
      <c r="AS1015" s="134"/>
      <c r="AT1015" s="134"/>
      <c r="AU1015" s="134"/>
      <c r="AV1015" s="134"/>
      <c r="AW1015" s="134"/>
      <c r="AX1015" s="134"/>
      <c r="AY1015" s="134"/>
      <c r="AZ1015" s="134"/>
      <c r="BA1015" s="134"/>
      <c r="BB1015" s="134"/>
      <c r="BC1015" s="134"/>
      <c r="BD1015" s="134"/>
      <c r="BE1015" s="134"/>
      <c r="BF1015" s="134"/>
      <c r="BG1015" s="134"/>
      <c r="BH1015" s="134"/>
    </row>
    <row r="1016" spans="1:60" ht="20.95">
      <c r="A1016" s="147">
        <v>368</v>
      </c>
      <c r="B1016" s="148" t="s">
        <v>874</v>
      </c>
      <c r="C1016" s="161" t="s">
        <v>875</v>
      </c>
      <c r="D1016" s="149" t="s">
        <v>129</v>
      </c>
      <c r="E1016" s="150">
        <v>1</v>
      </c>
      <c r="F1016" s="151"/>
      <c r="G1016" s="152">
        <f>ROUND(E1016*F1016,2)</f>
        <v>0</v>
      </c>
      <c r="H1016" s="139">
        <v>0</v>
      </c>
      <c r="I1016" s="139">
        <f>ROUND(E1016*H1016,2)</f>
        <v>0</v>
      </c>
      <c r="J1016" s="139">
        <v>126.3396226415102</v>
      </c>
      <c r="K1016" s="139">
        <f>ROUND(E1016*J1016,2)</f>
        <v>126.34</v>
      </c>
      <c r="L1016" s="139">
        <v>21</v>
      </c>
      <c r="M1016" s="139">
        <f>G1016*(1+L1016/100)</f>
        <v>0</v>
      </c>
      <c r="N1016" s="139">
        <v>0</v>
      </c>
      <c r="O1016" s="139">
        <f>ROUND(E1016*N1016,2)</f>
        <v>0</v>
      </c>
      <c r="P1016" s="139">
        <v>0</v>
      </c>
      <c r="Q1016" s="139">
        <f>ROUND(E1016*P1016,2)</f>
        <v>0</v>
      </c>
      <c r="R1016" s="139"/>
      <c r="S1016" s="139" t="s">
        <v>130</v>
      </c>
      <c r="T1016" s="139" t="s">
        <v>131</v>
      </c>
      <c r="U1016" s="139">
        <v>0</v>
      </c>
      <c r="V1016" s="139">
        <f>ROUND(E1016*U1016,2)</f>
        <v>0</v>
      </c>
      <c r="W1016" s="139"/>
      <c r="X1016" s="134"/>
      <c r="Y1016" s="134"/>
      <c r="Z1016" s="134"/>
      <c r="AA1016" s="147">
        <v>368</v>
      </c>
      <c r="AB1016" s="148" t="s">
        <v>874</v>
      </c>
      <c r="AC1016" s="161" t="s">
        <v>875</v>
      </c>
      <c r="AD1016" s="149" t="s">
        <v>129</v>
      </c>
      <c r="AE1016" s="150">
        <v>1</v>
      </c>
      <c r="AF1016" s="151"/>
      <c r="AG1016" s="152">
        <f>ROUND(AE1016*AF1016,2)</f>
        <v>0</v>
      </c>
      <c r="AH1016" s="134"/>
      <c r="AI1016" s="134"/>
      <c r="AJ1016" s="134"/>
      <c r="AK1016" s="134"/>
      <c r="AL1016" s="134"/>
      <c r="AM1016" s="134"/>
      <c r="AN1016" s="134"/>
      <c r="AO1016" s="134"/>
      <c r="AP1016" s="134"/>
      <c r="AQ1016" s="134"/>
      <c r="AR1016" s="134"/>
      <c r="AS1016" s="134"/>
      <c r="AT1016" s="134"/>
      <c r="AU1016" s="134"/>
      <c r="AV1016" s="134"/>
      <c r="AW1016" s="134"/>
      <c r="AX1016" s="134"/>
      <c r="AY1016" s="134"/>
      <c r="AZ1016" s="134"/>
      <c r="BA1016" s="134"/>
      <c r="BB1016" s="134"/>
      <c r="BC1016" s="134"/>
      <c r="BD1016" s="134"/>
      <c r="BE1016" s="134"/>
      <c r="BF1016" s="134"/>
      <c r="BG1016" s="134"/>
      <c r="BH1016" s="134"/>
    </row>
    <row r="1017" spans="1:60">
      <c r="A1017" s="137"/>
      <c r="B1017" s="138"/>
      <c r="C1017" s="267" t="s">
        <v>136</v>
      </c>
      <c r="D1017" s="268"/>
      <c r="E1017" s="268"/>
      <c r="F1017" s="268"/>
      <c r="G1017" s="268"/>
      <c r="H1017" s="139"/>
      <c r="I1017" s="139"/>
      <c r="J1017" s="139"/>
      <c r="K1017" s="139"/>
      <c r="L1017" s="139"/>
      <c r="M1017" s="139"/>
      <c r="N1017" s="139"/>
      <c r="O1017" s="139"/>
      <c r="P1017" s="139"/>
      <c r="Q1017" s="139"/>
      <c r="R1017" s="139"/>
      <c r="S1017" s="139"/>
      <c r="T1017" s="139"/>
      <c r="U1017" s="139"/>
      <c r="V1017" s="139"/>
      <c r="W1017" s="139"/>
      <c r="X1017" s="134"/>
      <c r="Y1017" s="134"/>
      <c r="Z1017" s="134"/>
      <c r="AA1017" s="137"/>
      <c r="AB1017" s="138"/>
      <c r="AC1017" s="267" t="s">
        <v>136</v>
      </c>
      <c r="AD1017" s="268"/>
      <c r="AE1017" s="268"/>
      <c r="AF1017" s="268"/>
      <c r="AG1017" s="268"/>
      <c r="AH1017" s="134"/>
      <c r="AI1017" s="134"/>
      <c r="AJ1017" s="134"/>
      <c r="AK1017" s="134"/>
      <c r="AL1017" s="134"/>
      <c r="AM1017" s="134"/>
      <c r="AN1017" s="134"/>
      <c r="AO1017" s="134"/>
      <c r="AP1017" s="134"/>
      <c r="AQ1017" s="134"/>
      <c r="AR1017" s="134"/>
      <c r="AS1017" s="134"/>
      <c r="AT1017" s="134"/>
      <c r="AU1017" s="134"/>
      <c r="AV1017" s="134"/>
      <c r="AW1017" s="134"/>
      <c r="AX1017" s="134"/>
      <c r="AY1017" s="134"/>
      <c r="AZ1017" s="134"/>
      <c r="BA1017" s="134"/>
      <c r="BB1017" s="134"/>
      <c r="BC1017" s="134"/>
      <c r="BD1017" s="134"/>
      <c r="BE1017" s="134"/>
      <c r="BF1017" s="134"/>
      <c r="BG1017" s="134"/>
      <c r="BH1017" s="134"/>
    </row>
    <row r="1018" spans="1:60" ht="31.45">
      <c r="A1018" s="147">
        <v>369</v>
      </c>
      <c r="B1018" s="148" t="s">
        <v>876</v>
      </c>
      <c r="C1018" s="161" t="s">
        <v>877</v>
      </c>
      <c r="D1018" s="149" t="s">
        <v>129</v>
      </c>
      <c r="E1018" s="150">
        <v>1</v>
      </c>
      <c r="F1018" s="151"/>
      <c r="G1018" s="152">
        <f>ROUND(E1018*F1018,2)</f>
        <v>0</v>
      </c>
      <c r="H1018" s="139">
        <v>0</v>
      </c>
      <c r="I1018" s="139">
        <f>ROUND(E1018*H1018,2)</f>
        <v>0</v>
      </c>
      <c r="J1018" s="139">
        <v>147.87735849056693</v>
      </c>
      <c r="K1018" s="139">
        <f>ROUND(E1018*J1018,2)</f>
        <v>147.88</v>
      </c>
      <c r="L1018" s="139">
        <v>21</v>
      </c>
      <c r="M1018" s="139">
        <f>G1018*(1+L1018/100)</f>
        <v>0</v>
      </c>
      <c r="N1018" s="139">
        <v>0</v>
      </c>
      <c r="O1018" s="139">
        <f>ROUND(E1018*N1018,2)</f>
        <v>0</v>
      </c>
      <c r="P1018" s="139">
        <v>0</v>
      </c>
      <c r="Q1018" s="139">
        <f>ROUND(E1018*P1018,2)</f>
        <v>0</v>
      </c>
      <c r="R1018" s="139"/>
      <c r="S1018" s="139" t="s">
        <v>130</v>
      </c>
      <c r="T1018" s="139" t="s">
        <v>131</v>
      </c>
      <c r="U1018" s="139">
        <v>0</v>
      </c>
      <c r="V1018" s="139">
        <f>ROUND(E1018*U1018,2)</f>
        <v>0</v>
      </c>
      <c r="W1018" s="139"/>
      <c r="X1018" s="134"/>
      <c r="Y1018" s="134"/>
      <c r="Z1018" s="134"/>
      <c r="AA1018" s="147">
        <v>369</v>
      </c>
      <c r="AB1018" s="148" t="s">
        <v>876</v>
      </c>
      <c r="AC1018" s="161" t="s">
        <v>877</v>
      </c>
      <c r="AD1018" s="149" t="s">
        <v>129</v>
      </c>
      <c r="AE1018" s="150">
        <v>1</v>
      </c>
      <c r="AF1018" s="151"/>
      <c r="AG1018" s="152">
        <f>ROUND(AE1018*AF1018,2)</f>
        <v>0</v>
      </c>
      <c r="AH1018" s="134"/>
      <c r="AI1018" s="134"/>
      <c r="AJ1018" s="134"/>
      <c r="AK1018" s="134"/>
      <c r="AL1018" s="134"/>
      <c r="AM1018" s="134"/>
      <c r="AN1018" s="134"/>
      <c r="AO1018" s="134"/>
      <c r="AP1018" s="134"/>
      <c r="AQ1018" s="134"/>
      <c r="AR1018" s="134"/>
      <c r="AS1018" s="134"/>
      <c r="AT1018" s="134"/>
      <c r="AU1018" s="134"/>
      <c r="AV1018" s="134"/>
      <c r="AW1018" s="134"/>
      <c r="AX1018" s="134"/>
      <c r="AY1018" s="134"/>
      <c r="AZ1018" s="134"/>
      <c r="BA1018" s="134"/>
      <c r="BB1018" s="134"/>
      <c r="BC1018" s="134"/>
      <c r="BD1018" s="134"/>
      <c r="BE1018" s="134"/>
      <c r="BF1018" s="134"/>
      <c r="BG1018" s="134"/>
      <c r="BH1018" s="134"/>
    </row>
    <row r="1019" spans="1:60">
      <c r="A1019" s="137"/>
      <c r="B1019" s="138"/>
      <c r="C1019" s="267" t="s">
        <v>604</v>
      </c>
      <c r="D1019" s="268"/>
      <c r="E1019" s="268"/>
      <c r="F1019" s="268"/>
      <c r="G1019" s="268"/>
      <c r="H1019" s="139"/>
      <c r="I1019" s="139"/>
      <c r="J1019" s="139"/>
      <c r="K1019" s="139"/>
      <c r="L1019" s="139"/>
      <c r="M1019" s="139"/>
      <c r="N1019" s="139"/>
      <c r="O1019" s="139"/>
      <c r="P1019" s="139"/>
      <c r="Q1019" s="139"/>
      <c r="R1019" s="139"/>
      <c r="S1019" s="139"/>
      <c r="T1019" s="139"/>
      <c r="U1019" s="139"/>
      <c r="V1019" s="139"/>
      <c r="W1019" s="139"/>
      <c r="X1019" s="134"/>
      <c r="Y1019" s="134"/>
      <c r="Z1019" s="134"/>
      <c r="AA1019" s="137"/>
      <c r="AB1019" s="138"/>
      <c r="AC1019" s="267" t="s">
        <v>604</v>
      </c>
      <c r="AD1019" s="268"/>
      <c r="AE1019" s="268"/>
      <c r="AF1019" s="268"/>
      <c r="AG1019" s="268"/>
      <c r="AH1019" s="134"/>
      <c r="AI1019" s="134"/>
      <c r="AJ1019" s="134"/>
      <c r="AK1019" s="134"/>
      <c r="AL1019" s="134"/>
      <c r="AM1019" s="134"/>
      <c r="AN1019" s="134"/>
      <c r="AO1019" s="134"/>
      <c r="AP1019" s="134"/>
      <c r="AQ1019" s="134"/>
      <c r="AR1019" s="134"/>
      <c r="AS1019" s="134"/>
      <c r="AT1019" s="134"/>
      <c r="AU1019" s="134"/>
      <c r="AV1019" s="134"/>
      <c r="AW1019" s="134"/>
      <c r="AX1019" s="134"/>
      <c r="AY1019" s="134"/>
      <c r="AZ1019" s="134"/>
      <c r="BA1019" s="134"/>
      <c r="BB1019" s="134"/>
      <c r="BC1019" s="134"/>
      <c r="BD1019" s="134"/>
      <c r="BE1019" s="134"/>
      <c r="BF1019" s="134"/>
      <c r="BG1019" s="134"/>
      <c r="BH1019" s="134"/>
    </row>
    <row r="1020" spans="1:60" ht="31.45">
      <c r="A1020" s="147">
        <v>370</v>
      </c>
      <c r="B1020" s="148" t="s">
        <v>878</v>
      </c>
      <c r="C1020" s="161" t="s">
        <v>879</v>
      </c>
      <c r="D1020" s="149" t="s">
        <v>129</v>
      </c>
      <c r="E1020" s="150">
        <v>1</v>
      </c>
      <c r="F1020" s="151"/>
      <c r="G1020" s="152">
        <f>ROUND(E1020*F1020,2)</f>
        <v>0</v>
      </c>
      <c r="H1020" s="139">
        <v>0</v>
      </c>
      <c r="I1020" s="139">
        <f>ROUND(E1020*H1020,2)</f>
        <v>0</v>
      </c>
      <c r="J1020" s="139">
        <v>152.35849056603865</v>
      </c>
      <c r="K1020" s="139">
        <f>ROUND(E1020*J1020,2)</f>
        <v>152.36000000000001</v>
      </c>
      <c r="L1020" s="139">
        <v>21</v>
      </c>
      <c r="M1020" s="139">
        <f>G1020*(1+L1020/100)</f>
        <v>0</v>
      </c>
      <c r="N1020" s="139">
        <v>0</v>
      </c>
      <c r="O1020" s="139">
        <f>ROUND(E1020*N1020,2)</f>
        <v>0</v>
      </c>
      <c r="P1020" s="139">
        <v>0</v>
      </c>
      <c r="Q1020" s="139">
        <f>ROUND(E1020*P1020,2)</f>
        <v>0</v>
      </c>
      <c r="R1020" s="139"/>
      <c r="S1020" s="139" t="s">
        <v>130</v>
      </c>
      <c r="T1020" s="139" t="s">
        <v>131</v>
      </c>
      <c r="U1020" s="139">
        <v>0</v>
      </c>
      <c r="V1020" s="139">
        <f>ROUND(E1020*U1020,2)</f>
        <v>0</v>
      </c>
      <c r="W1020" s="139"/>
      <c r="X1020" s="134"/>
      <c r="Y1020" s="134"/>
      <c r="Z1020" s="134"/>
      <c r="AA1020" s="147">
        <v>370</v>
      </c>
      <c r="AB1020" s="148" t="s">
        <v>878</v>
      </c>
      <c r="AC1020" s="161" t="s">
        <v>879</v>
      </c>
      <c r="AD1020" s="149" t="s">
        <v>129</v>
      </c>
      <c r="AE1020" s="150">
        <v>1</v>
      </c>
      <c r="AF1020" s="151"/>
      <c r="AG1020" s="152">
        <f>ROUND(AE1020*AF1020,2)</f>
        <v>0</v>
      </c>
      <c r="AH1020" s="134"/>
      <c r="AI1020" s="134"/>
      <c r="AJ1020" s="134"/>
      <c r="AK1020" s="134"/>
      <c r="AL1020" s="134"/>
      <c r="AM1020" s="134"/>
      <c r="AN1020" s="134"/>
      <c r="AO1020" s="134"/>
      <c r="AP1020" s="134"/>
      <c r="AQ1020" s="134"/>
      <c r="AR1020" s="134"/>
      <c r="AS1020" s="134"/>
      <c r="AT1020" s="134"/>
      <c r="AU1020" s="134"/>
      <c r="AV1020" s="134"/>
      <c r="AW1020" s="134"/>
      <c r="AX1020" s="134"/>
      <c r="AY1020" s="134"/>
      <c r="AZ1020" s="134"/>
      <c r="BA1020" s="134"/>
      <c r="BB1020" s="134"/>
      <c r="BC1020" s="134"/>
      <c r="BD1020" s="134"/>
      <c r="BE1020" s="134"/>
      <c r="BF1020" s="134"/>
      <c r="BG1020" s="134"/>
      <c r="BH1020" s="134"/>
    </row>
    <row r="1021" spans="1:60">
      <c r="A1021" s="137"/>
      <c r="B1021" s="138"/>
      <c r="C1021" s="267" t="s">
        <v>857</v>
      </c>
      <c r="D1021" s="268"/>
      <c r="E1021" s="268"/>
      <c r="F1021" s="268"/>
      <c r="G1021" s="268"/>
      <c r="H1021" s="139"/>
      <c r="I1021" s="139"/>
      <c r="J1021" s="139"/>
      <c r="K1021" s="139"/>
      <c r="L1021" s="139"/>
      <c r="M1021" s="139"/>
      <c r="N1021" s="139"/>
      <c r="O1021" s="139"/>
      <c r="P1021" s="139"/>
      <c r="Q1021" s="139"/>
      <c r="R1021" s="139"/>
      <c r="S1021" s="139"/>
      <c r="T1021" s="139"/>
      <c r="U1021" s="139"/>
      <c r="V1021" s="139"/>
      <c r="W1021" s="139"/>
      <c r="X1021" s="134"/>
      <c r="Y1021" s="134"/>
      <c r="Z1021" s="134"/>
      <c r="AA1021" s="137"/>
      <c r="AB1021" s="138"/>
      <c r="AC1021" s="267" t="s">
        <v>857</v>
      </c>
      <c r="AD1021" s="268"/>
      <c r="AE1021" s="268"/>
      <c r="AF1021" s="268"/>
      <c r="AG1021" s="268"/>
      <c r="AH1021" s="134"/>
      <c r="AI1021" s="134"/>
      <c r="AJ1021" s="134"/>
      <c r="AK1021" s="134"/>
      <c r="AL1021" s="134"/>
      <c r="AM1021" s="134"/>
      <c r="AN1021" s="134"/>
      <c r="AO1021" s="134"/>
      <c r="AP1021" s="134"/>
      <c r="AQ1021" s="134"/>
      <c r="AR1021" s="134"/>
      <c r="AS1021" s="134"/>
      <c r="AT1021" s="134"/>
      <c r="AU1021" s="134"/>
      <c r="AV1021" s="134"/>
      <c r="AW1021" s="134"/>
      <c r="AX1021" s="134"/>
      <c r="AY1021" s="134"/>
      <c r="AZ1021" s="134"/>
      <c r="BA1021" s="134"/>
      <c r="BB1021" s="134"/>
      <c r="BC1021" s="134"/>
      <c r="BD1021" s="134"/>
      <c r="BE1021" s="134"/>
      <c r="BF1021" s="134"/>
      <c r="BG1021" s="134"/>
      <c r="BH1021" s="134"/>
    </row>
    <row r="1022" spans="1:60" ht="52.4">
      <c r="A1022" s="147">
        <v>371</v>
      </c>
      <c r="B1022" s="148" t="s">
        <v>880</v>
      </c>
      <c r="C1022" s="161" t="s">
        <v>881</v>
      </c>
      <c r="D1022" s="149" t="s">
        <v>129</v>
      </c>
      <c r="E1022" s="150">
        <v>1</v>
      </c>
      <c r="F1022" s="151"/>
      <c r="G1022" s="152">
        <f>ROUND(E1022*F1022,2)</f>
        <v>0</v>
      </c>
      <c r="H1022" s="139">
        <v>0</v>
      </c>
      <c r="I1022" s="139">
        <f>ROUND(E1022*H1022,2)</f>
        <v>0</v>
      </c>
      <c r="J1022" s="139">
        <v>160.30188679245381</v>
      </c>
      <c r="K1022" s="139">
        <f>ROUND(E1022*J1022,2)</f>
        <v>160.30000000000001</v>
      </c>
      <c r="L1022" s="139">
        <v>21</v>
      </c>
      <c r="M1022" s="139">
        <f>G1022*(1+L1022/100)</f>
        <v>0</v>
      </c>
      <c r="N1022" s="139">
        <v>0</v>
      </c>
      <c r="O1022" s="139">
        <f>ROUND(E1022*N1022,2)</f>
        <v>0</v>
      </c>
      <c r="P1022" s="139">
        <v>0</v>
      </c>
      <c r="Q1022" s="139">
        <f>ROUND(E1022*P1022,2)</f>
        <v>0</v>
      </c>
      <c r="R1022" s="139"/>
      <c r="S1022" s="139" t="s">
        <v>130</v>
      </c>
      <c r="T1022" s="139" t="s">
        <v>131</v>
      </c>
      <c r="U1022" s="139">
        <v>0</v>
      </c>
      <c r="V1022" s="139">
        <f>ROUND(E1022*U1022,2)</f>
        <v>0</v>
      </c>
      <c r="W1022" s="139"/>
      <c r="X1022" s="134"/>
      <c r="Y1022" s="134"/>
      <c r="Z1022" s="134"/>
      <c r="AA1022" s="147">
        <v>371</v>
      </c>
      <c r="AB1022" s="148" t="s">
        <v>880</v>
      </c>
      <c r="AC1022" s="161" t="s">
        <v>881</v>
      </c>
      <c r="AD1022" s="149" t="s">
        <v>129</v>
      </c>
      <c r="AE1022" s="150">
        <v>1</v>
      </c>
      <c r="AF1022" s="151"/>
      <c r="AG1022" s="152">
        <f>ROUND(AE1022*AF1022,2)</f>
        <v>0</v>
      </c>
      <c r="AH1022" s="134"/>
      <c r="AI1022" s="134"/>
      <c r="AJ1022" s="134"/>
      <c r="AK1022" s="134"/>
      <c r="AL1022" s="134"/>
      <c r="AM1022" s="134"/>
      <c r="AN1022" s="134"/>
      <c r="AO1022" s="134"/>
      <c r="AP1022" s="134"/>
      <c r="AQ1022" s="134"/>
      <c r="AR1022" s="134"/>
      <c r="AS1022" s="134"/>
      <c r="AT1022" s="134"/>
      <c r="AU1022" s="134"/>
      <c r="AV1022" s="134"/>
      <c r="AW1022" s="134"/>
      <c r="AX1022" s="134"/>
      <c r="AY1022" s="134"/>
      <c r="AZ1022" s="134"/>
      <c r="BA1022" s="134"/>
      <c r="BB1022" s="134"/>
      <c r="BC1022" s="134"/>
      <c r="BD1022" s="134"/>
      <c r="BE1022" s="134"/>
      <c r="BF1022" s="134"/>
      <c r="BG1022" s="134"/>
      <c r="BH1022" s="134"/>
    </row>
    <row r="1023" spans="1:60">
      <c r="A1023" s="137"/>
      <c r="B1023" s="138"/>
      <c r="C1023" s="267" t="s">
        <v>882</v>
      </c>
      <c r="D1023" s="268"/>
      <c r="E1023" s="268"/>
      <c r="F1023" s="268"/>
      <c r="G1023" s="268"/>
      <c r="H1023" s="139"/>
      <c r="I1023" s="139"/>
      <c r="J1023" s="139"/>
      <c r="K1023" s="139"/>
      <c r="L1023" s="139"/>
      <c r="M1023" s="139"/>
      <c r="N1023" s="139"/>
      <c r="O1023" s="139"/>
      <c r="P1023" s="139"/>
      <c r="Q1023" s="139"/>
      <c r="R1023" s="139"/>
      <c r="S1023" s="139"/>
      <c r="T1023" s="139"/>
      <c r="U1023" s="139"/>
      <c r="V1023" s="139"/>
      <c r="W1023" s="139"/>
      <c r="X1023" s="134"/>
      <c r="Y1023" s="134"/>
      <c r="Z1023" s="134"/>
      <c r="AA1023" s="137"/>
      <c r="AB1023" s="138"/>
      <c r="AC1023" s="267" t="s">
        <v>882</v>
      </c>
      <c r="AD1023" s="268"/>
      <c r="AE1023" s="268"/>
      <c r="AF1023" s="268"/>
      <c r="AG1023" s="268"/>
      <c r="AH1023" s="134"/>
      <c r="AI1023" s="134"/>
      <c r="AJ1023" s="134"/>
      <c r="AK1023" s="134"/>
      <c r="AL1023" s="134"/>
      <c r="AM1023" s="134"/>
      <c r="AN1023" s="134"/>
      <c r="AO1023" s="134"/>
      <c r="AP1023" s="134"/>
      <c r="AQ1023" s="134"/>
      <c r="AR1023" s="134"/>
      <c r="AS1023" s="134"/>
      <c r="AT1023" s="134"/>
      <c r="AU1023" s="134"/>
      <c r="AV1023" s="134"/>
      <c r="AW1023" s="134"/>
      <c r="AX1023" s="134"/>
      <c r="AY1023" s="134"/>
      <c r="AZ1023" s="134"/>
      <c r="BA1023" s="134"/>
      <c r="BB1023" s="134"/>
      <c r="BC1023" s="134"/>
      <c r="BD1023" s="134"/>
      <c r="BE1023" s="134"/>
      <c r="BF1023" s="134"/>
      <c r="BG1023" s="134"/>
      <c r="BH1023" s="134"/>
    </row>
    <row r="1024" spans="1:60">
      <c r="A1024" s="137"/>
      <c r="B1024" s="138"/>
      <c r="C1024" s="269" t="s">
        <v>604</v>
      </c>
      <c r="D1024" s="270"/>
      <c r="E1024" s="270"/>
      <c r="F1024" s="270"/>
      <c r="G1024" s="270"/>
      <c r="H1024" s="139"/>
      <c r="I1024" s="139"/>
      <c r="J1024" s="139"/>
      <c r="K1024" s="139"/>
      <c r="L1024" s="139"/>
      <c r="M1024" s="139"/>
      <c r="N1024" s="139"/>
      <c r="O1024" s="139"/>
      <c r="P1024" s="139"/>
      <c r="Q1024" s="139"/>
      <c r="R1024" s="139"/>
      <c r="S1024" s="139"/>
      <c r="T1024" s="139"/>
      <c r="U1024" s="139"/>
      <c r="V1024" s="139"/>
      <c r="W1024" s="139"/>
      <c r="X1024" s="134"/>
      <c r="Y1024" s="134"/>
      <c r="Z1024" s="134"/>
      <c r="AA1024" s="137"/>
      <c r="AB1024" s="138"/>
      <c r="AC1024" s="269" t="s">
        <v>604</v>
      </c>
      <c r="AD1024" s="270"/>
      <c r="AE1024" s="270"/>
      <c r="AF1024" s="270"/>
      <c r="AG1024" s="270"/>
      <c r="AH1024" s="134"/>
      <c r="AI1024" s="134"/>
      <c r="AJ1024" s="134"/>
      <c r="AK1024" s="134"/>
      <c r="AL1024" s="134"/>
      <c r="AM1024" s="134"/>
      <c r="AN1024" s="134"/>
      <c r="AO1024" s="134"/>
      <c r="AP1024" s="134"/>
      <c r="AQ1024" s="134"/>
      <c r="AR1024" s="134"/>
      <c r="AS1024" s="134"/>
      <c r="AT1024" s="134"/>
      <c r="AU1024" s="134"/>
      <c r="AV1024" s="134"/>
      <c r="AW1024" s="134"/>
      <c r="AX1024" s="134"/>
      <c r="AY1024" s="134"/>
      <c r="AZ1024" s="134"/>
      <c r="BA1024" s="134"/>
      <c r="BB1024" s="134"/>
      <c r="BC1024" s="134"/>
      <c r="BD1024" s="134"/>
      <c r="BE1024" s="134"/>
      <c r="BF1024" s="134"/>
      <c r="BG1024" s="134"/>
      <c r="BH1024" s="134"/>
    </row>
    <row r="1025" spans="1:60" ht="20.95">
      <c r="A1025" s="147">
        <v>372</v>
      </c>
      <c r="B1025" s="148" t="s">
        <v>883</v>
      </c>
      <c r="C1025" s="161" t="s">
        <v>884</v>
      </c>
      <c r="D1025" s="149" t="s">
        <v>129</v>
      </c>
      <c r="E1025" s="150">
        <v>1</v>
      </c>
      <c r="F1025" s="151"/>
      <c r="G1025" s="152">
        <f>ROUND(E1025*F1025,2)</f>
        <v>0</v>
      </c>
      <c r="H1025" s="139">
        <v>0</v>
      </c>
      <c r="I1025" s="139">
        <f>ROUND(E1025*H1025,2)</f>
        <v>0</v>
      </c>
      <c r="J1025" s="139">
        <v>169.13207547169915</v>
      </c>
      <c r="K1025" s="139">
        <f>ROUND(E1025*J1025,2)</f>
        <v>169.13</v>
      </c>
      <c r="L1025" s="139">
        <v>21</v>
      </c>
      <c r="M1025" s="139">
        <f>G1025*(1+L1025/100)</f>
        <v>0</v>
      </c>
      <c r="N1025" s="139">
        <v>0</v>
      </c>
      <c r="O1025" s="139">
        <f>ROUND(E1025*N1025,2)</f>
        <v>0</v>
      </c>
      <c r="P1025" s="139">
        <v>0</v>
      </c>
      <c r="Q1025" s="139">
        <f>ROUND(E1025*P1025,2)</f>
        <v>0</v>
      </c>
      <c r="R1025" s="139"/>
      <c r="S1025" s="139" t="s">
        <v>130</v>
      </c>
      <c r="T1025" s="139" t="s">
        <v>131</v>
      </c>
      <c r="U1025" s="139">
        <v>0</v>
      </c>
      <c r="V1025" s="139">
        <f>ROUND(E1025*U1025,2)</f>
        <v>0</v>
      </c>
      <c r="W1025" s="139"/>
      <c r="X1025" s="134"/>
      <c r="Y1025" s="134"/>
      <c r="Z1025" s="134"/>
      <c r="AA1025" s="147">
        <v>372</v>
      </c>
      <c r="AB1025" s="148" t="s">
        <v>883</v>
      </c>
      <c r="AC1025" s="161" t="s">
        <v>884</v>
      </c>
      <c r="AD1025" s="149" t="s">
        <v>129</v>
      </c>
      <c r="AE1025" s="150">
        <v>1</v>
      </c>
      <c r="AF1025" s="151"/>
      <c r="AG1025" s="152">
        <f>ROUND(AE1025*AF1025,2)</f>
        <v>0</v>
      </c>
      <c r="AH1025" s="134"/>
      <c r="AI1025" s="134"/>
      <c r="AJ1025" s="134"/>
      <c r="AK1025" s="134"/>
      <c r="AL1025" s="134"/>
      <c r="AM1025" s="134"/>
      <c r="AN1025" s="134"/>
      <c r="AO1025" s="134"/>
      <c r="AP1025" s="134"/>
      <c r="AQ1025" s="134"/>
      <c r="AR1025" s="134"/>
      <c r="AS1025" s="134"/>
      <c r="AT1025" s="134"/>
      <c r="AU1025" s="134"/>
      <c r="AV1025" s="134"/>
      <c r="AW1025" s="134"/>
      <c r="AX1025" s="134"/>
      <c r="AY1025" s="134"/>
      <c r="AZ1025" s="134"/>
      <c r="BA1025" s="134"/>
      <c r="BB1025" s="134"/>
      <c r="BC1025" s="134"/>
      <c r="BD1025" s="134"/>
      <c r="BE1025" s="134"/>
      <c r="BF1025" s="134"/>
      <c r="BG1025" s="134"/>
      <c r="BH1025" s="134"/>
    </row>
    <row r="1026" spans="1:60">
      <c r="A1026" s="137"/>
      <c r="B1026" s="138"/>
      <c r="C1026" s="267" t="s">
        <v>604</v>
      </c>
      <c r="D1026" s="268"/>
      <c r="E1026" s="268"/>
      <c r="F1026" s="268"/>
      <c r="G1026" s="268"/>
      <c r="H1026" s="139"/>
      <c r="I1026" s="139"/>
      <c r="J1026" s="139"/>
      <c r="K1026" s="139"/>
      <c r="L1026" s="139"/>
      <c r="M1026" s="139"/>
      <c r="N1026" s="139"/>
      <c r="O1026" s="139"/>
      <c r="P1026" s="139"/>
      <c r="Q1026" s="139"/>
      <c r="R1026" s="139"/>
      <c r="S1026" s="139"/>
      <c r="T1026" s="139"/>
      <c r="U1026" s="139"/>
      <c r="V1026" s="139"/>
      <c r="W1026" s="139"/>
      <c r="X1026" s="134"/>
      <c r="Y1026" s="134"/>
      <c r="Z1026" s="134"/>
      <c r="AA1026" s="137"/>
      <c r="AB1026" s="138"/>
      <c r="AC1026" s="267" t="s">
        <v>604</v>
      </c>
      <c r="AD1026" s="268"/>
      <c r="AE1026" s="268"/>
      <c r="AF1026" s="268"/>
      <c r="AG1026" s="268"/>
      <c r="AH1026" s="134"/>
      <c r="AI1026" s="134"/>
      <c r="AJ1026" s="134"/>
      <c r="AK1026" s="134"/>
      <c r="AL1026" s="134"/>
      <c r="AM1026" s="134"/>
      <c r="AN1026" s="134"/>
      <c r="AO1026" s="134"/>
      <c r="AP1026" s="134"/>
      <c r="AQ1026" s="134"/>
      <c r="AR1026" s="134"/>
      <c r="AS1026" s="134"/>
      <c r="AT1026" s="134"/>
      <c r="AU1026" s="134"/>
      <c r="AV1026" s="134"/>
      <c r="AW1026" s="134"/>
      <c r="AX1026" s="134"/>
      <c r="AY1026" s="134"/>
      <c r="AZ1026" s="134"/>
      <c r="BA1026" s="134"/>
      <c r="BB1026" s="134"/>
      <c r="BC1026" s="134"/>
      <c r="BD1026" s="134"/>
      <c r="BE1026" s="134"/>
      <c r="BF1026" s="134"/>
      <c r="BG1026" s="134"/>
      <c r="BH1026" s="134"/>
    </row>
    <row r="1027" spans="1:60" ht="20.95">
      <c r="A1027" s="147">
        <v>373</v>
      </c>
      <c r="B1027" s="148" t="s">
        <v>885</v>
      </c>
      <c r="C1027" s="161" t="s">
        <v>886</v>
      </c>
      <c r="D1027" s="149" t="s">
        <v>129</v>
      </c>
      <c r="E1027" s="150">
        <v>1</v>
      </c>
      <c r="F1027" s="151"/>
      <c r="G1027" s="152">
        <f>ROUND(E1027*F1027,2)</f>
        <v>0</v>
      </c>
      <c r="H1027" s="139">
        <v>0</v>
      </c>
      <c r="I1027" s="139">
        <f>ROUND(E1027*H1027,2)</f>
        <v>0</v>
      </c>
      <c r="J1027" s="139">
        <v>176.24867924528408</v>
      </c>
      <c r="K1027" s="139">
        <f>ROUND(E1027*J1027,2)</f>
        <v>176.25</v>
      </c>
      <c r="L1027" s="139">
        <v>21</v>
      </c>
      <c r="M1027" s="139">
        <f>G1027*(1+L1027/100)</f>
        <v>0</v>
      </c>
      <c r="N1027" s="139">
        <v>0</v>
      </c>
      <c r="O1027" s="139">
        <f>ROUND(E1027*N1027,2)</f>
        <v>0</v>
      </c>
      <c r="P1027" s="139">
        <v>0</v>
      </c>
      <c r="Q1027" s="139">
        <f>ROUND(E1027*P1027,2)</f>
        <v>0</v>
      </c>
      <c r="R1027" s="139"/>
      <c r="S1027" s="139" t="s">
        <v>130</v>
      </c>
      <c r="T1027" s="139" t="s">
        <v>131</v>
      </c>
      <c r="U1027" s="139">
        <v>0</v>
      </c>
      <c r="V1027" s="139">
        <f>ROUND(E1027*U1027,2)</f>
        <v>0</v>
      </c>
      <c r="W1027" s="139"/>
      <c r="X1027" s="134"/>
      <c r="Y1027" s="134"/>
      <c r="Z1027" s="134"/>
      <c r="AA1027" s="147">
        <v>373</v>
      </c>
      <c r="AB1027" s="148" t="s">
        <v>885</v>
      </c>
      <c r="AC1027" s="161" t="s">
        <v>886</v>
      </c>
      <c r="AD1027" s="149" t="s">
        <v>129</v>
      </c>
      <c r="AE1027" s="150">
        <v>1</v>
      </c>
      <c r="AF1027" s="151"/>
      <c r="AG1027" s="152">
        <f>ROUND(AE1027*AF1027,2)</f>
        <v>0</v>
      </c>
      <c r="AH1027" s="134"/>
      <c r="AI1027" s="134"/>
      <c r="AJ1027" s="134"/>
      <c r="AK1027" s="134"/>
      <c r="AL1027" s="134"/>
      <c r="AM1027" s="134"/>
      <c r="AN1027" s="134"/>
      <c r="AO1027" s="134"/>
      <c r="AP1027" s="134"/>
      <c r="AQ1027" s="134"/>
      <c r="AR1027" s="134"/>
      <c r="AS1027" s="134"/>
      <c r="AT1027" s="134"/>
      <c r="AU1027" s="134"/>
      <c r="AV1027" s="134"/>
      <c r="AW1027" s="134"/>
      <c r="AX1027" s="134"/>
      <c r="AY1027" s="134"/>
      <c r="AZ1027" s="134"/>
      <c r="BA1027" s="134"/>
      <c r="BB1027" s="134"/>
      <c r="BC1027" s="134"/>
      <c r="BD1027" s="134"/>
      <c r="BE1027" s="134"/>
      <c r="BF1027" s="134"/>
      <c r="BG1027" s="134"/>
      <c r="BH1027" s="134"/>
    </row>
    <row r="1028" spans="1:60">
      <c r="A1028" s="137"/>
      <c r="B1028" s="138"/>
      <c r="C1028" s="267" t="s">
        <v>136</v>
      </c>
      <c r="D1028" s="268"/>
      <c r="E1028" s="268"/>
      <c r="F1028" s="268"/>
      <c r="G1028" s="268"/>
      <c r="H1028" s="139"/>
      <c r="I1028" s="139"/>
      <c r="J1028" s="139"/>
      <c r="K1028" s="139"/>
      <c r="L1028" s="139"/>
      <c r="M1028" s="139"/>
      <c r="N1028" s="139"/>
      <c r="O1028" s="139"/>
      <c r="P1028" s="139"/>
      <c r="Q1028" s="139"/>
      <c r="R1028" s="139"/>
      <c r="S1028" s="139"/>
      <c r="T1028" s="139"/>
      <c r="U1028" s="139"/>
      <c r="V1028" s="139"/>
      <c r="W1028" s="139"/>
      <c r="X1028" s="134"/>
      <c r="Y1028" s="134"/>
      <c r="Z1028" s="134"/>
      <c r="AA1028" s="137"/>
      <c r="AB1028" s="138"/>
      <c r="AC1028" s="267" t="s">
        <v>136</v>
      </c>
      <c r="AD1028" s="268"/>
      <c r="AE1028" s="268"/>
      <c r="AF1028" s="268"/>
      <c r="AG1028" s="268"/>
      <c r="AH1028" s="134"/>
      <c r="AI1028" s="134"/>
      <c r="AJ1028" s="134"/>
      <c r="AK1028" s="134"/>
      <c r="AL1028" s="134"/>
      <c r="AM1028" s="134"/>
      <c r="AN1028" s="134"/>
      <c r="AO1028" s="134"/>
      <c r="AP1028" s="134"/>
      <c r="AQ1028" s="134"/>
      <c r="AR1028" s="134"/>
      <c r="AS1028" s="134"/>
      <c r="AT1028" s="134"/>
      <c r="AU1028" s="134"/>
      <c r="AV1028" s="134"/>
      <c r="AW1028" s="134"/>
      <c r="AX1028" s="134"/>
      <c r="AY1028" s="134"/>
      <c r="AZ1028" s="134"/>
      <c r="BA1028" s="134"/>
      <c r="BB1028" s="134"/>
      <c r="BC1028" s="134"/>
      <c r="BD1028" s="134"/>
      <c r="BE1028" s="134"/>
      <c r="BF1028" s="134"/>
      <c r="BG1028" s="134"/>
      <c r="BH1028" s="134"/>
    </row>
    <row r="1029" spans="1:60" ht="52.4">
      <c r="A1029" s="147">
        <v>374</v>
      </c>
      <c r="B1029" s="148" t="s">
        <v>887</v>
      </c>
      <c r="C1029" s="161" t="s">
        <v>888</v>
      </c>
      <c r="D1029" s="149" t="s">
        <v>151</v>
      </c>
      <c r="E1029" s="150">
        <v>24.5</v>
      </c>
      <c r="F1029" s="151"/>
      <c r="G1029" s="152">
        <f>ROUND(E1029*F1029,2)</f>
        <v>0</v>
      </c>
      <c r="H1029" s="139">
        <v>0</v>
      </c>
      <c r="I1029" s="139">
        <f>ROUND(E1029*H1029,2)</f>
        <v>0</v>
      </c>
      <c r="J1029" s="139">
        <v>37.160377358490791</v>
      </c>
      <c r="K1029" s="139">
        <f>ROUND(E1029*J1029,2)</f>
        <v>910.43</v>
      </c>
      <c r="L1029" s="139">
        <v>21</v>
      </c>
      <c r="M1029" s="139">
        <f>G1029*(1+L1029/100)</f>
        <v>0</v>
      </c>
      <c r="N1029" s="139">
        <v>0</v>
      </c>
      <c r="O1029" s="139">
        <f>ROUND(E1029*N1029,2)</f>
        <v>0</v>
      </c>
      <c r="P1029" s="139">
        <v>0</v>
      </c>
      <c r="Q1029" s="139">
        <f>ROUND(E1029*P1029,2)</f>
        <v>0</v>
      </c>
      <c r="R1029" s="139"/>
      <c r="S1029" s="139" t="s">
        <v>130</v>
      </c>
      <c r="T1029" s="139" t="s">
        <v>131</v>
      </c>
      <c r="U1029" s="139">
        <v>0</v>
      </c>
      <c r="V1029" s="139">
        <f>ROUND(E1029*U1029,2)</f>
        <v>0</v>
      </c>
      <c r="W1029" s="139"/>
      <c r="X1029" s="134"/>
      <c r="Y1029" s="134"/>
      <c r="Z1029" s="134"/>
      <c r="AA1029" s="147">
        <v>374</v>
      </c>
      <c r="AB1029" s="148" t="s">
        <v>887</v>
      </c>
      <c r="AC1029" s="161" t="s">
        <v>888</v>
      </c>
      <c r="AD1029" s="149" t="s">
        <v>151</v>
      </c>
      <c r="AE1029" s="150">
        <v>24.5</v>
      </c>
      <c r="AF1029" s="151"/>
      <c r="AG1029" s="152">
        <f>ROUND(AE1029*AF1029,2)</f>
        <v>0</v>
      </c>
      <c r="AH1029" s="134"/>
      <c r="AI1029" s="134"/>
      <c r="AJ1029" s="134"/>
      <c r="AK1029" s="134"/>
      <c r="AL1029" s="134"/>
      <c r="AM1029" s="134"/>
      <c r="AN1029" s="134"/>
      <c r="AO1029" s="134"/>
      <c r="AP1029" s="134"/>
      <c r="AQ1029" s="134"/>
      <c r="AR1029" s="134"/>
      <c r="AS1029" s="134"/>
      <c r="AT1029" s="134"/>
      <c r="AU1029" s="134"/>
      <c r="AV1029" s="134"/>
      <c r="AW1029" s="134"/>
      <c r="AX1029" s="134"/>
      <c r="AY1029" s="134"/>
      <c r="AZ1029" s="134"/>
      <c r="BA1029" s="134"/>
      <c r="BB1029" s="134"/>
      <c r="BC1029" s="134"/>
      <c r="BD1029" s="134"/>
      <c r="BE1029" s="134"/>
      <c r="BF1029" s="134"/>
      <c r="BG1029" s="134"/>
      <c r="BH1029" s="134"/>
    </row>
    <row r="1030" spans="1:60">
      <c r="A1030" s="137"/>
      <c r="B1030" s="138"/>
      <c r="C1030" s="267" t="s">
        <v>889</v>
      </c>
      <c r="D1030" s="268"/>
      <c r="E1030" s="268"/>
      <c r="F1030" s="268"/>
      <c r="G1030" s="268"/>
      <c r="H1030" s="139"/>
      <c r="I1030" s="139"/>
      <c r="J1030" s="139"/>
      <c r="K1030" s="139"/>
      <c r="L1030" s="139"/>
      <c r="M1030" s="139"/>
      <c r="N1030" s="139"/>
      <c r="O1030" s="139"/>
      <c r="P1030" s="139"/>
      <c r="Q1030" s="139"/>
      <c r="R1030" s="139"/>
      <c r="S1030" s="139"/>
      <c r="T1030" s="139"/>
      <c r="U1030" s="139"/>
      <c r="V1030" s="139"/>
      <c r="W1030" s="139"/>
      <c r="X1030" s="134"/>
      <c r="Y1030" s="134"/>
      <c r="Z1030" s="134"/>
      <c r="AA1030" s="137"/>
      <c r="AB1030" s="138"/>
      <c r="AC1030" s="267" t="s">
        <v>889</v>
      </c>
      <c r="AD1030" s="268"/>
      <c r="AE1030" s="268"/>
      <c r="AF1030" s="268"/>
      <c r="AG1030" s="268"/>
      <c r="AH1030" s="134"/>
      <c r="AI1030" s="134"/>
      <c r="AJ1030" s="134"/>
      <c r="AK1030" s="134"/>
      <c r="AL1030" s="134"/>
      <c r="AM1030" s="134"/>
      <c r="AN1030" s="134"/>
      <c r="AO1030" s="134"/>
      <c r="AP1030" s="134"/>
      <c r="AQ1030" s="134"/>
      <c r="AR1030" s="134"/>
      <c r="AS1030" s="134"/>
      <c r="AT1030" s="134"/>
      <c r="AU1030" s="134"/>
      <c r="AV1030" s="134"/>
      <c r="AW1030" s="134"/>
      <c r="AX1030" s="134"/>
      <c r="AY1030" s="134"/>
      <c r="AZ1030" s="134"/>
      <c r="BA1030" s="134"/>
      <c r="BB1030" s="134"/>
      <c r="BC1030" s="134"/>
      <c r="BD1030" s="134"/>
      <c r="BE1030" s="134"/>
      <c r="BF1030" s="134"/>
      <c r="BG1030" s="134"/>
      <c r="BH1030" s="134"/>
    </row>
    <row r="1031" spans="1:60" ht="52.4">
      <c r="A1031" s="147">
        <v>375</v>
      </c>
      <c r="B1031" s="148" t="s">
        <v>890</v>
      </c>
      <c r="C1031" s="161" t="s">
        <v>446</v>
      </c>
      <c r="D1031" s="149" t="s">
        <v>151</v>
      </c>
      <c r="E1031" s="150">
        <v>13</v>
      </c>
      <c r="F1031" s="151"/>
      <c r="G1031" s="152">
        <f>ROUND(E1031*F1031,2)</f>
        <v>0</v>
      </c>
      <c r="H1031" s="139">
        <v>0</v>
      </c>
      <c r="I1031" s="139">
        <f>ROUND(E1031*H1031,2)</f>
        <v>0</v>
      </c>
      <c r="J1031" s="139">
        <v>46.688679245283303</v>
      </c>
      <c r="K1031" s="139">
        <f>ROUND(E1031*J1031,2)</f>
        <v>606.95000000000005</v>
      </c>
      <c r="L1031" s="139">
        <v>21</v>
      </c>
      <c r="M1031" s="139">
        <f>G1031*(1+L1031/100)</f>
        <v>0</v>
      </c>
      <c r="N1031" s="139">
        <v>0</v>
      </c>
      <c r="O1031" s="139">
        <f>ROUND(E1031*N1031,2)</f>
        <v>0</v>
      </c>
      <c r="P1031" s="139">
        <v>0</v>
      </c>
      <c r="Q1031" s="139">
        <f>ROUND(E1031*P1031,2)</f>
        <v>0</v>
      </c>
      <c r="R1031" s="139"/>
      <c r="S1031" s="139" t="s">
        <v>130</v>
      </c>
      <c r="T1031" s="139" t="s">
        <v>131</v>
      </c>
      <c r="U1031" s="139">
        <v>0</v>
      </c>
      <c r="V1031" s="139">
        <f>ROUND(E1031*U1031,2)</f>
        <v>0</v>
      </c>
      <c r="W1031" s="139"/>
      <c r="X1031" s="134"/>
      <c r="Y1031" s="134"/>
      <c r="Z1031" s="134"/>
      <c r="AA1031" s="147">
        <v>375</v>
      </c>
      <c r="AB1031" s="148" t="s">
        <v>890</v>
      </c>
      <c r="AC1031" s="161" t="s">
        <v>446</v>
      </c>
      <c r="AD1031" s="149" t="s">
        <v>151</v>
      </c>
      <c r="AE1031" s="150">
        <v>13</v>
      </c>
      <c r="AF1031" s="151"/>
      <c r="AG1031" s="152">
        <f>ROUND(AE1031*AF1031,2)</f>
        <v>0</v>
      </c>
      <c r="AH1031" s="134"/>
      <c r="AI1031" s="134"/>
      <c r="AJ1031" s="134"/>
      <c r="AK1031" s="134"/>
      <c r="AL1031" s="134"/>
      <c r="AM1031" s="134"/>
      <c r="AN1031" s="134"/>
      <c r="AO1031" s="134"/>
      <c r="AP1031" s="134"/>
      <c r="AQ1031" s="134"/>
      <c r="AR1031" s="134"/>
      <c r="AS1031" s="134"/>
      <c r="AT1031" s="134"/>
      <c r="AU1031" s="134"/>
      <c r="AV1031" s="134"/>
      <c r="AW1031" s="134"/>
      <c r="AX1031" s="134"/>
      <c r="AY1031" s="134"/>
      <c r="AZ1031" s="134"/>
      <c r="BA1031" s="134"/>
      <c r="BB1031" s="134"/>
      <c r="BC1031" s="134"/>
      <c r="BD1031" s="134"/>
      <c r="BE1031" s="134"/>
      <c r="BF1031" s="134"/>
      <c r="BG1031" s="134"/>
      <c r="BH1031" s="134"/>
    </row>
    <row r="1032" spans="1:60">
      <c r="A1032" s="137"/>
      <c r="B1032" s="138"/>
      <c r="C1032" s="267" t="s">
        <v>889</v>
      </c>
      <c r="D1032" s="268"/>
      <c r="E1032" s="268"/>
      <c r="F1032" s="268"/>
      <c r="G1032" s="268"/>
      <c r="H1032" s="139"/>
      <c r="I1032" s="139"/>
      <c r="J1032" s="139"/>
      <c r="K1032" s="139"/>
      <c r="L1032" s="139"/>
      <c r="M1032" s="139"/>
      <c r="N1032" s="139"/>
      <c r="O1032" s="139"/>
      <c r="P1032" s="139"/>
      <c r="Q1032" s="139"/>
      <c r="R1032" s="139"/>
      <c r="S1032" s="139"/>
      <c r="T1032" s="139"/>
      <c r="U1032" s="139"/>
      <c r="V1032" s="139"/>
      <c r="W1032" s="139"/>
      <c r="X1032" s="134"/>
      <c r="Y1032" s="134"/>
      <c r="Z1032" s="134"/>
      <c r="AA1032" s="137"/>
      <c r="AB1032" s="138"/>
      <c r="AC1032" s="267" t="s">
        <v>889</v>
      </c>
      <c r="AD1032" s="268"/>
      <c r="AE1032" s="268"/>
      <c r="AF1032" s="268"/>
      <c r="AG1032" s="268"/>
      <c r="AH1032" s="134"/>
      <c r="AI1032" s="134"/>
      <c r="AJ1032" s="134"/>
      <c r="AK1032" s="134"/>
      <c r="AL1032" s="134"/>
      <c r="AM1032" s="134"/>
      <c r="AN1032" s="134"/>
      <c r="AO1032" s="134"/>
      <c r="AP1032" s="134"/>
      <c r="AQ1032" s="134"/>
      <c r="AR1032" s="134"/>
      <c r="AS1032" s="134"/>
      <c r="AT1032" s="134"/>
      <c r="AU1032" s="134"/>
      <c r="AV1032" s="134"/>
      <c r="AW1032" s="134"/>
      <c r="AX1032" s="134"/>
      <c r="AY1032" s="134"/>
      <c r="AZ1032" s="134"/>
      <c r="BA1032" s="134"/>
      <c r="BB1032" s="134"/>
      <c r="BC1032" s="134"/>
      <c r="BD1032" s="134"/>
      <c r="BE1032" s="134"/>
      <c r="BF1032" s="134"/>
      <c r="BG1032" s="134"/>
      <c r="BH1032" s="134"/>
    </row>
    <row r="1033" spans="1:60" ht="20.95">
      <c r="A1033" s="147">
        <v>376</v>
      </c>
      <c r="B1033" s="148" t="s">
        <v>891</v>
      </c>
      <c r="C1033" s="161" t="s">
        <v>892</v>
      </c>
      <c r="D1033" s="149" t="s">
        <v>129</v>
      </c>
      <c r="E1033" s="150">
        <v>1</v>
      </c>
      <c r="F1033" s="151"/>
      <c r="G1033" s="152">
        <f>ROUND(E1033*F1033,2)</f>
        <v>0</v>
      </c>
      <c r="H1033" s="139">
        <v>0</v>
      </c>
      <c r="I1033" s="139">
        <f>ROUND(E1033*H1033,2)</f>
        <v>0</v>
      </c>
      <c r="J1033" s="139">
        <v>63.169811320755102</v>
      </c>
      <c r="K1033" s="139">
        <f>ROUND(E1033*J1033,2)</f>
        <v>63.17</v>
      </c>
      <c r="L1033" s="139">
        <v>21</v>
      </c>
      <c r="M1033" s="139">
        <f>G1033*(1+L1033/100)</f>
        <v>0</v>
      </c>
      <c r="N1033" s="139">
        <v>0</v>
      </c>
      <c r="O1033" s="139">
        <f>ROUND(E1033*N1033,2)</f>
        <v>0</v>
      </c>
      <c r="P1033" s="139">
        <v>0</v>
      </c>
      <c r="Q1033" s="139">
        <f>ROUND(E1033*P1033,2)</f>
        <v>0</v>
      </c>
      <c r="R1033" s="139"/>
      <c r="S1033" s="139" t="s">
        <v>130</v>
      </c>
      <c r="T1033" s="139" t="s">
        <v>131</v>
      </c>
      <c r="U1033" s="139">
        <v>0</v>
      </c>
      <c r="V1033" s="139">
        <f>ROUND(E1033*U1033,2)</f>
        <v>0</v>
      </c>
      <c r="W1033" s="139"/>
      <c r="X1033" s="134"/>
      <c r="Y1033" s="134"/>
      <c r="Z1033" s="134"/>
      <c r="AA1033" s="147">
        <v>376</v>
      </c>
      <c r="AB1033" s="148" t="s">
        <v>891</v>
      </c>
      <c r="AC1033" s="161" t="s">
        <v>892</v>
      </c>
      <c r="AD1033" s="149" t="s">
        <v>129</v>
      </c>
      <c r="AE1033" s="150">
        <v>1</v>
      </c>
      <c r="AF1033" s="151"/>
      <c r="AG1033" s="152">
        <f>ROUND(AE1033*AF1033,2)</f>
        <v>0</v>
      </c>
      <c r="AH1033" s="134"/>
      <c r="AI1033" s="134"/>
      <c r="AJ1033" s="134"/>
      <c r="AK1033" s="134"/>
      <c r="AL1033" s="134"/>
      <c r="AM1033" s="134"/>
      <c r="AN1033" s="134"/>
      <c r="AO1033" s="134"/>
      <c r="AP1033" s="134"/>
      <c r="AQ1033" s="134"/>
      <c r="AR1033" s="134"/>
      <c r="AS1033" s="134"/>
      <c r="AT1033" s="134"/>
      <c r="AU1033" s="134"/>
      <c r="AV1033" s="134"/>
      <c r="AW1033" s="134"/>
      <c r="AX1033" s="134"/>
      <c r="AY1033" s="134"/>
      <c r="AZ1033" s="134"/>
      <c r="BA1033" s="134"/>
      <c r="BB1033" s="134"/>
      <c r="BC1033" s="134"/>
      <c r="BD1033" s="134"/>
      <c r="BE1033" s="134"/>
      <c r="BF1033" s="134"/>
      <c r="BG1033" s="134"/>
      <c r="BH1033" s="134"/>
    </row>
    <row r="1034" spans="1:60">
      <c r="A1034" s="137"/>
      <c r="B1034" s="138"/>
      <c r="C1034" s="267" t="s">
        <v>136</v>
      </c>
      <c r="D1034" s="268"/>
      <c r="E1034" s="268"/>
      <c r="F1034" s="268"/>
      <c r="G1034" s="268"/>
      <c r="H1034" s="139"/>
      <c r="I1034" s="139"/>
      <c r="J1034" s="139"/>
      <c r="K1034" s="139"/>
      <c r="L1034" s="139"/>
      <c r="M1034" s="139"/>
      <c r="N1034" s="139"/>
      <c r="O1034" s="139"/>
      <c r="P1034" s="139"/>
      <c r="Q1034" s="139"/>
      <c r="R1034" s="139"/>
      <c r="S1034" s="139"/>
      <c r="T1034" s="139"/>
      <c r="U1034" s="139"/>
      <c r="V1034" s="139"/>
      <c r="W1034" s="139"/>
      <c r="X1034" s="134"/>
      <c r="Y1034" s="134"/>
      <c r="Z1034" s="134"/>
      <c r="AA1034" s="137"/>
      <c r="AB1034" s="138"/>
      <c r="AC1034" s="267" t="s">
        <v>136</v>
      </c>
      <c r="AD1034" s="268"/>
      <c r="AE1034" s="268"/>
      <c r="AF1034" s="268"/>
      <c r="AG1034" s="268"/>
      <c r="AH1034" s="134"/>
      <c r="AI1034" s="134"/>
      <c r="AJ1034" s="134"/>
      <c r="AK1034" s="134"/>
      <c r="AL1034" s="134"/>
      <c r="AM1034" s="134"/>
      <c r="AN1034" s="134"/>
      <c r="AO1034" s="134"/>
      <c r="AP1034" s="134"/>
      <c r="AQ1034" s="134"/>
      <c r="AR1034" s="134"/>
      <c r="AS1034" s="134"/>
      <c r="AT1034" s="134"/>
      <c r="AU1034" s="134"/>
      <c r="AV1034" s="134"/>
      <c r="AW1034" s="134"/>
      <c r="AX1034" s="134"/>
      <c r="AY1034" s="134"/>
      <c r="AZ1034" s="134"/>
      <c r="BA1034" s="134"/>
      <c r="BB1034" s="134"/>
      <c r="BC1034" s="134"/>
      <c r="BD1034" s="134"/>
      <c r="BE1034" s="134"/>
      <c r="BF1034" s="134"/>
      <c r="BG1034" s="134"/>
      <c r="BH1034" s="134"/>
    </row>
    <row r="1035" spans="1:60" ht="13.1">
      <c r="A1035" s="169" t="s">
        <v>971</v>
      </c>
      <c r="B1035" s="142" t="s">
        <v>91</v>
      </c>
      <c r="C1035" s="160" t="s">
        <v>92</v>
      </c>
      <c r="D1035" s="143"/>
      <c r="E1035" s="144"/>
      <c r="F1035" s="145"/>
      <c r="G1035" s="146">
        <f>SUMIF(AG1036:AG1049,"&lt;&gt;NOR",G1036:G1049)</f>
        <v>0</v>
      </c>
      <c r="H1035" s="140"/>
      <c r="I1035" s="140">
        <f>SUM(I1036:I1049)</f>
        <v>0</v>
      </c>
      <c r="J1035" s="140"/>
      <c r="K1035" s="140">
        <f>SUM(K1036:K1049)</f>
        <v>883.29999999999984</v>
      </c>
      <c r="L1035" s="140"/>
      <c r="M1035" s="140">
        <f>SUM(M1036:M1049)</f>
        <v>0</v>
      </c>
      <c r="N1035" s="140"/>
      <c r="O1035" s="140">
        <f>SUM(O1036:O1049)</f>
        <v>0</v>
      </c>
      <c r="P1035" s="140"/>
      <c r="Q1035" s="140">
        <f>SUM(Q1036:Q1049)</f>
        <v>0</v>
      </c>
      <c r="R1035" s="140"/>
      <c r="S1035" s="140"/>
      <c r="T1035" s="140"/>
      <c r="U1035" s="140"/>
      <c r="V1035" s="140">
        <f>SUM(V1036:V1049)</f>
        <v>0</v>
      </c>
      <c r="W1035" s="140"/>
      <c r="AA1035" s="169" t="s">
        <v>971</v>
      </c>
      <c r="AB1035" s="142" t="s">
        <v>91</v>
      </c>
      <c r="AC1035" s="160" t="s">
        <v>92</v>
      </c>
      <c r="AD1035" s="143"/>
      <c r="AE1035" s="144"/>
      <c r="AF1035" s="145"/>
      <c r="AG1035" s="146">
        <f>SUMIF(BG1036:BG1049,"&lt;&gt;NOR",AG1036:AG1049)</f>
        <v>0</v>
      </c>
    </row>
    <row r="1036" spans="1:60" ht="52.4">
      <c r="A1036" s="147">
        <v>377</v>
      </c>
      <c r="B1036" s="148" t="s">
        <v>893</v>
      </c>
      <c r="C1036" s="161" t="s">
        <v>894</v>
      </c>
      <c r="D1036" s="149" t="s">
        <v>129</v>
      </c>
      <c r="E1036" s="150">
        <v>1</v>
      </c>
      <c r="F1036" s="151"/>
      <c r="G1036" s="152">
        <f>ROUND(E1036*F1036,2)</f>
        <v>0</v>
      </c>
      <c r="H1036" s="139">
        <v>0</v>
      </c>
      <c r="I1036" s="139">
        <f>ROUND(E1036*H1036,2)</f>
        <v>0</v>
      </c>
      <c r="J1036" s="139">
        <v>481.75358490566327</v>
      </c>
      <c r="K1036" s="139">
        <f>ROUND(E1036*J1036,2)</f>
        <v>481.75</v>
      </c>
      <c r="L1036" s="139">
        <v>21</v>
      </c>
      <c r="M1036" s="139">
        <f>G1036*(1+L1036/100)</f>
        <v>0</v>
      </c>
      <c r="N1036" s="139">
        <v>0</v>
      </c>
      <c r="O1036" s="139">
        <f>ROUND(E1036*N1036,2)</f>
        <v>0</v>
      </c>
      <c r="P1036" s="139">
        <v>0</v>
      </c>
      <c r="Q1036" s="139">
        <f>ROUND(E1036*P1036,2)</f>
        <v>0</v>
      </c>
      <c r="R1036" s="139"/>
      <c r="S1036" s="139" t="s">
        <v>130</v>
      </c>
      <c r="T1036" s="139" t="s">
        <v>131</v>
      </c>
      <c r="U1036" s="139">
        <v>0</v>
      </c>
      <c r="V1036" s="139">
        <f>ROUND(E1036*U1036,2)</f>
        <v>0</v>
      </c>
      <c r="W1036" s="139"/>
      <c r="X1036" s="134"/>
      <c r="Y1036" s="134"/>
      <c r="Z1036" s="134"/>
      <c r="AA1036" s="147">
        <v>377</v>
      </c>
      <c r="AB1036" s="148" t="s">
        <v>893</v>
      </c>
      <c r="AC1036" s="161" t="s">
        <v>894</v>
      </c>
      <c r="AD1036" s="149" t="s">
        <v>129</v>
      </c>
      <c r="AE1036" s="150">
        <v>1</v>
      </c>
      <c r="AF1036" s="151"/>
      <c r="AG1036" s="152">
        <f>ROUND(AE1036*AF1036,2)</f>
        <v>0</v>
      </c>
      <c r="AH1036" s="134"/>
      <c r="AI1036" s="134"/>
      <c r="AJ1036" s="134"/>
      <c r="AK1036" s="134"/>
      <c r="AL1036" s="134"/>
      <c r="AM1036" s="134"/>
      <c r="AN1036" s="134"/>
      <c r="AO1036" s="134"/>
      <c r="AP1036" s="134"/>
      <c r="AQ1036" s="134"/>
      <c r="AR1036" s="134"/>
      <c r="AS1036" s="134"/>
      <c r="AT1036" s="134"/>
      <c r="AU1036" s="134"/>
      <c r="AV1036" s="134"/>
      <c r="AW1036" s="134"/>
      <c r="AX1036" s="134"/>
      <c r="AY1036" s="134"/>
      <c r="AZ1036" s="134"/>
      <c r="BA1036" s="134"/>
      <c r="BB1036" s="134"/>
      <c r="BC1036" s="134"/>
      <c r="BD1036" s="134"/>
      <c r="BE1036" s="134"/>
      <c r="BF1036" s="134"/>
      <c r="BG1036" s="134"/>
      <c r="BH1036" s="134"/>
    </row>
    <row r="1037" spans="1:60">
      <c r="A1037" s="137"/>
      <c r="B1037" s="138"/>
      <c r="C1037" s="267" t="s">
        <v>857</v>
      </c>
      <c r="D1037" s="268"/>
      <c r="E1037" s="268"/>
      <c r="F1037" s="268"/>
      <c r="G1037" s="268"/>
      <c r="H1037" s="139"/>
      <c r="I1037" s="139"/>
      <c r="J1037" s="139"/>
      <c r="K1037" s="139"/>
      <c r="L1037" s="139"/>
      <c r="M1037" s="139"/>
      <c r="N1037" s="139"/>
      <c r="O1037" s="139"/>
      <c r="P1037" s="139"/>
      <c r="Q1037" s="139"/>
      <c r="R1037" s="139"/>
      <c r="S1037" s="139"/>
      <c r="T1037" s="139"/>
      <c r="U1037" s="139"/>
      <c r="V1037" s="139"/>
      <c r="W1037" s="139"/>
      <c r="X1037" s="134"/>
      <c r="Y1037" s="134"/>
      <c r="Z1037" s="134"/>
      <c r="AA1037" s="137"/>
      <c r="AB1037" s="138"/>
      <c r="AC1037" s="267" t="s">
        <v>857</v>
      </c>
      <c r="AD1037" s="268"/>
      <c r="AE1037" s="268"/>
      <c r="AF1037" s="268"/>
      <c r="AG1037" s="268"/>
      <c r="AH1037" s="134"/>
      <c r="AI1037" s="134"/>
      <c r="AJ1037" s="134"/>
      <c r="AK1037" s="134"/>
      <c r="AL1037" s="134"/>
      <c r="AM1037" s="134"/>
      <c r="AN1037" s="134"/>
      <c r="AO1037" s="134"/>
      <c r="AP1037" s="134"/>
      <c r="AQ1037" s="134"/>
      <c r="AR1037" s="134"/>
      <c r="AS1037" s="134"/>
      <c r="AT1037" s="134"/>
      <c r="AU1037" s="134"/>
      <c r="AV1037" s="134"/>
      <c r="AW1037" s="134"/>
      <c r="AX1037" s="134"/>
      <c r="AY1037" s="134"/>
      <c r="AZ1037" s="134"/>
      <c r="BA1037" s="134"/>
      <c r="BB1037" s="134"/>
      <c r="BC1037" s="134"/>
      <c r="BD1037" s="134"/>
      <c r="BE1037" s="134"/>
      <c r="BF1037" s="134"/>
      <c r="BG1037" s="134"/>
      <c r="BH1037" s="134"/>
    </row>
    <row r="1038" spans="1:60" ht="20.95">
      <c r="A1038" s="147">
        <v>378</v>
      </c>
      <c r="B1038" s="148" t="s">
        <v>895</v>
      </c>
      <c r="C1038" s="161" t="s">
        <v>896</v>
      </c>
      <c r="D1038" s="149" t="s">
        <v>129</v>
      </c>
      <c r="E1038" s="150">
        <v>1</v>
      </c>
      <c r="F1038" s="151"/>
      <c r="G1038" s="152">
        <f>ROUND(E1038*F1038,2)</f>
        <v>0</v>
      </c>
      <c r="H1038" s="139">
        <v>0</v>
      </c>
      <c r="I1038" s="139">
        <f>ROUND(E1038*H1038,2)</f>
        <v>0</v>
      </c>
      <c r="J1038" s="139">
        <v>88.528301886792988</v>
      </c>
      <c r="K1038" s="139">
        <f>ROUND(E1038*J1038,2)</f>
        <v>88.53</v>
      </c>
      <c r="L1038" s="139">
        <v>21</v>
      </c>
      <c r="M1038" s="139">
        <f>G1038*(1+L1038/100)</f>
        <v>0</v>
      </c>
      <c r="N1038" s="139">
        <v>0</v>
      </c>
      <c r="O1038" s="139">
        <f>ROUND(E1038*N1038,2)</f>
        <v>0</v>
      </c>
      <c r="P1038" s="139">
        <v>0</v>
      </c>
      <c r="Q1038" s="139">
        <f>ROUND(E1038*P1038,2)</f>
        <v>0</v>
      </c>
      <c r="R1038" s="139"/>
      <c r="S1038" s="139" t="s">
        <v>130</v>
      </c>
      <c r="T1038" s="139" t="s">
        <v>131</v>
      </c>
      <c r="U1038" s="139">
        <v>0</v>
      </c>
      <c r="V1038" s="139">
        <f>ROUND(E1038*U1038,2)</f>
        <v>0</v>
      </c>
      <c r="W1038" s="139"/>
      <c r="X1038" s="134"/>
      <c r="Y1038" s="134"/>
      <c r="Z1038" s="134"/>
      <c r="AA1038" s="147">
        <v>378</v>
      </c>
      <c r="AB1038" s="148" t="s">
        <v>895</v>
      </c>
      <c r="AC1038" s="161" t="s">
        <v>896</v>
      </c>
      <c r="AD1038" s="149" t="s">
        <v>129</v>
      </c>
      <c r="AE1038" s="150">
        <v>1</v>
      </c>
      <c r="AF1038" s="151"/>
      <c r="AG1038" s="152">
        <f>ROUND(AE1038*AF1038,2)</f>
        <v>0</v>
      </c>
      <c r="AH1038" s="134"/>
      <c r="AI1038" s="134"/>
      <c r="AJ1038" s="134"/>
      <c r="AK1038" s="134"/>
      <c r="AL1038" s="134"/>
      <c r="AM1038" s="134"/>
      <c r="AN1038" s="134"/>
      <c r="AO1038" s="134"/>
      <c r="AP1038" s="134"/>
      <c r="AQ1038" s="134"/>
      <c r="AR1038" s="134"/>
      <c r="AS1038" s="134"/>
      <c r="AT1038" s="134"/>
      <c r="AU1038" s="134"/>
      <c r="AV1038" s="134"/>
      <c r="AW1038" s="134"/>
      <c r="AX1038" s="134"/>
      <c r="AY1038" s="134"/>
      <c r="AZ1038" s="134"/>
      <c r="BA1038" s="134"/>
      <c r="BB1038" s="134"/>
      <c r="BC1038" s="134"/>
      <c r="BD1038" s="134"/>
      <c r="BE1038" s="134"/>
      <c r="BF1038" s="134"/>
      <c r="BG1038" s="134"/>
      <c r="BH1038" s="134"/>
    </row>
    <row r="1039" spans="1:60">
      <c r="A1039" s="137"/>
      <c r="B1039" s="138"/>
      <c r="C1039" s="267" t="s">
        <v>136</v>
      </c>
      <c r="D1039" s="268"/>
      <c r="E1039" s="268"/>
      <c r="F1039" s="268"/>
      <c r="G1039" s="268"/>
      <c r="H1039" s="139"/>
      <c r="I1039" s="139"/>
      <c r="J1039" s="139"/>
      <c r="K1039" s="139"/>
      <c r="L1039" s="139"/>
      <c r="M1039" s="139"/>
      <c r="N1039" s="139"/>
      <c r="O1039" s="139"/>
      <c r="P1039" s="139"/>
      <c r="Q1039" s="139"/>
      <c r="R1039" s="139"/>
      <c r="S1039" s="139"/>
      <c r="T1039" s="139"/>
      <c r="U1039" s="139"/>
      <c r="V1039" s="139"/>
      <c r="W1039" s="139"/>
      <c r="X1039" s="134"/>
      <c r="Y1039" s="134"/>
      <c r="Z1039" s="134"/>
      <c r="AA1039" s="137"/>
      <c r="AB1039" s="138"/>
      <c r="AC1039" s="267" t="s">
        <v>136</v>
      </c>
      <c r="AD1039" s="268"/>
      <c r="AE1039" s="268"/>
      <c r="AF1039" s="268"/>
      <c r="AG1039" s="268"/>
      <c r="AH1039" s="134"/>
      <c r="AI1039" s="134"/>
      <c r="AJ1039" s="134"/>
      <c r="AK1039" s="134"/>
      <c r="AL1039" s="134"/>
      <c r="AM1039" s="134"/>
      <c r="AN1039" s="134"/>
      <c r="AO1039" s="134"/>
      <c r="AP1039" s="134"/>
      <c r="AQ1039" s="134"/>
      <c r="AR1039" s="134"/>
      <c r="AS1039" s="134"/>
      <c r="AT1039" s="134"/>
      <c r="AU1039" s="134"/>
      <c r="AV1039" s="134"/>
      <c r="AW1039" s="134"/>
      <c r="AX1039" s="134"/>
      <c r="AY1039" s="134"/>
      <c r="AZ1039" s="134"/>
      <c r="BA1039" s="134"/>
      <c r="BB1039" s="134"/>
      <c r="BC1039" s="134"/>
      <c r="BD1039" s="134"/>
      <c r="BE1039" s="134"/>
      <c r="BF1039" s="134"/>
      <c r="BG1039" s="134"/>
      <c r="BH1039" s="134"/>
    </row>
    <row r="1040" spans="1:60" ht="20.95">
      <c r="A1040" s="147">
        <v>379</v>
      </c>
      <c r="B1040" s="148" t="s">
        <v>897</v>
      </c>
      <c r="C1040" s="161" t="s">
        <v>898</v>
      </c>
      <c r="D1040" s="149" t="s">
        <v>129</v>
      </c>
      <c r="E1040" s="150">
        <v>1</v>
      </c>
      <c r="F1040" s="151"/>
      <c r="G1040" s="152">
        <f>ROUND(E1040*F1040,2)</f>
        <v>0</v>
      </c>
      <c r="H1040" s="139">
        <v>0</v>
      </c>
      <c r="I1040" s="139">
        <f>ROUND(E1040*H1040,2)</f>
        <v>0</v>
      </c>
      <c r="J1040" s="139">
        <v>97.150943396227007</v>
      </c>
      <c r="K1040" s="139">
        <f>ROUND(E1040*J1040,2)</f>
        <v>97.15</v>
      </c>
      <c r="L1040" s="139">
        <v>21</v>
      </c>
      <c r="M1040" s="139">
        <f>G1040*(1+L1040/100)</f>
        <v>0</v>
      </c>
      <c r="N1040" s="139">
        <v>0</v>
      </c>
      <c r="O1040" s="139">
        <f>ROUND(E1040*N1040,2)</f>
        <v>0</v>
      </c>
      <c r="P1040" s="139">
        <v>0</v>
      </c>
      <c r="Q1040" s="139">
        <f>ROUND(E1040*P1040,2)</f>
        <v>0</v>
      </c>
      <c r="R1040" s="139"/>
      <c r="S1040" s="139" t="s">
        <v>130</v>
      </c>
      <c r="T1040" s="139" t="s">
        <v>131</v>
      </c>
      <c r="U1040" s="139">
        <v>0</v>
      </c>
      <c r="V1040" s="139">
        <f>ROUND(E1040*U1040,2)</f>
        <v>0</v>
      </c>
      <c r="W1040" s="139"/>
      <c r="X1040" s="134"/>
      <c r="Y1040" s="134"/>
      <c r="Z1040" s="134"/>
      <c r="AA1040" s="147">
        <v>379</v>
      </c>
      <c r="AB1040" s="148" t="s">
        <v>897</v>
      </c>
      <c r="AC1040" s="161" t="s">
        <v>898</v>
      </c>
      <c r="AD1040" s="149" t="s">
        <v>129</v>
      </c>
      <c r="AE1040" s="150">
        <v>1</v>
      </c>
      <c r="AF1040" s="151"/>
      <c r="AG1040" s="152">
        <f>ROUND(AE1040*AF1040,2)</f>
        <v>0</v>
      </c>
      <c r="AH1040" s="134"/>
      <c r="AI1040" s="134"/>
      <c r="AJ1040" s="134"/>
      <c r="AK1040" s="134"/>
      <c r="AL1040" s="134"/>
      <c r="AM1040" s="134"/>
      <c r="AN1040" s="134"/>
      <c r="AO1040" s="134"/>
      <c r="AP1040" s="134"/>
      <c r="AQ1040" s="134"/>
      <c r="AR1040" s="134"/>
      <c r="AS1040" s="134"/>
      <c r="AT1040" s="134"/>
      <c r="AU1040" s="134"/>
      <c r="AV1040" s="134"/>
      <c r="AW1040" s="134"/>
      <c r="AX1040" s="134"/>
      <c r="AY1040" s="134"/>
      <c r="AZ1040" s="134"/>
      <c r="BA1040" s="134"/>
      <c r="BB1040" s="134"/>
      <c r="BC1040" s="134"/>
      <c r="BD1040" s="134"/>
      <c r="BE1040" s="134"/>
      <c r="BF1040" s="134"/>
      <c r="BG1040" s="134"/>
      <c r="BH1040" s="134"/>
    </row>
    <row r="1041" spans="1:60">
      <c r="A1041" s="137"/>
      <c r="B1041" s="138"/>
      <c r="C1041" s="267" t="s">
        <v>857</v>
      </c>
      <c r="D1041" s="268"/>
      <c r="E1041" s="268"/>
      <c r="F1041" s="268"/>
      <c r="G1041" s="268"/>
      <c r="H1041" s="139"/>
      <c r="I1041" s="139"/>
      <c r="J1041" s="139"/>
      <c r="K1041" s="139"/>
      <c r="L1041" s="139"/>
      <c r="M1041" s="139"/>
      <c r="N1041" s="139"/>
      <c r="O1041" s="139"/>
      <c r="P1041" s="139"/>
      <c r="Q1041" s="139"/>
      <c r="R1041" s="139"/>
      <c r="S1041" s="139"/>
      <c r="T1041" s="139"/>
      <c r="U1041" s="139"/>
      <c r="V1041" s="139"/>
      <c r="W1041" s="139"/>
      <c r="X1041" s="134"/>
      <c r="Y1041" s="134"/>
      <c r="Z1041" s="134"/>
      <c r="AA1041" s="137"/>
      <c r="AB1041" s="138"/>
      <c r="AC1041" s="267" t="s">
        <v>857</v>
      </c>
      <c r="AD1041" s="268"/>
      <c r="AE1041" s="268"/>
      <c r="AF1041" s="268"/>
      <c r="AG1041" s="268"/>
      <c r="AH1041" s="134"/>
      <c r="AI1041" s="134"/>
      <c r="AJ1041" s="134"/>
      <c r="AK1041" s="134"/>
      <c r="AL1041" s="134"/>
      <c r="AM1041" s="134"/>
      <c r="AN1041" s="134"/>
      <c r="AO1041" s="134"/>
      <c r="AP1041" s="134"/>
      <c r="AQ1041" s="134"/>
      <c r="AR1041" s="134"/>
      <c r="AS1041" s="134"/>
      <c r="AT1041" s="134"/>
      <c r="AU1041" s="134"/>
      <c r="AV1041" s="134"/>
      <c r="AW1041" s="134"/>
      <c r="AX1041" s="134"/>
      <c r="AY1041" s="134"/>
      <c r="AZ1041" s="134"/>
      <c r="BA1041" s="134"/>
      <c r="BB1041" s="134"/>
      <c r="BC1041" s="134"/>
      <c r="BD1041" s="134"/>
      <c r="BE1041" s="134"/>
      <c r="BF1041" s="134"/>
      <c r="BG1041" s="134"/>
      <c r="BH1041" s="134"/>
    </row>
    <row r="1042" spans="1:60" ht="52.4">
      <c r="A1042" s="147">
        <v>380</v>
      </c>
      <c r="B1042" s="148" t="s">
        <v>899</v>
      </c>
      <c r="C1042" s="161" t="s">
        <v>385</v>
      </c>
      <c r="D1042" s="149" t="s">
        <v>151</v>
      </c>
      <c r="E1042" s="150">
        <v>2.5</v>
      </c>
      <c r="F1042" s="151"/>
      <c r="G1042" s="152">
        <f>ROUND(E1042*F1042,2)</f>
        <v>0</v>
      </c>
      <c r="H1042" s="139">
        <v>0</v>
      </c>
      <c r="I1042" s="139">
        <f>ROUND(E1042*H1042,2)</f>
        <v>0</v>
      </c>
      <c r="J1042" s="139">
        <v>37.160377358490791</v>
      </c>
      <c r="K1042" s="139">
        <f>ROUND(E1042*J1042,2)</f>
        <v>92.9</v>
      </c>
      <c r="L1042" s="139">
        <v>21</v>
      </c>
      <c r="M1042" s="139">
        <f>G1042*(1+L1042/100)</f>
        <v>0</v>
      </c>
      <c r="N1042" s="139">
        <v>0</v>
      </c>
      <c r="O1042" s="139">
        <f>ROUND(E1042*N1042,2)</f>
        <v>0</v>
      </c>
      <c r="P1042" s="139">
        <v>0</v>
      </c>
      <c r="Q1042" s="139">
        <f>ROUND(E1042*P1042,2)</f>
        <v>0</v>
      </c>
      <c r="R1042" s="139"/>
      <c r="S1042" s="139" t="s">
        <v>130</v>
      </c>
      <c r="T1042" s="139" t="s">
        <v>131</v>
      </c>
      <c r="U1042" s="139">
        <v>0</v>
      </c>
      <c r="V1042" s="139">
        <f>ROUND(E1042*U1042,2)</f>
        <v>0</v>
      </c>
      <c r="W1042" s="139"/>
      <c r="X1042" s="134"/>
      <c r="Y1042" s="134"/>
      <c r="Z1042" s="134"/>
      <c r="AA1042" s="147">
        <v>380</v>
      </c>
      <c r="AB1042" s="148" t="s">
        <v>899</v>
      </c>
      <c r="AC1042" s="161" t="s">
        <v>385</v>
      </c>
      <c r="AD1042" s="149" t="s">
        <v>151</v>
      </c>
      <c r="AE1042" s="150">
        <v>2.5</v>
      </c>
      <c r="AF1042" s="151"/>
      <c r="AG1042" s="152">
        <f>ROUND(AE1042*AF1042,2)</f>
        <v>0</v>
      </c>
      <c r="AH1042" s="134"/>
      <c r="AI1042" s="134"/>
      <c r="AJ1042" s="134"/>
      <c r="AK1042" s="134"/>
      <c r="AL1042" s="134"/>
      <c r="AM1042" s="134"/>
      <c r="AN1042" s="134"/>
      <c r="AO1042" s="134"/>
      <c r="AP1042" s="134"/>
      <c r="AQ1042" s="134"/>
      <c r="AR1042" s="134"/>
      <c r="AS1042" s="134"/>
      <c r="AT1042" s="134"/>
      <c r="AU1042" s="134"/>
      <c r="AV1042" s="134"/>
      <c r="AW1042" s="134"/>
      <c r="AX1042" s="134"/>
      <c r="AY1042" s="134"/>
      <c r="AZ1042" s="134"/>
      <c r="BA1042" s="134"/>
      <c r="BB1042" s="134"/>
      <c r="BC1042" s="134"/>
      <c r="BD1042" s="134"/>
      <c r="BE1042" s="134"/>
      <c r="BF1042" s="134"/>
      <c r="BG1042" s="134"/>
      <c r="BH1042" s="134"/>
    </row>
    <row r="1043" spans="1:60">
      <c r="A1043" s="137"/>
      <c r="B1043" s="138"/>
      <c r="C1043" s="267" t="s">
        <v>900</v>
      </c>
      <c r="D1043" s="268"/>
      <c r="E1043" s="268"/>
      <c r="F1043" s="268"/>
      <c r="G1043" s="268"/>
      <c r="H1043" s="139"/>
      <c r="I1043" s="139"/>
      <c r="J1043" s="139"/>
      <c r="K1043" s="139"/>
      <c r="L1043" s="139"/>
      <c r="M1043" s="139"/>
      <c r="N1043" s="139"/>
      <c r="O1043" s="139"/>
      <c r="P1043" s="139"/>
      <c r="Q1043" s="139"/>
      <c r="R1043" s="139"/>
      <c r="S1043" s="139"/>
      <c r="T1043" s="139"/>
      <c r="U1043" s="139"/>
      <c r="V1043" s="139"/>
      <c r="W1043" s="139"/>
      <c r="X1043" s="134"/>
      <c r="Y1043" s="134"/>
      <c r="Z1043" s="134"/>
      <c r="AA1043" s="137"/>
      <c r="AB1043" s="138"/>
      <c r="AC1043" s="267" t="s">
        <v>900</v>
      </c>
      <c r="AD1043" s="268"/>
      <c r="AE1043" s="268"/>
      <c r="AF1043" s="268"/>
      <c r="AG1043" s="268"/>
      <c r="AH1043" s="134"/>
      <c r="AI1043" s="134"/>
      <c r="AJ1043" s="134"/>
      <c r="AK1043" s="134"/>
      <c r="AL1043" s="134"/>
      <c r="AM1043" s="134"/>
      <c r="AN1043" s="134"/>
      <c r="AO1043" s="134"/>
      <c r="AP1043" s="134"/>
      <c r="AQ1043" s="134"/>
      <c r="AR1043" s="134"/>
      <c r="AS1043" s="134"/>
      <c r="AT1043" s="134"/>
      <c r="AU1043" s="134"/>
      <c r="AV1043" s="134"/>
      <c r="AW1043" s="134"/>
      <c r="AX1043" s="134"/>
      <c r="AY1043" s="134"/>
      <c r="AZ1043" s="134"/>
      <c r="BA1043" s="134"/>
      <c r="BB1043" s="134"/>
      <c r="BC1043" s="134"/>
      <c r="BD1043" s="134"/>
      <c r="BE1043" s="134"/>
      <c r="BF1043" s="134"/>
      <c r="BG1043" s="134"/>
      <c r="BH1043" s="134"/>
    </row>
    <row r="1044" spans="1:60" ht="52.4">
      <c r="A1044" s="147">
        <v>381</v>
      </c>
      <c r="B1044" s="148" t="s">
        <v>901</v>
      </c>
      <c r="C1044" s="161" t="s">
        <v>388</v>
      </c>
      <c r="D1044" s="149" t="s">
        <v>151</v>
      </c>
      <c r="E1044" s="150">
        <v>1.5</v>
      </c>
      <c r="F1044" s="151"/>
      <c r="G1044" s="152">
        <f>ROUND(E1044*F1044,2)</f>
        <v>0</v>
      </c>
      <c r="H1044" s="139">
        <v>0</v>
      </c>
      <c r="I1044" s="139">
        <f>ROUND(E1044*H1044,2)</f>
        <v>0</v>
      </c>
      <c r="J1044" s="139">
        <v>46.688679245283303</v>
      </c>
      <c r="K1044" s="139">
        <f>ROUND(E1044*J1044,2)</f>
        <v>70.03</v>
      </c>
      <c r="L1044" s="139">
        <v>21</v>
      </c>
      <c r="M1044" s="139">
        <f>G1044*(1+L1044/100)</f>
        <v>0</v>
      </c>
      <c r="N1044" s="139">
        <v>0</v>
      </c>
      <c r="O1044" s="139">
        <f>ROUND(E1044*N1044,2)</f>
        <v>0</v>
      </c>
      <c r="P1044" s="139">
        <v>0</v>
      </c>
      <c r="Q1044" s="139">
        <f>ROUND(E1044*P1044,2)</f>
        <v>0</v>
      </c>
      <c r="R1044" s="139"/>
      <c r="S1044" s="139" t="s">
        <v>130</v>
      </c>
      <c r="T1044" s="139" t="s">
        <v>131</v>
      </c>
      <c r="U1044" s="139">
        <v>0</v>
      </c>
      <c r="V1044" s="139">
        <f>ROUND(E1044*U1044,2)</f>
        <v>0</v>
      </c>
      <c r="W1044" s="139"/>
      <c r="X1044" s="134"/>
      <c r="Y1044" s="134"/>
      <c r="Z1044" s="134"/>
      <c r="AA1044" s="147">
        <v>381</v>
      </c>
      <c r="AB1044" s="148" t="s">
        <v>901</v>
      </c>
      <c r="AC1044" s="161" t="s">
        <v>388</v>
      </c>
      <c r="AD1044" s="149" t="s">
        <v>151</v>
      </c>
      <c r="AE1044" s="150">
        <v>1.5</v>
      </c>
      <c r="AF1044" s="151"/>
      <c r="AG1044" s="152">
        <f>ROUND(AE1044*AF1044,2)</f>
        <v>0</v>
      </c>
      <c r="AH1044" s="134"/>
      <c r="AI1044" s="134"/>
      <c r="AJ1044" s="134"/>
      <c r="AK1044" s="134"/>
      <c r="AL1044" s="134"/>
      <c r="AM1044" s="134"/>
      <c r="AN1044" s="134"/>
      <c r="AO1044" s="134"/>
      <c r="AP1044" s="134"/>
      <c r="AQ1044" s="134"/>
      <c r="AR1044" s="134"/>
      <c r="AS1044" s="134"/>
      <c r="AT1044" s="134"/>
      <c r="AU1044" s="134"/>
      <c r="AV1044" s="134"/>
      <c r="AW1044" s="134"/>
      <c r="AX1044" s="134"/>
      <c r="AY1044" s="134"/>
      <c r="AZ1044" s="134"/>
      <c r="BA1044" s="134"/>
      <c r="BB1044" s="134"/>
      <c r="BC1044" s="134"/>
      <c r="BD1044" s="134"/>
      <c r="BE1044" s="134"/>
      <c r="BF1044" s="134"/>
      <c r="BG1044" s="134"/>
      <c r="BH1044" s="134"/>
    </row>
    <row r="1045" spans="1:60">
      <c r="A1045" s="137"/>
      <c r="B1045" s="138"/>
      <c r="C1045" s="267" t="s">
        <v>900</v>
      </c>
      <c r="D1045" s="268"/>
      <c r="E1045" s="268"/>
      <c r="F1045" s="268"/>
      <c r="G1045" s="268"/>
      <c r="H1045" s="139"/>
      <c r="I1045" s="139"/>
      <c r="J1045" s="139"/>
      <c r="K1045" s="139"/>
      <c r="L1045" s="139"/>
      <c r="M1045" s="139"/>
      <c r="N1045" s="139"/>
      <c r="O1045" s="139"/>
      <c r="P1045" s="139"/>
      <c r="Q1045" s="139"/>
      <c r="R1045" s="139"/>
      <c r="S1045" s="139"/>
      <c r="T1045" s="139"/>
      <c r="U1045" s="139"/>
      <c r="V1045" s="139"/>
      <c r="W1045" s="139"/>
      <c r="X1045" s="134"/>
      <c r="Y1045" s="134"/>
      <c r="Z1045" s="134"/>
      <c r="AA1045" s="137"/>
      <c r="AB1045" s="138"/>
      <c r="AC1045" s="267" t="s">
        <v>900</v>
      </c>
      <c r="AD1045" s="268"/>
      <c r="AE1045" s="268"/>
      <c r="AF1045" s="268"/>
      <c r="AG1045" s="268"/>
      <c r="AH1045" s="134"/>
      <c r="AI1045" s="134"/>
      <c r="AJ1045" s="134"/>
      <c r="AK1045" s="134"/>
      <c r="AL1045" s="134"/>
      <c r="AM1045" s="134"/>
      <c r="AN1045" s="134"/>
      <c r="AO1045" s="134"/>
      <c r="AP1045" s="134"/>
      <c r="AQ1045" s="134"/>
      <c r="AR1045" s="134"/>
      <c r="AS1045" s="134"/>
      <c r="AT1045" s="134"/>
      <c r="AU1045" s="134"/>
      <c r="AV1045" s="134"/>
      <c r="AW1045" s="134"/>
      <c r="AX1045" s="134"/>
      <c r="AY1045" s="134"/>
      <c r="AZ1045" s="134"/>
      <c r="BA1045" s="134"/>
      <c r="BB1045" s="134"/>
      <c r="BC1045" s="134"/>
      <c r="BD1045" s="134"/>
      <c r="BE1045" s="134"/>
      <c r="BF1045" s="134"/>
      <c r="BG1045" s="134"/>
      <c r="BH1045" s="134"/>
    </row>
    <row r="1046" spans="1:60" ht="20.95">
      <c r="A1046" s="147">
        <v>382</v>
      </c>
      <c r="B1046" s="148" t="s">
        <v>902</v>
      </c>
      <c r="C1046" s="161" t="s">
        <v>903</v>
      </c>
      <c r="D1046" s="149" t="s">
        <v>129</v>
      </c>
      <c r="E1046" s="150">
        <v>1</v>
      </c>
      <c r="F1046" s="151"/>
      <c r="G1046" s="152">
        <f>ROUND(E1046*F1046,2)</f>
        <v>0</v>
      </c>
      <c r="H1046" s="139">
        <v>0</v>
      </c>
      <c r="I1046" s="139">
        <f>ROUND(E1046*H1046,2)</f>
        <v>0</v>
      </c>
      <c r="J1046" s="139">
        <v>24.301886792452979</v>
      </c>
      <c r="K1046" s="139">
        <f>ROUND(E1046*J1046,2)</f>
        <v>24.3</v>
      </c>
      <c r="L1046" s="139">
        <v>21</v>
      </c>
      <c r="M1046" s="139">
        <f>G1046*(1+L1046/100)</f>
        <v>0</v>
      </c>
      <c r="N1046" s="139">
        <v>0</v>
      </c>
      <c r="O1046" s="139">
        <f>ROUND(E1046*N1046,2)</f>
        <v>0</v>
      </c>
      <c r="P1046" s="139">
        <v>0</v>
      </c>
      <c r="Q1046" s="139">
        <f>ROUND(E1046*P1046,2)</f>
        <v>0</v>
      </c>
      <c r="R1046" s="139"/>
      <c r="S1046" s="139" t="s">
        <v>130</v>
      </c>
      <c r="T1046" s="139" t="s">
        <v>131</v>
      </c>
      <c r="U1046" s="139">
        <v>0</v>
      </c>
      <c r="V1046" s="139">
        <f>ROUND(E1046*U1046,2)</f>
        <v>0</v>
      </c>
      <c r="W1046" s="139"/>
      <c r="X1046" s="134"/>
      <c r="Y1046" s="134"/>
      <c r="Z1046" s="134"/>
      <c r="AA1046" s="147">
        <v>382</v>
      </c>
      <c r="AB1046" s="148" t="s">
        <v>902</v>
      </c>
      <c r="AC1046" s="161" t="s">
        <v>903</v>
      </c>
      <c r="AD1046" s="149" t="s">
        <v>129</v>
      </c>
      <c r="AE1046" s="150">
        <v>1</v>
      </c>
      <c r="AF1046" s="151"/>
      <c r="AG1046" s="152">
        <f>ROUND(AE1046*AF1046,2)</f>
        <v>0</v>
      </c>
      <c r="AH1046" s="134"/>
      <c r="AI1046" s="134"/>
      <c r="AJ1046" s="134"/>
      <c r="AK1046" s="134"/>
      <c r="AL1046" s="134"/>
      <c r="AM1046" s="134"/>
      <c r="AN1046" s="134"/>
      <c r="AO1046" s="134"/>
      <c r="AP1046" s="134"/>
      <c r="AQ1046" s="134"/>
      <c r="AR1046" s="134"/>
      <c r="AS1046" s="134"/>
      <c r="AT1046" s="134"/>
      <c r="AU1046" s="134"/>
      <c r="AV1046" s="134"/>
      <c r="AW1046" s="134"/>
      <c r="AX1046" s="134"/>
      <c r="AY1046" s="134"/>
      <c r="AZ1046" s="134"/>
      <c r="BA1046" s="134"/>
      <c r="BB1046" s="134"/>
      <c r="BC1046" s="134"/>
      <c r="BD1046" s="134"/>
      <c r="BE1046" s="134"/>
      <c r="BF1046" s="134"/>
      <c r="BG1046" s="134"/>
      <c r="BH1046" s="134"/>
    </row>
    <row r="1047" spans="1:60">
      <c r="A1047" s="137"/>
      <c r="B1047" s="138"/>
      <c r="C1047" s="267" t="s">
        <v>136</v>
      </c>
      <c r="D1047" s="268"/>
      <c r="E1047" s="268"/>
      <c r="F1047" s="268"/>
      <c r="G1047" s="268"/>
      <c r="H1047" s="139"/>
      <c r="I1047" s="139"/>
      <c r="J1047" s="139"/>
      <c r="K1047" s="139"/>
      <c r="L1047" s="139"/>
      <c r="M1047" s="139"/>
      <c r="N1047" s="139"/>
      <c r="O1047" s="139"/>
      <c r="P1047" s="139"/>
      <c r="Q1047" s="139"/>
      <c r="R1047" s="139"/>
      <c r="S1047" s="139"/>
      <c r="T1047" s="139"/>
      <c r="U1047" s="139"/>
      <c r="V1047" s="139"/>
      <c r="W1047" s="139"/>
      <c r="X1047" s="134"/>
      <c r="Y1047" s="134"/>
      <c r="Z1047" s="134"/>
      <c r="AA1047" s="137"/>
      <c r="AB1047" s="138"/>
      <c r="AC1047" s="267" t="s">
        <v>136</v>
      </c>
      <c r="AD1047" s="268"/>
      <c r="AE1047" s="268"/>
      <c r="AF1047" s="268"/>
      <c r="AG1047" s="268"/>
      <c r="AH1047" s="134"/>
      <c r="AI1047" s="134"/>
      <c r="AJ1047" s="134"/>
      <c r="AK1047" s="134"/>
      <c r="AL1047" s="134"/>
      <c r="AM1047" s="134"/>
      <c r="AN1047" s="134"/>
      <c r="AO1047" s="134"/>
      <c r="AP1047" s="134"/>
      <c r="AQ1047" s="134"/>
      <c r="AR1047" s="134"/>
      <c r="AS1047" s="134"/>
      <c r="AT1047" s="134"/>
      <c r="AU1047" s="134"/>
      <c r="AV1047" s="134"/>
      <c r="AW1047" s="134"/>
      <c r="AX1047" s="134"/>
      <c r="AY1047" s="134"/>
      <c r="AZ1047" s="134"/>
      <c r="BA1047" s="134"/>
      <c r="BB1047" s="134"/>
      <c r="BC1047" s="134"/>
      <c r="BD1047" s="134"/>
      <c r="BE1047" s="134"/>
      <c r="BF1047" s="134"/>
      <c r="BG1047" s="134"/>
      <c r="BH1047" s="134"/>
    </row>
    <row r="1048" spans="1:60" ht="20.95">
      <c r="A1048" s="147">
        <v>383</v>
      </c>
      <c r="B1048" s="148" t="s">
        <v>904</v>
      </c>
      <c r="C1048" s="161" t="s">
        <v>905</v>
      </c>
      <c r="D1048" s="149" t="s">
        <v>129</v>
      </c>
      <c r="E1048" s="150">
        <v>1</v>
      </c>
      <c r="F1048" s="151"/>
      <c r="G1048" s="152">
        <f>ROUND(E1048*F1048,2)</f>
        <v>0</v>
      </c>
      <c r="H1048" s="139">
        <v>0</v>
      </c>
      <c r="I1048" s="139">
        <f>ROUND(E1048*H1048,2)</f>
        <v>0</v>
      </c>
      <c r="J1048" s="139">
        <v>28.641509433962437</v>
      </c>
      <c r="K1048" s="139">
        <f>ROUND(E1048*J1048,2)</f>
        <v>28.64</v>
      </c>
      <c r="L1048" s="139">
        <v>21</v>
      </c>
      <c r="M1048" s="139">
        <f>G1048*(1+L1048/100)</f>
        <v>0</v>
      </c>
      <c r="N1048" s="139">
        <v>0</v>
      </c>
      <c r="O1048" s="139">
        <f>ROUND(E1048*N1048,2)</f>
        <v>0</v>
      </c>
      <c r="P1048" s="139">
        <v>0</v>
      </c>
      <c r="Q1048" s="139">
        <f>ROUND(E1048*P1048,2)</f>
        <v>0</v>
      </c>
      <c r="R1048" s="139"/>
      <c r="S1048" s="139" t="s">
        <v>130</v>
      </c>
      <c r="T1048" s="139" t="s">
        <v>131</v>
      </c>
      <c r="U1048" s="139">
        <v>0</v>
      </c>
      <c r="V1048" s="139">
        <f>ROUND(E1048*U1048,2)</f>
        <v>0</v>
      </c>
      <c r="W1048" s="139"/>
      <c r="X1048" s="134"/>
      <c r="Y1048" s="134"/>
      <c r="Z1048" s="134"/>
      <c r="AA1048" s="147">
        <v>383</v>
      </c>
      <c r="AB1048" s="148" t="s">
        <v>904</v>
      </c>
      <c r="AC1048" s="161" t="s">
        <v>905</v>
      </c>
      <c r="AD1048" s="149" t="s">
        <v>129</v>
      </c>
      <c r="AE1048" s="150">
        <v>1</v>
      </c>
      <c r="AF1048" s="151"/>
      <c r="AG1048" s="152">
        <f>ROUND(AE1048*AF1048,2)</f>
        <v>0</v>
      </c>
      <c r="AH1048" s="134"/>
      <c r="AI1048" s="134"/>
      <c r="AJ1048" s="134"/>
      <c r="AK1048" s="134"/>
      <c r="AL1048" s="134"/>
      <c r="AM1048" s="134"/>
      <c r="AN1048" s="134"/>
      <c r="AO1048" s="134"/>
      <c r="AP1048" s="134"/>
      <c r="AQ1048" s="134"/>
      <c r="AR1048" s="134"/>
      <c r="AS1048" s="134"/>
      <c r="AT1048" s="134"/>
      <c r="AU1048" s="134"/>
      <c r="AV1048" s="134"/>
      <c r="AW1048" s="134"/>
      <c r="AX1048" s="134"/>
      <c r="AY1048" s="134"/>
      <c r="AZ1048" s="134"/>
      <c r="BA1048" s="134"/>
      <c r="BB1048" s="134"/>
      <c r="BC1048" s="134"/>
      <c r="BD1048" s="134"/>
      <c r="BE1048" s="134"/>
      <c r="BF1048" s="134"/>
      <c r="BG1048" s="134"/>
      <c r="BH1048" s="134"/>
    </row>
    <row r="1049" spans="1:60">
      <c r="A1049" s="137"/>
      <c r="B1049" s="138"/>
      <c r="C1049" s="267" t="s">
        <v>857</v>
      </c>
      <c r="D1049" s="268"/>
      <c r="E1049" s="268"/>
      <c r="F1049" s="268"/>
      <c r="G1049" s="268"/>
      <c r="H1049" s="139"/>
      <c r="I1049" s="139"/>
      <c r="J1049" s="139"/>
      <c r="K1049" s="139"/>
      <c r="L1049" s="139"/>
      <c r="M1049" s="139"/>
      <c r="N1049" s="139"/>
      <c r="O1049" s="139"/>
      <c r="P1049" s="139"/>
      <c r="Q1049" s="139"/>
      <c r="R1049" s="139"/>
      <c r="S1049" s="139"/>
      <c r="T1049" s="139"/>
      <c r="U1049" s="139"/>
      <c r="V1049" s="139"/>
      <c r="W1049" s="139"/>
      <c r="X1049" s="134"/>
      <c r="Y1049" s="134"/>
      <c r="Z1049" s="134"/>
      <c r="AA1049" s="137"/>
      <c r="AB1049" s="138"/>
      <c r="AC1049" s="267" t="s">
        <v>857</v>
      </c>
      <c r="AD1049" s="268"/>
      <c r="AE1049" s="268"/>
      <c r="AF1049" s="268"/>
      <c r="AG1049" s="268"/>
      <c r="AH1049" s="134"/>
      <c r="AI1049" s="134"/>
      <c r="AJ1049" s="134"/>
      <c r="AK1049" s="134"/>
      <c r="AL1049" s="134"/>
      <c r="AM1049" s="134"/>
      <c r="AN1049" s="134"/>
      <c r="AO1049" s="134"/>
      <c r="AP1049" s="134"/>
      <c r="AQ1049" s="134"/>
      <c r="AR1049" s="134"/>
      <c r="AS1049" s="134"/>
      <c r="AT1049" s="134"/>
      <c r="AU1049" s="134"/>
      <c r="AV1049" s="134"/>
      <c r="AW1049" s="134"/>
      <c r="AX1049" s="134"/>
      <c r="AY1049" s="134"/>
      <c r="AZ1049" s="134"/>
      <c r="BA1049" s="134"/>
      <c r="BB1049" s="134"/>
      <c r="BC1049" s="134"/>
      <c r="BD1049" s="134"/>
      <c r="BE1049" s="134"/>
      <c r="BF1049" s="134"/>
      <c r="BG1049" s="134"/>
      <c r="BH1049" s="134"/>
    </row>
    <row r="1050" spans="1:60" ht="13.1">
      <c r="A1050" s="169" t="s">
        <v>971</v>
      </c>
      <c r="B1050" s="142" t="s">
        <v>93</v>
      </c>
      <c r="C1050" s="160" t="s">
        <v>1214</v>
      </c>
      <c r="D1050" s="143"/>
      <c r="E1050" s="144"/>
      <c r="F1050" s="145"/>
      <c r="G1050" s="146">
        <f>SUMIF(AG1051:AG1058,"&lt;&gt;NOR",G1051:G1058)</f>
        <v>0</v>
      </c>
      <c r="H1050" s="140"/>
      <c r="I1050" s="140">
        <f>SUM(I1051:I1058)</f>
        <v>0</v>
      </c>
      <c r="J1050" s="140"/>
      <c r="K1050" s="140">
        <f>SUM(K1051:K1058)</f>
        <v>3978.51</v>
      </c>
      <c r="L1050" s="140"/>
      <c r="M1050" s="140">
        <f>SUM(M1051:M1058)</f>
        <v>0</v>
      </c>
      <c r="N1050" s="140"/>
      <c r="O1050" s="140">
        <f>SUM(O1051:O1058)</f>
        <v>0</v>
      </c>
      <c r="P1050" s="140"/>
      <c r="Q1050" s="140">
        <f>SUM(Q1051:Q1058)</f>
        <v>0</v>
      </c>
      <c r="R1050" s="140"/>
      <c r="S1050" s="140"/>
      <c r="T1050" s="140"/>
      <c r="U1050" s="140"/>
      <c r="V1050" s="140">
        <f>SUM(V1051:V1058)</f>
        <v>0</v>
      </c>
      <c r="W1050" s="140"/>
      <c r="AA1050" s="169" t="s">
        <v>971</v>
      </c>
      <c r="AB1050" s="142" t="s">
        <v>93</v>
      </c>
      <c r="AC1050" s="160" t="s">
        <v>1214</v>
      </c>
      <c r="AD1050" s="143"/>
      <c r="AE1050" s="144"/>
      <c r="AF1050" s="145"/>
      <c r="AG1050" s="146">
        <f>SUMIF(BG1051:BG1058,"&lt;&gt;NOR",AG1051:AG1058)</f>
        <v>0</v>
      </c>
    </row>
    <row r="1051" spans="1:60" ht="52.4">
      <c r="A1051" s="147">
        <v>384</v>
      </c>
      <c r="B1051" s="148" t="s">
        <v>906</v>
      </c>
      <c r="C1051" s="161" t="s">
        <v>907</v>
      </c>
      <c r="D1051" s="149" t="s">
        <v>129</v>
      </c>
      <c r="E1051" s="150">
        <v>1</v>
      </c>
      <c r="F1051" s="151"/>
      <c r="G1051" s="152">
        <f>ROUND(E1051*F1051,2)</f>
        <v>0</v>
      </c>
      <c r="H1051" s="139">
        <v>0</v>
      </c>
      <c r="I1051" s="139">
        <f>ROUND(E1051*H1051,2)</f>
        <v>0</v>
      </c>
      <c r="J1051" s="139">
        <v>1935.8490566037854</v>
      </c>
      <c r="K1051" s="139">
        <f>ROUND(E1051*J1051,2)</f>
        <v>1935.85</v>
      </c>
      <c r="L1051" s="139">
        <v>21</v>
      </c>
      <c r="M1051" s="139">
        <f>G1051*(1+L1051/100)</f>
        <v>0</v>
      </c>
      <c r="N1051" s="139">
        <v>0</v>
      </c>
      <c r="O1051" s="139">
        <f>ROUND(E1051*N1051,2)</f>
        <v>0</v>
      </c>
      <c r="P1051" s="139">
        <v>0</v>
      </c>
      <c r="Q1051" s="139">
        <f>ROUND(E1051*P1051,2)</f>
        <v>0</v>
      </c>
      <c r="R1051" s="139"/>
      <c r="S1051" s="139" t="s">
        <v>130</v>
      </c>
      <c r="T1051" s="139" t="s">
        <v>131</v>
      </c>
      <c r="U1051" s="139">
        <v>0</v>
      </c>
      <c r="V1051" s="139">
        <f>ROUND(E1051*U1051,2)</f>
        <v>0</v>
      </c>
      <c r="W1051" s="139"/>
      <c r="X1051" s="134"/>
      <c r="Y1051" s="134"/>
      <c r="Z1051" s="134"/>
      <c r="AA1051" s="147">
        <v>384</v>
      </c>
      <c r="AB1051" s="148" t="s">
        <v>906</v>
      </c>
      <c r="AC1051" s="161" t="s">
        <v>907</v>
      </c>
      <c r="AD1051" s="149" t="s">
        <v>129</v>
      </c>
      <c r="AE1051" s="150">
        <v>1</v>
      </c>
      <c r="AF1051" s="151"/>
      <c r="AG1051" s="152">
        <f>ROUND(AE1051*AF1051,2)</f>
        <v>0</v>
      </c>
      <c r="AH1051" s="134"/>
      <c r="AI1051" s="134"/>
      <c r="AJ1051" s="134"/>
      <c r="AK1051" s="134"/>
      <c r="AL1051" s="134"/>
      <c r="AM1051" s="134"/>
      <c r="AN1051" s="134"/>
      <c r="AO1051" s="134"/>
      <c r="AP1051" s="134"/>
      <c r="AQ1051" s="134"/>
      <c r="AR1051" s="134"/>
      <c r="AS1051" s="134"/>
      <c r="AT1051" s="134"/>
      <c r="AU1051" s="134"/>
      <c r="AV1051" s="134"/>
      <c r="AW1051" s="134"/>
      <c r="AX1051" s="134"/>
      <c r="AY1051" s="134"/>
      <c r="AZ1051" s="134"/>
      <c r="BA1051" s="134"/>
      <c r="BB1051" s="134"/>
      <c r="BC1051" s="134"/>
      <c r="BD1051" s="134"/>
      <c r="BE1051" s="134"/>
      <c r="BF1051" s="134"/>
      <c r="BG1051" s="134"/>
      <c r="BH1051" s="134"/>
    </row>
    <row r="1052" spans="1:60">
      <c r="A1052" s="137"/>
      <c r="B1052" s="138"/>
      <c r="C1052" s="267" t="s">
        <v>857</v>
      </c>
      <c r="D1052" s="268"/>
      <c r="E1052" s="268"/>
      <c r="F1052" s="268"/>
      <c r="G1052" s="268"/>
      <c r="H1052" s="139"/>
      <c r="I1052" s="139"/>
      <c r="J1052" s="139"/>
      <c r="K1052" s="139"/>
      <c r="L1052" s="139"/>
      <c r="M1052" s="139"/>
      <c r="N1052" s="139"/>
      <c r="O1052" s="139"/>
      <c r="P1052" s="139"/>
      <c r="Q1052" s="139"/>
      <c r="R1052" s="139"/>
      <c r="S1052" s="139"/>
      <c r="T1052" s="139"/>
      <c r="U1052" s="139"/>
      <c r="V1052" s="139"/>
      <c r="W1052" s="139"/>
      <c r="X1052" s="134"/>
      <c r="Y1052" s="134"/>
      <c r="Z1052" s="134"/>
      <c r="AA1052" s="137"/>
      <c r="AB1052" s="138"/>
      <c r="AC1052" s="267" t="s">
        <v>857</v>
      </c>
      <c r="AD1052" s="268"/>
      <c r="AE1052" s="268"/>
      <c r="AF1052" s="268"/>
      <c r="AG1052" s="268"/>
      <c r="AH1052" s="134"/>
      <c r="AI1052" s="134"/>
      <c r="AJ1052" s="134"/>
      <c r="AK1052" s="134"/>
      <c r="AL1052" s="134"/>
      <c r="AM1052" s="134"/>
      <c r="AN1052" s="134"/>
      <c r="AO1052" s="134"/>
      <c r="AP1052" s="134"/>
      <c r="AQ1052" s="134"/>
      <c r="AR1052" s="134"/>
      <c r="AS1052" s="134"/>
      <c r="AT1052" s="134"/>
      <c r="AU1052" s="134"/>
      <c r="AV1052" s="134"/>
      <c r="AW1052" s="134"/>
      <c r="AX1052" s="134"/>
      <c r="AY1052" s="134"/>
      <c r="AZ1052" s="134"/>
      <c r="BA1052" s="134"/>
      <c r="BB1052" s="134"/>
      <c r="BC1052" s="134"/>
      <c r="BD1052" s="134"/>
      <c r="BE1052" s="134"/>
      <c r="BF1052" s="134"/>
      <c r="BG1052" s="134"/>
      <c r="BH1052" s="134"/>
    </row>
    <row r="1053" spans="1:60">
      <c r="A1053" s="147">
        <v>385</v>
      </c>
      <c r="B1053" s="148" t="s">
        <v>908</v>
      </c>
      <c r="C1053" s="161" t="s">
        <v>909</v>
      </c>
      <c r="D1053" s="149" t="s">
        <v>129</v>
      </c>
      <c r="E1053" s="150">
        <v>1</v>
      </c>
      <c r="F1053" s="151"/>
      <c r="G1053" s="152">
        <f>ROUND(E1053*F1053,2)</f>
        <v>0</v>
      </c>
      <c r="H1053" s="139">
        <v>0</v>
      </c>
      <c r="I1053" s="139">
        <f>ROUND(E1053*H1053,2)</f>
        <v>0</v>
      </c>
      <c r="J1053" s="139">
        <v>1273.8566037735927</v>
      </c>
      <c r="K1053" s="139">
        <f>ROUND(E1053*J1053,2)</f>
        <v>1273.8599999999999</v>
      </c>
      <c r="L1053" s="139">
        <v>21</v>
      </c>
      <c r="M1053" s="139">
        <f>G1053*(1+L1053/100)</f>
        <v>0</v>
      </c>
      <c r="N1053" s="139">
        <v>0</v>
      </c>
      <c r="O1053" s="139">
        <f>ROUND(E1053*N1053,2)</f>
        <v>0</v>
      </c>
      <c r="P1053" s="139">
        <v>0</v>
      </c>
      <c r="Q1053" s="139">
        <f>ROUND(E1053*P1053,2)</f>
        <v>0</v>
      </c>
      <c r="R1053" s="139"/>
      <c r="S1053" s="139" t="s">
        <v>130</v>
      </c>
      <c r="T1053" s="139" t="s">
        <v>131</v>
      </c>
      <c r="U1053" s="139">
        <v>0</v>
      </c>
      <c r="V1053" s="139">
        <f>ROUND(E1053*U1053,2)</f>
        <v>0</v>
      </c>
      <c r="W1053" s="139"/>
      <c r="X1053" s="134"/>
      <c r="Y1053" s="134"/>
      <c r="Z1053" s="134"/>
      <c r="AA1053" s="147">
        <v>385</v>
      </c>
      <c r="AB1053" s="148" t="s">
        <v>908</v>
      </c>
      <c r="AC1053" s="161" t="s">
        <v>909</v>
      </c>
      <c r="AD1053" s="149" t="s">
        <v>129</v>
      </c>
      <c r="AE1053" s="150">
        <v>1</v>
      </c>
      <c r="AF1053" s="151"/>
      <c r="AG1053" s="152">
        <f>ROUND(AE1053*AF1053,2)</f>
        <v>0</v>
      </c>
      <c r="AH1053" s="134"/>
      <c r="AI1053" s="134"/>
      <c r="AJ1053" s="134"/>
      <c r="AK1053" s="134"/>
      <c r="AL1053" s="134"/>
      <c r="AM1053" s="134"/>
      <c r="AN1053" s="134"/>
      <c r="AO1053" s="134"/>
      <c r="AP1053" s="134"/>
      <c r="AQ1053" s="134"/>
      <c r="AR1053" s="134"/>
      <c r="AS1053" s="134"/>
      <c r="AT1053" s="134"/>
      <c r="AU1053" s="134"/>
      <c r="AV1053" s="134"/>
      <c r="AW1053" s="134"/>
      <c r="AX1053" s="134"/>
      <c r="AY1053" s="134"/>
      <c r="AZ1053" s="134"/>
      <c r="BA1053" s="134"/>
      <c r="BB1053" s="134"/>
      <c r="BC1053" s="134"/>
      <c r="BD1053" s="134"/>
      <c r="BE1053" s="134"/>
      <c r="BF1053" s="134"/>
      <c r="BG1053" s="134"/>
      <c r="BH1053" s="134"/>
    </row>
    <row r="1054" spans="1:60">
      <c r="A1054" s="137"/>
      <c r="B1054" s="138"/>
      <c r="C1054" s="267" t="s">
        <v>857</v>
      </c>
      <c r="D1054" s="268"/>
      <c r="E1054" s="268"/>
      <c r="F1054" s="268"/>
      <c r="G1054" s="268"/>
      <c r="H1054" s="139"/>
      <c r="I1054" s="139"/>
      <c r="J1054" s="139"/>
      <c r="K1054" s="139"/>
      <c r="L1054" s="139"/>
      <c r="M1054" s="139"/>
      <c r="N1054" s="139"/>
      <c r="O1054" s="139"/>
      <c r="P1054" s="139"/>
      <c r="Q1054" s="139"/>
      <c r="R1054" s="139"/>
      <c r="S1054" s="139"/>
      <c r="T1054" s="139"/>
      <c r="U1054" s="139"/>
      <c r="V1054" s="139"/>
      <c r="W1054" s="139"/>
      <c r="X1054" s="134"/>
      <c r="Y1054" s="134"/>
      <c r="Z1054" s="134"/>
      <c r="AA1054" s="137"/>
      <c r="AB1054" s="138"/>
      <c r="AC1054" s="267" t="s">
        <v>857</v>
      </c>
      <c r="AD1054" s="268"/>
      <c r="AE1054" s="268"/>
      <c r="AF1054" s="268"/>
      <c r="AG1054" s="268"/>
      <c r="AH1054" s="134"/>
      <c r="AI1054" s="134"/>
      <c r="AJ1054" s="134"/>
      <c r="AK1054" s="134"/>
      <c r="AL1054" s="134"/>
      <c r="AM1054" s="134"/>
      <c r="AN1054" s="134"/>
      <c r="AO1054" s="134"/>
      <c r="AP1054" s="134"/>
      <c r="AQ1054" s="134"/>
      <c r="AR1054" s="134"/>
      <c r="AS1054" s="134"/>
      <c r="AT1054" s="134"/>
      <c r="AU1054" s="134"/>
      <c r="AV1054" s="134"/>
      <c r="AW1054" s="134"/>
      <c r="AX1054" s="134"/>
      <c r="AY1054" s="134"/>
      <c r="AZ1054" s="134"/>
      <c r="BA1054" s="134"/>
      <c r="BB1054" s="134"/>
      <c r="BC1054" s="134"/>
      <c r="BD1054" s="134"/>
      <c r="BE1054" s="134"/>
      <c r="BF1054" s="134"/>
      <c r="BG1054" s="134"/>
      <c r="BH1054" s="134"/>
    </row>
    <row r="1055" spans="1:60" ht="20.95">
      <c r="A1055" s="147">
        <v>386</v>
      </c>
      <c r="B1055" s="148" t="s">
        <v>910</v>
      </c>
      <c r="C1055" s="161" t="s">
        <v>911</v>
      </c>
      <c r="D1055" s="149" t="s">
        <v>348</v>
      </c>
      <c r="E1055" s="150">
        <v>15</v>
      </c>
      <c r="F1055" s="151"/>
      <c r="G1055" s="152">
        <f>ROUND(E1055*F1055,2)</f>
        <v>0</v>
      </c>
      <c r="H1055" s="139">
        <v>0</v>
      </c>
      <c r="I1055" s="139">
        <f>ROUND(E1055*H1055,2)</f>
        <v>0</v>
      </c>
      <c r="J1055" s="139">
        <v>46.22264150943424</v>
      </c>
      <c r="K1055" s="139">
        <f>ROUND(E1055*J1055,2)</f>
        <v>693.34</v>
      </c>
      <c r="L1055" s="139">
        <v>21</v>
      </c>
      <c r="M1055" s="139">
        <f>G1055*(1+L1055/100)</f>
        <v>0</v>
      </c>
      <c r="N1055" s="139">
        <v>0</v>
      </c>
      <c r="O1055" s="139">
        <f>ROUND(E1055*N1055,2)</f>
        <v>0</v>
      </c>
      <c r="P1055" s="139">
        <v>0</v>
      </c>
      <c r="Q1055" s="139">
        <f>ROUND(E1055*P1055,2)</f>
        <v>0</v>
      </c>
      <c r="R1055" s="139"/>
      <c r="S1055" s="139" t="s">
        <v>130</v>
      </c>
      <c r="T1055" s="139" t="s">
        <v>131</v>
      </c>
      <c r="U1055" s="139">
        <v>0</v>
      </c>
      <c r="V1055" s="139">
        <f>ROUND(E1055*U1055,2)</f>
        <v>0</v>
      </c>
      <c r="W1055" s="139"/>
      <c r="X1055" s="134"/>
      <c r="Y1055" s="134"/>
      <c r="Z1055" s="134"/>
      <c r="AA1055" s="147">
        <v>386</v>
      </c>
      <c r="AB1055" s="148" t="s">
        <v>910</v>
      </c>
      <c r="AC1055" s="161" t="s">
        <v>911</v>
      </c>
      <c r="AD1055" s="149" t="s">
        <v>348</v>
      </c>
      <c r="AE1055" s="150">
        <v>15</v>
      </c>
      <c r="AF1055" s="151"/>
      <c r="AG1055" s="152">
        <f>ROUND(AE1055*AF1055,2)</f>
        <v>0</v>
      </c>
      <c r="AH1055" s="134"/>
      <c r="AI1055" s="134"/>
      <c r="AJ1055" s="134"/>
      <c r="AK1055" s="134"/>
      <c r="AL1055" s="134"/>
      <c r="AM1055" s="134"/>
      <c r="AN1055" s="134"/>
      <c r="AO1055" s="134"/>
      <c r="AP1055" s="134"/>
      <c r="AQ1055" s="134"/>
      <c r="AR1055" s="134"/>
      <c r="AS1055" s="134"/>
      <c r="AT1055" s="134"/>
      <c r="AU1055" s="134"/>
      <c r="AV1055" s="134"/>
      <c r="AW1055" s="134"/>
      <c r="AX1055" s="134"/>
      <c r="AY1055" s="134"/>
      <c r="AZ1055" s="134"/>
      <c r="BA1055" s="134"/>
      <c r="BB1055" s="134"/>
      <c r="BC1055" s="134"/>
      <c r="BD1055" s="134"/>
      <c r="BE1055" s="134"/>
      <c r="BF1055" s="134"/>
      <c r="BG1055" s="134"/>
      <c r="BH1055" s="134"/>
    </row>
    <row r="1056" spans="1:60">
      <c r="A1056" s="137"/>
      <c r="B1056" s="138"/>
      <c r="C1056" s="267" t="s">
        <v>857</v>
      </c>
      <c r="D1056" s="268"/>
      <c r="E1056" s="268"/>
      <c r="F1056" s="268"/>
      <c r="G1056" s="268"/>
      <c r="H1056" s="139"/>
      <c r="I1056" s="139"/>
      <c r="J1056" s="139"/>
      <c r="K1056" s="139"/>
      <c r="L1056" s="139"/>
      <c r="M1056" s="139"/>
      <c r="N1056" s="139"/>
      <c r="O1056" s="139"/>
      <c r="P1056" s="139"/>
      <c r="Q1056" s="139"/>
      <c r="R1056" s="139"/>
      <c r="S1056" s="139"/>
      <c r="T1056" s="139"/>
      <c r="U1056" s="139"/>
      <c r="V1056" s="139"/>
      <c r="W1056" s="139"/>
      <c r="X1056" s="134"/>
      <c r="Y1056" s="134"/>
      <c r="Z1056" s="134"/>
      <c r="AA1056" s="137"/>
      <c r="AB1056" s="138"/>
      <c r="AC1056" s="267" t="s">
        <v>857</v>
      </c>
      <c r="AD1056" s="268"/>
      <c r="AE1056" s="268"/>
      <c r="AF1056" s="268"/>
      <c r="AG1056" s="268"/>
      <c r="AH1056" s="134"/>
      <c r="AI1056" s="134"/>
      <c r="AJ1056" s="134"/>
      <c r="AK1056" s="134"/>
      <c r="AL1056" s="134"/>
      <c r="AM1056" s="134"/>
      <c r="AN1056" s="134"/>
      <c r="AO1056" s="134"/>
      <c r="AP1056" s="134"/>
      <c r="AQ1056" s="134"/>
      <c r="AR1056" s="134"/>
      <c r="AS1056" s="134"/>
      <c r="AT1056" s="134"/>
      <c r="AU1056" s="134"/>
      <c r="AV1056" s="134"/>
      <c r="AW1056" s="134"/>
      <c r="AX1056" s="134"/>
      <c r="AY1056" s="134"/>
      <c r="AZ1056" s="134"/>
      <c r="BA1056" s="134"/>
      <c r="BB1056" s="134"/>
      <c r="BC1056" s="134"/>
      <c r="BD1056" s="134"/>
      <c r="BE1056" s="134"/>
      <c r="BF1056" s="134"/>
      <c r="BG1056" s="134"/>
      <c r="BH1056" s="134"/>
    </row>
    <row r="1057" spans="1:60">
      <c r="A1057" s="147">
        <v>387</v>
      </c>
      <c r="B1057" s="148" t="s">
        <v>912</v>
      </c>
      <c r="C1057" s="161" t="s">
        <v>913</v>
      </c>
      <c r="D1057" s="149" t="s">
        <v>129</v>
      </c>
      <c r="E1057" s="150">
        <v>2</v>
      </c>
      <c r="F1057" s="151"/>
      <c r="G1057" s="152">
        <f>ROUND(E1057*F1057,2)</f>
        <v>0</v>
      </c>
      <c r="H1057" s="139">
        <v>0</v>
      </c>
      <c r="I1057" s="139">
        <f>ROUND(E1057*H1057,2)</f>
        <v>0</v>
      </c>
      <c r="J1057" s="139">
        <v>37.732075471698344</v>
      </c>
      <c r="K1057" s="139">
        <f>ROUND(E1057*J1057,2)</f>
        <v>75.459999999999994</v>
      </c>
      <c r="L1057" s="139">
        <v>21</v>
      </c>
      <c r="M1057" s="139">
        <f>G1057*(1+L1057/100)</f>
        <v>0</v>
      </c>
      <c r="N1057" s="139">
        <v>0</v>
      </c>
      <c r="O1057" s="139">
        <f>ROUND(E1057*N1057,2)</f>
        <v>0</v>
      </c>
      <c r="P1057" s="139">
        <v>0</v>
      </c>
      <c r="Q1057" s="139">
        <f>ROUND(E1057*P1057,2)</f>
        <v>0</v>
      </c>
      <c r="R1057" s="139"/>
      <c r="S1057" s="139" t="s">
        <v>130</v>
      </c>
      <c r="T1057" s="139" t="s">
        <v>131</v>
      </c>
      <c r="U1057" s="139">
        <v>0</v>
      </c>
      <c r="V1057" s="139">
        <f>ROUND(E1057*U1057,2)</f>
        <v>0</v>
      </c>
      <c r="W1057" s="139"/>
      <c r="X1057" s="134"/>
      <c r="Y1057" s="134"/>
      <c r="Z1057" s="134"/>
      <c r="AA1057" s="147">
        <v>387</v>
      </c>
      <c r="AB1057" s="148" t="s">
        <v>912</v>
      </c>
      <c r="AC1057" s="161" t="s">
        <v>913</v>
      </c>
      <c r="AD1057" s="149" t="s">
        <v>129</v>
      </c>
      <c r="AE1057" s="150">
        <v>2</v>
      </c>
      <c r="AF1057" s="151"/>
      <c r="AG1057" s="152">
        <f>ROUND(AE1057*AF1057,2)</f>
        <v>0</v>
      </c>
      <c r="AH1057" s="134"/>
      <c r="AI1057" s="134"/>
      <c r="AJ1057" s="134"/>
      <c r="AK1057" s="134"/>
      <c r="AL1057" s="134"/>
      <c r="AM1057" s="134"/>
      <c r="AN1057" s="134"/>
      <c r="AO1057" s="134"/>
      <c r="AP1057" s="134"/>
      <c r="AQ1057" s="134"/>
      <c r="AR1057" s="134"/>
      <c r="AS1057" s="134"/>
      <c r="AT1057" s="134"/>
      <c r="AU1057" s="134"/>
      <c r="AV1057" s="134"/>
      <c r="AW1057" s="134"/>
      <c r="AX1057" s="134"/>
      <c r="AY1057" s="134"/>
      <c r="AZ1057" s="134"/>
      <c r="BA1057" s="134"/>
      <c r="BB1057" s="134"/>
      <c r="BC1057" s="134"/>
      <c r="BD1057" s="134"/>
      <c r="BE1057" s="134"/>
      <c r="BF1057" s="134"/>
      <c r="BG1057" s="134"/>
      <c r="BH1057" s="134"/>
    </row>
    <row r="1058" spans="1:60">
      <c r="A1058" s="137"/>
      <c r="B1058" s="138"/>
      <c r="C1058" s="267" t="s">
        <v>857</v>
      </c>
      <c r="D1058" s="268"/>
      <c r="E1058" s="268"/>
      <c r="F1058" s="268"/>
      <c r="G1058" s="268"/>
      <c r="H1058" s="139"/>
      <c r="I1058" s="139"/>
      <c r="J1058" s="139"/>
      <c r="K1058" s="139"/>
      <c r="L1058" s="139"/>
      <c r="M1058" s="139"/>
      <c r="N1058" s="139"/>
      <c r="O1058" s="139"/>
      <c r="P1058" s="139"/>
      <c r="Q1058" s="139"/>
      <c r="R1058" s="139"/>
      <c r="S1058" s="139"/>
      <c r="T1058" s="139"/>
      <c r="U1058" s="139"/>
      <c r="V1058" s="139"/>
      <c r="W1058" s="139"/>
      <c r="X1058" s="134"/>
      <c r="Y1058" s="134"/>
      <c r="Z1058" s="134"/>
      <c r="AA1058" s="137"/>
      <c r="AB1058" s="138"/>
      <c r="AC1058" s="267" t="s">
        <v>857</v>
      </c>
      <c r="AD1058" s="268"/>
      <c r="AE1058" s="268"/>
      <c r="AF1058" s="268"/>
      <c r="AG1058" s="268"/>
      <c r="AH1058" s="134"/>
      <c r="AI1058" s="134"/>
      <c r="AJ1058" s="134"/>
      <c r="AK1058" s="134"/>
      <c r="AL1058" s="134"/>
      <c r="AM1058" s="134"/>
      <c r="AN1058" s="134"/>
      <c r="AO1058" s="134"/>
      <c r="AP1058" s="134"/>
      <c r="AQ1058" s="134"/>
      <c r="AR1058" s="134"/>
      <c r="AS1058" s="134"/>
      <c r="AT1058" s="134"/>
      <c r="AU1058" s="134"/>
      <c r="AV1058" s="134"/>
      <c r="AW1058" s="134"/>
      <c r="AX1058" s="134"/>
      <c r="AY1058" s="134"/>
      <c r="AZ1058" s="134"/>
      <c r="BA1058" s="134"/>
      <c r="BB1058" s="134"/>
      <c r="BC1058" s="134"/>
      <c r="BD1058" s="134"/>
      <c r="BE1058" s="134"/>
      <c r="BF1058" s="134"/>
      <c r="BG1058" s="134"/>
      <c r="BH1058" s="134"/>
    </row>
    <row r="1059" spans="1:60" ht="13.1">
      <c r="A1059" s="169" t="s">
        <v>971</v>
      </c>
      <c r="B1059" s="142" t="s">
        <v>94</v>
      </c>
      <c r="C1059" s="160" t="s">
        <v>95</v>
      </c>
      <c r="D1059" s="143"/>
      <c r="E1059" s="144"/>
      <c r="F1059" s="145"/>
      <c r="G1059" s="146">
        <f>SUMIF(AG1060:AG1060,"&lt;&gt;NOR",G1060:G1060)</f>
        <v>0</v>
      </c>
      <c r="H1059" s="140"/>
      <c r="I1059" s="140">
        <f>SUM(I1060:I1060)</f>
        <v>0</v>
      </c>
      <c r="J1059" s="140"/>
      <c r="K1059" s="140">
        <f>SUM(K1060:K1060)</f>
        <v>4253.7700000000004</v>
      </c>
      <c r="L1059" s="140"/>
      <c r="M1059" s="140">
        <f>SUM(M1060:M1060)</f>
        <v>0</v>
      </c>
      <c r="N1059" s="140"/>
      <c r="O1059" s="140">
        <f>SUM(O1060:O1060)</f>
        <v>0</v>
      </c>
      <c r="P1059" s="140"/>
      <c r="Q1059" s="140">
        <f>SUM(Q1060:Q1060)</f>
        <v>0</v>
      </c>
      <c r="R1059" s="140"/>
      <c r="S1059" s="140"/>
      <c r="T1059" s="140"/>
      <c r="U1059" s="140"/>
      <c r="V1059" s="140">
        <f>SUM(V1060:V1060)</f>
        <v>0</v>
      </c>
      <c r="W1059" s="140"/>
      <c r="AA1059" s="169" t="s">
        <v>971</v>
      </c>
      <c r="AB1059" s="142" t="s">
        <v>94</v>
      </c>
      <c r="AC1059" s="160" t="s">
        <v>95</v>
      </c>
      <c r="AD1059" s="143"/>
      <c r="AE1059" s="144"/>
      <c r="AF1059" s="145"/>
      <c r="AG1059" s="146">
        <f>SUMIF(BG1060:BG1060,"&lt;&gt;NOR",AG1060:AG1060)</f>
        <v>0</v>
      </c>
    </row>
    <row r="1060" spans="1:60">
      <c r="A1060" s="154">
        <v>388</v>
      </c>
      <c r="B1060" s="155" t="s">
        <v>914</v>
      </c>
      <c r="C1060" s="162" t="s">
        <v>915</v>
      </c>
      <c r="D1060" s="156" t="s">
        <v>916</v>
      </c>
      <c r="E1060" s="157">
        <v>300</v>
      </c>
      <c r="F1060" s="158"/>
      <c r="G1060" s="159">
        <f>ROUND(E1060*F1060,2)</f>
        <v>0</v>
      </c>
      <c r="H1060" s="139">
        <v>0</v>
      </c>
      <c r="I1060" s="139">
        <f>ROUND(E1060*H1060,2)</f>
        <v>0</v>
      </c>
      <c r="J1060" s="139">
        <v>14.179245283018954</v>
      </c>
      <c r="K1060" s="139">
        <f>ROUND(E1060*J1060,2)</f>
        <v>4253.7700000000004</v>
      </c>
      <c r="L1060" s="139">
        <v>21</v>
      </c>
      <c r="M1060" s="139">
        <f>G1060*(1+L1060/100)</f>
        <v>0</v>
      </c>
      <c r="N1060" s="139">
        <v>0</v>
      </c>
      <c r="O1060" s="139">
        <f>ROUND(E1060*N1060,2)</f>
        <v>0</v>
      </c>
      <c r="P1060" s="139">
        <v>0</v>
      </c>
      <c r="Q1060" s="139">
        <f>ROUND(E1060*P1060,2)</f>
        <v>0</v>
      </c>
      <c r="R1060" s="139"/>
      <c r="S1060" s="139" t="s">
        <v>130</v>
      </c>
      <c r="T1060" s="139" t="s">
        <v>131</v>
      </c>
      <c r="U1060" s="139">
        <v>0</v>
      </c>
      <c r="V1060" s="139">
        <f>ROUND(E1060*U1060,2)</f>
        <v>0</v>
      </c>
      <c r="W1060" s="139"/>
      <c r="X1060" s="134"/>
      <c r="Y1060" s="134"/>
      <c r="Z1060" s="134"/>
      <c r="AA1060" s="154">
        <v>388</v>
      </c>
      <c r="AB1060" s="155" t="s">
        <v>914</v>
      </c>
      <c r="AC1060" s="162" t="s">
        <v>915</v>
      </c>
      <c r="AD1060" s="156" t="s">
        <v>916</v>
      </c>
      <c r="AE1060" s="157">
        <v>300</v>
      </c>
      <c r="AF1060" s="158"/>
      <c r="AG1060" s="159">
        <f>ROUND(AE1060*AF1060,2)</f>
        <v>0</v>
      </c>
      <c r="AH1060" s="134"/>
      <c r="AI1060" s="134"/>
      <c r="AJ1060" s="134"/>
      <c r="AK1060" s="134"/>
      <c r="AL1060" s="134"/>
      <c r="AM1060" s="134"/>
      <c r="AN1060" s="134"/>
      <c r="AO1060" s="134"/>
      <c r="AP1060" s="134"/>
      <c r="AQ1060" s="134"/>
      <c r="AR1060" s="134"/>
      <c r="AS1060" s="134"/>
      <c r="AT1060" s="134"/>
      <c r="AU1060" s="134"/>
      <c r="AV1060" s="134"/>
      <c r="AW1060" s="134"/>
      <c r="AX1060" s="134"/>
      <c r="AY1060" s="134"/>
      <c r="AZ1060" s="134"/>
      <c r="BA1060" s="134"/>
      <c r="BB1060" s="134"/>
      <c r="BC1060" s="134"/>
      <c r="BD1060" s="134"/>
      <c r="BE1060" s="134"/>
      <c r="BF1060" s="134"/>
      <c r="BG1060" s="134"/>
      <c r="BH1060" s="134"/>
    </row>
    <row r="1061" spans="1:60" ht="13.1">
      <c r="A1061" s="169" t="s">
        <v>971</v>
      </c>
      <c r="B1061" s="142" t="s">
        <v>96</v>
      </c>
      <c r="C1061" s="160" t="s">
        <v>97</v>
      </c>
      <c r="D1061" s="143"/>
      <c r="E1061" s="144"/>
      <c r="F1061" s="145"/>
      <c r="G1061" s="146">
        <f>SUMIF(AG1062:AG1064,"&lt;&gt;NOR",G1062:G1064)</f>
        <v>0</v>
      </c>
      <c r="H1061" s="140"/>
      <c r="I1061" s="140">
        <f>SUM(I1062:I1064)</f>
        <v>0</v>
      </c>
      <c r="J1061" s="140"/>
      <c r="K1061" s="140">
        <f>SUM(K1062:K1064)</f>
        <v>2300.9499999999998</v>
      </c>
      <c r="L1061" s="140"/>
      <c r="M1061" s="140">
        <f>SUM(M1062:M1064)</f>
        <v>0</v>
      </c>
      <c r="N1061" s="140"/>
      <c r="O1061" s="140">
        <f>SUM(O1062:O1064)</f>
        <v>0</v>
      </c>
      <c r="P1061" s="140"/>
      <c r="Q1061" s="140">
        <f>SUM(Q1062:Q1064)</f>
        <v>0</v>
      </c>
      <c r="R1061" s="140"/>
      <c r="S1061" s="140"/>
      <c r="T1061" s="140"/>
      <c r="U1061" s="140"/>
      <c r="V1061" s="140">
        <f>SUM(V1062:V1064)</f>
        <v>0</v>
      </c>
      <c r="W1061" s="140"/>
      <c r="AA1061" s="169" t="s">
        <v>971</v>
      </c>
      <c r="AB1061" s="142" t="s">
        <v>96</v>
      </c>
      <c r="AC1061" s="160" t="s">
        <v>97</v>
      </c>
      <c r="AD1061" s="143"/>
      <c r="AE1061" s="144"/>
      <c r="AF1061" s="145"/>
      <c r="AG1061" s="146">
        <f>SUMIF(BG1062:BG1064,"&lt;&gt;NOR",AG1062:AG1064)</f>
        <v>0</v>
      </c>
    </row>
    <row r="1062" spans="1:60">
      <c r="A1062" s="154">
        <v>390</v>
      </c>
      <c r="B1062" s="155" t="s">
        <v>917</v>
      </c>
      <c r="C1062" s="162" t="s">
        <v>918</v>
      </c>
      <c r="D1062" s="156" t="s">
        <v>151</v>
      </c>
      <c r="E1062" s="157">
        <v>1150</v>
      </c>
      <c r="F1062" s="158"/>
      <c r="G1062" s="159">
        <f>ROUND(E1062*F1062,2)</f>
        <v>0</v>
      </c>
      <c r="H1062" s="139">
        <v>0</v>
      </c>
      <c r="I1062" s="139">
        <f>ROUND(E1062*H1062,2)</f>
        <v>0</v>
      </c>
      <c r="J1062" s="139">
        <v>0.84905660377359005</v>
      </c>
      <c r="K1062" s="139">
        <f>ROUND(E1062*J1062,2)</f>
        <v>976.42</v>
      </c>
      <c r="L1062" s="139">
        <v>21</v>
      </c>
      <c r="M1062" s="139">
        <f>G1062*(1+L1062/100)</f>
        <v>0</v>
      </c>
      <c r="N1062" s="139">
        <v>0</v>
      </c>
      <c r="O1062" s="139">
        <f>ROUND(E1062*N1062,2)</f>
        <v>0</v>
      </c>
      <c r="P1062" s="139">
        <v>0</v>
      </c>
      <c r="Q1062" s="139">
        <f>ROUND(E1062*P1062,2)</f>
        <v>0</v>
      </c>
      <c r="R1062" s="139"/>
      <c r="S1062" s="139" t="s">
        <v>130</v>
      </c>
      <c r="T1062" s="139" t="s">
        <v>131</v>
      </c>
      <c r="U1062" s="139">
        <v>0</v>
      </c>
      <c r="V1062" s="139">
        <f>ROUND(E1062*U1062,2)</f>
        <v>0</v>
      </c>
      <c r="W1062" s="139"/>
      <c r="X1062" s="134"/>
      <c r="Y1062" s="134"/>
      <c r="Z1062" s="134"/>
      <c r="AA1062" s="154">
        <v>390</v>
      </c>
      <c r="AB1062" s="155" t="s">
        <v>917</v>
      </c>
      <c r="AC1062" s="162" t="s">
        <v>918</v>
      </c>
      <c r="AD1062" s="156" t="s">
        <v>151</v>
      </c>
      <c r="AE1062" s="157">
        <v>1150</v>
      </c>
      <c r="AF1062" s="158"/>
      <c r="AG1062" s="159">
        <f>ROUND(AE1062*AF1062,2)</f>
        <v>0</v>
      </c>
      <c r="AH1062" s="134"/>
      <c r="AI1062" s="134"/>
      <c r="AJ1062" s="134"/>
      <c r="AK1062" s="134"/>
      <c r="AL1062" s="134"/>
      <c r="AM1062" s="134"/>
      <c r="AN1062" s="134"/>
      <c r="AO1062" s="134"/>
      <c r="AP1062" s="134"/>
      <c r="AQ1062" s="134"/>
      <c r="AR1062" s="134"/>
      <c r="AS1062" s="134"/>
      <c r="AT1062" s="134"/>
      <c r="AU1062" s="134"/>
      <c r="AV1062" s="134"/>
      <c r="AW1062" s="134"/>
      <c r="AX1062" s="134"/>
      <c r="AY1062" s="134"/>
      <c r="AZ1062" s="134"/>
      <c r="BA1062" s="134"/>
      <c r="BB1062" s="134"/>
      <c r="BC1062" s="134"/>
      <c r="BD1062" s="134"/>
      <c r="BE1062" s="134"/>
      <c r="BF1062" s="134"/>
      <c r="BG1062" s="134"/>
      <c r="BH1062" s="134"/>
    </row>
    <row r="1063" spans="1:60">
      <c r="A1063" s="154">
        <v>391</v>
      </c>
      <c r="B1063" s="155" t="s">
        <v>919</v>
      </c>
      <c r="C1063" s="162" t="s">
        <v>920</v>
      </c>
      <c r="D1063" s="156" t="s">
        <v>151</v>
      </c>
      <c r="E1063" s="157">
        <v>460</v>
      </c>
      <c r="F1063" s="158"/>
      <c r="G1063" s="159">
        <f>ROUND(E1063*F1063,2)</f>
        <v>0</v>
      </c>
      <c r="H1063" s="139">
        <v>0</v>
      </c>
      <c r="I1063" s="139">
        <f>ROUND(E1063*H1063,2)</f>
        <v>0</v>
      </c>
      <c r="J1063" s="139">
        <v>1.0188679245283081</v>
      </c>
      <c r="K1063" s="139">
        <f>ROUND(E1063*J1063,2)</f>
        <v>468.68</v>
      </c>
      <c r="L1063" s="139">
        <v>21</v>
      </c>
      <c r="M1063" s="139">
        <f>G1063*(1+L1063/100)</f>
        <v>0</v>
      </c>
      <c r="N1063" s="139">
        <v>0</v>
      </c>
      <c r="O1063" s="139">
        <f>ROUND(E1063*N1063,2)</f>
        <v>0</v>
      </c>
      <c r="P1063" s="139">
        <v>0</v>
      </c>
      <c r="Q1063" s="139">
        <f>ROUND(E1063*P1063,2)</f>
        <v>0</v>
      </c>
      <c r="R1063" s="139"/>
      <c r="S1063" s="139" t="s">
        <v>130</v>
      </c>
      <c r="T1063" s="139" t="s">
        <v>131</v>
      </c>
      <c r="U1063" s="139">
        <v>0</v>
      </c>
      <c r="V1063" s="139">
        <f>ROUND(E1063*U1063,2)</f>
        <v>0</v>
      </c>
      <c r="W1063" s="139"/>
      <c r="X1063" s="134"/>
      <c r="Y1063" s="134"/>
      <c r="Z1063" s="134"/>
      <c r="AA1063" s="154">
        <v>391</v>
      </c>
      <c r="AB1063" s="155" t="s">
        <v>919</v>
      </c>
      <c r="AC1063" s="162" t="s">
        <v>920</v>
      </c>
      <c r="AD1063" s="156" t="s">
        <v>151</v>
      </c>
      <c r="AE1063" s="157">
        <v>460</v>
      </c>
      <c r="AF1063" s="158"/>
      <c r="AG1063" s="159">
        <f>ROUND(AE1063*AF1063,2)</f>
        <v>0</v>
      </c>
      <c r="AH1063" s="134"/>
      <c r="AI1063" s="134"/>
      <c r="AJ1063" s="134"/>
      <c r="AK1063" s="134"/>
      <c r="AL1063" s="134"/>
      <c r="AM1063" s="134"/>
      <c r="AN1063" s="134"/>
      <c r="AO1063" s="134"/>
      <c r="AP1063" s="134"/>
      <c r="AQ1063" s="134"/>
      <c r="AR1063" s="134"/>
      <c r="AS1063" s="134"/>
      <c r="AT1063" s="134"/>
      <c r="AU1063" s="134"/>
      <c r="AV1063" s="134"/>
      <c r="AW1063" s="134"/>
      <c r="AX1063" s="134"/>
      <c r="AY1063" s="134"/>
      <c r="AZ1063" s="134"/>
      <c r="BA1063" s="134"/>
      <c r="BB1063" s="134"/>
      <c r="BC1063" s="134"/>
      <c r="BD1063" s="134"/>
      <c r="BE1063" s="134"/>
      <c r="BF1063" s="134"/>
      <c r="BG1063" s="134"/>
      <c r="BH1063" s="134"/>
    </row>
    <row r="1064" spans="1:60">
      <c r="A1064" s="154">
        <v>392</v>
      </c>
      <c r="B1064" s="155" t="s">
        <v>921</v>
      </c>
      <c r="C1064" s="162" t="s">
        <v>922</v>
      </c>
      <c r="D1064" s="156" t="s">
        <v>151</v>
      </c>
      <c r="E1064" s="157">
        <v>720</v>
      </c>
      <c r="F1064" s="158"/>
      <c r="G1064" s="159">
        <f>ROUND(E1064*F1064,2)</f>
        <v>0</v>
      </c>
      <c r="H1064" s="139">
        <v>0</v>
      </c>
      <c r="I1064" s="139">
        <f>ROUND(E1064*H1064,2)</f>
        <v>0</v>
      </c>
      <c r="J1064" s="139">
        <v>1.1886792452830262</v>
      </c>
      <c r="K1064" s="139">
        <f>ROUND(E1064*J1064,2)</f>
        <v>855.85</v>
      </c>
      <c r="L1064" s="139">
        <v>21</v>
      </c>
      <c r="M1064" s="139">
        <f>G1064*(1+L1064/100)</f>
        <v>0</v>
      </c>
      <c r="N1064" s="139">
        <v>0</v>
      </c>
      <c r="O1064" s="139">
        <f>ROUND(E1064*N1064,2)</f>
        <v>0</v>
      </c>
      <c r="P1064" s="139">
        <v>0</v>
      </c>
      <c r="Q1064" s="139">
        <f>ROUND(E1064*P1064,2)</f>
        <v>0</v>
      </c>
      <c r="R1064" s="139"/>
      <c r="S1064" s="139" t="s">
        <v>130</v>
      </c>
      <c r="T1064" s="139" t="s">
        <v>131</v>
      </c>
      <c r="U1064" s="139">
        <v>0</v>
      </c>
      <c r="V1064" s="139">
        <f>ROUND(E1064*U1064,2)</f>
        <v>0</v>
      </c>
      <c r="W1064" s="139"/>
      <c r="X1064" s="134"/>
      <c r="Y1064" s="134"/>
      <c r="Z1064" s="134"/>
      <c r="AA1064" s="154">
        <v>392</v>
      </c>
      <c r="AB1064" s="155" t="s">
        <v>921</v>
      </c>
      <c r="AC1064" s="162" t="s">
        <v>922</v>
      </c>
      <c r="AD1064" s="156" t="s">
        <v>151</v>
      </c>
      <c r="AE1064" s="157">
        <v>720</v>
      </c>
      <c r="AF1064" s="158"/>
      <c r="AG1064" s="159">
        <f>ROUND(AE1064*AF1064,2)</f>
        <v>0</v>
      </c>
      <c r="AH1064" s="134"/>
      <c r="AI1064" s="134"/>
      <c r="AJ1064" s="134"/>
      <c r="AK1064" s="134"/>
      <c r="AL1064" s="134"/>
      <c r="AM1064" s="134"/>
      <c r="AN1064" s="134"/>
      <c r="AO1064" s="134"/>
      <c r="AP1064" s="134"/>
      <c r="AQ1064" s="134"/>
      <c r="AR1064" s="134"/>
      <c r="AS1064" s="134"/>
      <c r="AT1064" s="134"/>
      <c r="AU1064" s="134"/>
      <c r="AV1064" s="134"/>
      <c r="AW1064" s="134"/>
      <c r="AX1064" s="134"/>
      <c r="AY1064" s="134"/>
      <c r="AZ1064" s="134"/>
      <c r="BA1064" s="134"/>
      <c r="BB1064" s="134"/>
      <c r="BC1064" s="134"/>
      <c r="BD1064" s="134"/>
      <c r="BE1064" s="134"/>
      <c r="BF1064" s="134"/>
      <c r="BG1064" s="134"/>
      <c r="BH1064" s="134"/>
    </row>
    <row r="1065" spans="1:60" ht="13.1">
      <c r="A1065" s="169" t="s">
        <v>971</v>
      </c>
      <c r="B1065" s="142" t="s">
        <v>98</v>
      </c>
      <c r="C1065" s="160" t="s">
        <v>99</v>
      </c>
      <c r="D1065" s="143"/>
      <c r="E1065" s="144"/>
      <c r="F1065" s="145"/>
      <c r="G1065" s="146">
        <f>SUMIF(AG1066:AG1069,"&lt;&gt;NOR",G1066:G1069)</f>
        <v>0</v>
      </c>
      <c r="H1065" s="140"/>
      <c r="I1065" s="140">
        <f>SUM(I1066:I1069)</f>
        <v>0</v>
      </c>
      <c r="J1065" s="140"/>
      <c r="K1065" s="140">
        <f>SUM(K1066:K1069)</f>
        <v>2567.5500000000002</v>
      </c>
      <c r="L1065" s="140"/>
      <c r="M1065" s="140">
        <f>SUM(M1066:M1069)</f>
        <v>0</v>
      </c>
      <c r="N1065" s="140"/>
      <c r="O1065" s="140">
        <f>SUM(O1066:O1069)</f>
        <v>0</v>
      </c>
      <c r="P1065" s="140"/>
      <c r="Q1065" s="140">
        <f>SUM(Q1066:Q1069)</f>
        <v>0</v>
      </c>
      <c r="R1065" s="140"/>
      <c r="S1065" s="140"/>
      <c r="T1065" s="140"/>
      <c r="U1065" s="140"/>
      <c r="V1065" s="140">
        <f>SUM(V1066:V1069)</f>
        <v>0</v>
      </c>
      <c r="W1065" s="140"/>
      <c r="AA1065" s="169" t="s">
        <v>971</v>
      </c>
      <c r="AB1065" s="142" t="s">
        <v>98</v>
      </c>
      <c r="AC1065" s="160" t="s">
        <v>99</v>
      </c>
      <c r="AD1065" s="143"/>
      <c r="AE1065" s="144"/>
      <c r="AF1065" s="145"/>
      <c r="AG1065" s="146">
        <f>SUMIF(BG1066:BG1069,"&lt;&gt;NOR",AG1066:AG1069)</f>
        <v>0</v>
      </c>
    </row>
    <row r="1066" spans="1:60" ht="41.9">
      <c r="A1066" s="147">
        <v>393</v>
      </c>
      <c r="B1066" s="148" t="s">
        <v>923</v>
      </c>
      <c r="C1066" s="161" t="s">
        <v>924</v>
      </c>
      <c r="D1066" s="149" t="s">
        <v>916</v>
      </c>
      <c r="E1066" s="150">
        <v>10</v>
      </c>
      <c r="F1066" s="151"/>
      <c r="G1066" s="152">
        <f>ROUND(E1066*F1066,2)</f>
        <v>0</v>
      </c>
      <c r="H1066" s="139">
        <v>0</v>
      </c>
      <c r="I1066" s="139">
        <f>ROUND(E1066*H1066,2)</f>
        <v>0</v>
      </c>
      <c r="J1066" s="139">
        <v>64.18867924528341</v>
      </c>
      <c r="K1066" s="139">
        <f>ROUND(E1066*J1066,2)</f>
        <v>641.89</v>
      </c>
      <c r="L1066" s="139">
        <v>21</v>
      </c>
      <c r="M1066" s="139">
        <f>G1066*(1+L1066/100)</f>
        <v>0</v>
      </c>
      <c r="N1066" s="139">
        <v>0</v>
      </c>
      <c r="O1066" s="139">
        <f>ROUND(E1066*N1066,2)</f>
        <v>0</v>
      </c>
      <c r="P1066" s="139">
        <v>0</v>
      </c>
      <c r="Q1066" s="139">
        <f>ROUND(E1066*P1066,2)</f>
        <v>0</v>
      </c>
      <c r="R1066" s="139"/>
      <c r="S1066" s="139" t="s">
        <v>130</v>
      </c>
      <c r="T1066" s="139" t="s">
        <v>131</v>
      </c>
      <c r="U1066" s="139">
        <v>0</v>
      </c>
      <c r="V1066" s="139">
        <f>ROUND(E1066*U1066,2)</f>
        <v>0</v>
      </c>
      <c r="W1066" s="139"/>
      <c r="X1066" s="134"/>
      <c r="Y1066" s="134"/>
      <c r="Z1066" s="134"/>
      <c r="AA1066" s="147">
        <v>393</v>
      </c>
      <c r="AB1066" s="148" t="s">
        <v>923</v>
      </c>
      <c r="AC1066" s="161" t="s">
        <v>924</v>
      </c>
      <c r="AD1066" s="149" t="s">
        <v>916</v>
      </c>
      <c r="AE1066" s="150">
        <v>10</v>
      </c>
      <c r="AF1066" s="151"/>
      <c r="AG1066" s="152">
        <f>ROUND(AE1066*AF1066,2)</f>
        <v>0</v>
      </c>
      <c r="AH1066" s="134"/>
      <c r="AI1066" s="134"/>
      <c r="AJ1066" s="134"/>
      <c r="AK1066" s="134"/>
      <c r="AL1066" s="134"/>
      <c r="AM1066" s="134"/>
      <c r="AN1066" s="134"/>
      <c r="AO1066" s="134"/>
      <c r="AP1066" s="134"/>
      <c r="AQ1066" s="134"/>
      <c r="AR1066" s="134"/>
      <c r="AS1066" s="134"/>
      <c r="AT1066" s="134"/>
      <c r="AU1066" s="134"/>
      <c r="AV1066" s="134"/>
      <c r="AW1066" s="134"/>
      <c r="AX1066" s="134"/>
      <c r="AY1066" s="134"/>
      <c r="AZ1066" s="134"/>
      <c r="BA1066" s="134"/>
      <c r="BB1066" s="134"/>
      <c r="BC1066" s="134"/>
      <c r="BD1066" s="134"/>
      <c r="BE1066" s="134"/>
      <c r="BF1066" s="134"/>
      <c r="BG1066" s="134"/>
      <c r="BH1066" s="134"/>
    </row>
    <row r="1067" spans="1:60" ht="20.95">
      <c r="A1067" s="137"/>
      <c r="B1067" s="138"/>
      <c r="C1067" s="267" t="s">
        <v>925</v>
      </c>
      <c r="D1067" s="268"/>
      <c r="E1067" s="268"/>
      <c r="F1067" s="268"/>
      <c r="G1067" s="268"/>
      <c r="H1067" s="139"/>
      <c r="I1067" s="139"/>
      <c r="J1067" s="139"/>
      <c r="K1067" s="139"/>
      <c r="L1067" s="139"/>
      <c r="M1067" s="139"/>
      <c r="N1067" s="139"/>
      <c r="O1067" s="139"/>
      <c r="P1067" s="139"/>
      <c r="Q1067" s="139"/>
      <c r="R1067" s="139"/>
      <c r="S1067" s="139"/>
      <c r="T1067" s="139"/>
      <c r="U1067" s="139"/>
      <c r="V1067" s="139"/>
      <c r="W1067" s="139"/>
      <c r="X1067" s="134"/>
      <c r="Y1067" s="134"/>
      <c r="Z1067" s="134"/>
      <c r="AA1067" s="137"/>
      <c r="AB1067" s="138"/>
      <c r="AC1067" s="267" t="s">
        <v>925</v>
      </c>
      <c r="AD1067" s="268"/>
      <c r="AE1067" s="268"/>
      <c r="AF1067" s="268"/>
      <c r="AG1067" s="268"/>
      <c r="AH1067" s="134"/>
      <c r="AI1067" s="134"/>
      <c r="AJ1067" s="134"/>
      <c r="AK1067" s="134"/>
      <c r="AL1067" s="134"/>
      <c r="AM1067" s="134"/>
      <c r="AN1067" s="134"/>
      <c r="AO1067" s="134"/>
      <c r="AP1067" s="134"/>
      <c r="AQ1067" s="134"/>
      <c r="AR1067" s="134"/>
      <c r="AS1067" s="134"/>
      <c r="AT1067" s="134"/>
      <c r="AU1067" s="134"/>
      <c r="AV1067" s="134"/>
      <c r="AW1067" s="134"/>
      <c r="AX1067" s="134"/>
      <c r="AY1067" s="134"/>
      <c r="AZ1067" s="134"/>
      <c r="BA1067" s="153" t="str">
        <f>C1067</f>
        <v>Strojovňa umiestnená na existujúce streche, úroveň strechy cca 7 m nad terénom. Predpoklad sťahovanie z juhovýchodnej strany objektu. Pristavenie žeriavu možné.</v>
      </c>
      <c r="BB1067" s="134"/>
      <c r="BC1067" s="134"/>
      <c r="BD1067" s="134"/>
      <c r="BE1067" s="134"/>
      <c r="BF1067" s="134"/>
      <c r="BG1067" s="134"/>
      <c r="BH1067" s="134"/>
    </row>
    <row r="1068" spans="1:60" ht="31.45">
      <c r="A1068" s="147">
        <v>394</v>
      </c>
      <c r="B1068" s="148" t="s">
        <v>926</v>
      </c>
      <c r="C1068" s="161" t="s">
        <v>927</v>
      </c>
      <c r="D1068" s="149" t="s">
        <v>916</v>
      </c>
      <c r="E1068" s="150">
        <v>30</v>
      </c>
      <c r="F1068" s="151"/>
      <c r="G1068" s="152">
        <f>ROUND(E1068*F1068,2)</f>
        <v>0</v>
      </c>
      <c r="H1068" s="139">
        <v>0</v>
      </c>
      <c r="I1068" s="139">
        <f>ROUND(E1068*H1068,2)</f>
        <v>0</v>
      </c>
      <c r="J1068" s="139">
        <v>64.18867924528341</v>
      </c>
      <c r="K1068" s="139">
        <f>ROUND(E1068*J1068,2)</f>
        <v>1925.66</v>
      </c>
      <c r="L1068" s="139">
        <v>21</v>
      </c>
      <c r="M1068" s="139">
        <f>G1068*(1+L1068/100)</f>
        <v>0</v>
      </c>
      <c r="N1068" s="139">
        <v>0</v>
      </c>
      <c r="O1068" s="139">
        <f>ROUND(E1068*N1068,2)</f>
        <v>0</v>
      </c>
      <c r="P1068" s="139">
        <v>0</v>
      </c>
      <c r="Q1068" s="139">
        <f>ROUND(E1068*P1068,2)</f>
        <v>0</v>
      </c>
      <c r="R1068" s="139"/>
      <c r="S1068" s="139" t="s">
        <v>130</v>
      </c>
      <c r="T1068" s="139" t="s">
        <v>131</v>
      </c>
      <c r="U1068" s="139">
        <v>0</v>
      </c>
      <c r="V1068" s="139">
        <f>ROUND(E1068*U1068,2)</f>
        <v>0</v>
      </c>
      <c r="W1068" s="139"/>
      <c r="X1068" s="134"/>
      <c r="Y1068" s="134"/>
      <c r="Z1068" s="134"/>
      <c r="AA1068" s="147">
        <v>394</v>
      </c>
      <c r="AB1068" s="148" t="s">
        <v>926</v>
      </c>
      <c r="AC1068" s="161" t="s">
        <v>927</v>
      </c>
      <c r="AD1068" s="149" t="s">
        <v>916</v>
      </c>
      <c r="AE1068" s="150">
        <v>30</v>
      </c>
      <c r="AF1068" s="151"/>
      <c r="AG1068" s="152">
        <f>ROUND(AE1068*AF1068,2)</f>
        <v>0</v>
      </c>
      <c r="AH1068" s="134"/>
      <c r="AI1068" s="134"/>
      <c r="AJ1068" s="134"/>
      <c r="AK1068" s="134"/>
      <c r="AL1068" s="134"/>
      <c r="AM1068" s="134"/>
      <c r="AN1068" s="134"/>
      <c r="AO1068" s="134"/>
      <c r="AP1068" s="134"/>
      <c r="AQ1068" s="134"/>
      <c r="AR1068" s="134"/>
      <c r="AS1068" s="134"/>
      <c r="AT1068" s="134"/>
      <c r="AU1068" s="134"/>
      <c r="AV1068" s="134"/>
      <c r="AW1068" s="134"/>
      <c r="AX1068" s="134"/>
      <c r="AY1068" s="134"/>
      <c r="AZ1068" s="134"/>
      <c r="BA1068" s="134"/>
      <c r="BB1068" s="134"/>
      <c r="BC1068" s="134"/>
      <c r="BD1068" s="134"/>
      <c r="BE1068" s="134"/>
      <c r="BF1068" s="134"/>
      <c r="BG1068" s="134"/>
      <c r="BH1068" s="134"/>
    </row>
    <row r="1069" spans="1:60" ht="20.95">
      <c r="A1069" s="137"/>
      <c r="B1069" s="138"/>
      <c r="C1069" s="267" t="s">
        <v>925</v>
      </c>
      <c r="D1069" s="268"/>
      <c r="E1069" s="268"/>
      <c r="F1069" s="268"/>
      <c r="G1069" s="268"/>
      <c r="H1069" s="139"/>
      <c r="I1069" s="139"/>
      <c r="J1069" s="139"/>
      <c r="K1069" s="139"/>
      <c r="L1069" s="139"/>
      <c r="M1069" s="139"/>
      <c r="N1069" s="139"/>
      <c r="O1069" s="139"/>
      <c r="P1069" s="139"/>
      <c r="Q1069" s="139"/>
      <c r="R1069" s="139"/>
      <c r="S1069" s="139"/>
      <c r="T1069" s="139"/>
      <c r="U1069" s="139"/>
      <c r="V1069" s="139"/>
      <c r="W1069" s="139"/>
      <c r="X1069" s="134"/>
      <c r="Y1069" s="134"/>
      <c r="Z1069" s="134"/>
      <c r="AA1069" s="137"/>
      <c r="AB1069" s="138"/>
      <c r="AC1069" s="267" t="s">
        <v>925</v>
      </c>
      <c r="AD1069" s="268"/>
      <c r="AE1069" s="268"/>
      <c r="AF1069" s="268"/>
      <c r="AG1069" s="268"/>
      <c r="AH1069" s="134"/>
      <c r="AI1069" s="134"/>
      <c r="AJ1069" s="134"/>
      <c r="AK1069" s="134"/>
      <c r="AL1069" s="134"/>
      <c r="AM1069" s="134"/>
      <c r="AN1069" s="134"/>
      <c r="AO1069" s="134"/>
      <c r="AP1069" s="134"/>
      <c r="AQ1069" s="134"/>
      <c r="AR1069" s="134"/>
      <c r="AS1069" s="134"/>
      <c r="AT1069" s="134"/>
      <c r="AU1069" s="134"/>
      <c r="AV1069" s="134"/>
      <c r="AW1069" s="134"/>
      <c r="AX1069" s="134"/>
      <c r="AY1069" s="134"/>
      <c r="AZ1069" s="134"/>
      <c r="BA1069" s="153" t="str">
        <f>C1069</f>
        <v>Strojovňa umiestnená na existujúce streche, úroveň strechy cca 7 m nad terénom. Predpoklad sťahovanie z juhovýchodnej strany objektu. Pristavenie žeriavu možné.</v>
      </c>
      <c r="BB1069" s="134"/>
      <c r="BC1069" s="134"/>
      <c r="BD1069" s="134"/>
      <c r="BE1069" s="134"/>
      <c r="BF1069" s="134"/>
      <c r="BG1069" s="134"/>
      <c r="BH1069" s="134"/>
    </row>
    <row r="1070" spans="1:60" ht="13.1">
      <c r="A1070" s="169" t="s">
        <v>971</v>
      </c>
      <c r="B1070" s="142" t="s">
        <v>100</v>
      </c>
      <c r="C1070" s="160" t="s">
        <v>101</v>
      </c>
      <c r="D1070" s="143"/>
      <c r="E1070" s="144"/>
      <c r="F1070" s="145"/>
      <c r="G1070" s="146">
        <f>SUMIF(AG1071:AG1071,"&lt;&gt;NOR",G1071:G1071)</f>
        <v>0</v>
      </c>
      <c r="H1070" s="140"/>
      <c r="I1070" s="140">
        <f>SUM(I1071:I1071)</f>
        <v>0</v>
      </c>
      <c r="J1070" s="140"/>
      <c r="K1070" s="140">
        <f>SUM(K1071:K1071)</f>
        <v>998.49</v>
      </c>
      <c r="L1070" s="140"/>
      <c r="M1070" s="140">
        <f>SUM(M1071:M1071)</f>
        <v>0</v>
      </c>
      <c r="N1070" s="140"/>
      <c r="O1070" s="140">
        <f>SUM(O1071:O1071)</f>
        <v>0</v>
      </c>
      <c r="P1070" s="140"/>
      <c r="Q1070" s="140">
        <f>SUM(Q1071:Q1071)</f>
        <v>0</v>
      </c>
      <c r="R1070" s="140"/>
      <c r="S1070" s="140"/>
      <c r="T1070" s="140"/>
      <c r="U1070" s="140"/>
      <c r="V1070" s="140">
        <f>SUM(V1071:V1071)</f>
        <v>0</v>
      </c>
      <c r="W1070" s="140"/>
      <c r="AA1070" s="169" t="s">
        <v>971</v>
      </c>
      <c r="AB1070" s="142" t="s">
        <v>100</v>
      </c>
      <c r="AC1070" s="160" t="s">
        <v>101</v>
      </c>
      <c r="AD1070" s="143"/>
      <c r="AE1070" s="144"/>
      <c r="AF1070" s="145"/>
      <c r="AG1070" s="146">
        <f>SUMIF(BG1071:BG1071,"&lt;&gt;NOR",AG1071:AG1071)</f>
        <v>0</v>
      </c>
    </row>
    <row r="1071" spans="1:60" ht="31.45">
      <c r="A1071" s="154">
        <v>396</v>
      </c>
      <c r="B1071" s="155" t="s">
        <v>928</v>
      </c>
      <c r="C1071" s="162" t="s">
        <v>929</v>
      </c>
      <c r="D1071" s="156" t="s">
        <v>151</v>
      </c>
      <c r="E1071" s="157">
        <v>100</v>
      </c>
      <c r="F1071" s="158"/>
      <c r="G1071" s="159">
        <f>ROUND(E1071*F1071,2)</f>
        <v>0</v>
      </c>
      <c r="H1071" s="139">
        <v>0</v>
      </c>
      <c r="I1071" s="139">
        <f>ROUND(E1071*H1071,2)</f>
        <v>0</v>
      </c>
      <c r="J1071" s="139">
        <v>9.9849056603774198</v>
      </c>
      <c r="K1071" s="139">
        <f>ROUND(E1071*J1071,2)</f>
        <v>998.49</v>
      </c>
      <c r="L1071" s="139">
        <v>21</v>
      </c>
      <c r="M1071" s="139">
        <f>G1071*(1+L1071/100)</f>
        <v>0</v>
      </c>
      <c r="N1071" s="139">
        <v>0</v>
      </c>
      <c r="O1071" s="139">
        <f>ROUND(E1071*N1071,2)</f>
        <v>0</v>
      </c>
      <c r="P1071" s="139">
        <v>0</v>
      </c>
      <c r="Q1071" s="139">
        <f>ROUND(E1071*P1071,2)</f>
        <v>0</v>
      </c>
      <c r="R1071" s="139"/>
      <c r="S1071" s="139" t="s">
        <v>130</v>
      </c>
      <c r="T1071" s="139" t="s">
        <v>131</v>
      </c>
      <c r="U1071" s="139">
        <v>0</v>
      </c>
      <c r="V1071" s="139">
        <f>ROUND(E1071*U1071,2)</f>
        <v>0</v>
      </c>
      <c r="W1071" s="139"/>
      <c r="X1071" s="134"/>
      <c r="Y1071" s="134"/>
      <c r="Z1071" s="134"/>
      <c r="AA1071" s="154">
        <v>396</v>
      </c>
      <c r="AB1071" s="155" t="s">
        <v>928</v>
      </c>
      <c r="AC1071" s="162" t="s">
        <v>929</v>
      </c>
      <c r="AD1071" s="156" t="s">
        <v>151</v>
      </c>
      <c r="AE1071" s="157">
        <v>100</v>
      </c>
      <c r="AF1071" s="158"/>
      <c r="AG1071" s="159">
        <f>ROUND(AE1071*AF1071,2)</f>
        <v>0</v>
      </c>
      <c r="AH1071" s="134"/>
      <c r="AI1071" s="134"/>
      <c r="AJ1071" s="134"/>
      <c r="AK1071" s="134"/>
      <c r="AL1071" s="134"/>
      <c r="AM1071" s="134"/>
      <c r="AN1071" s="134"/>
      <c r="AO1071" s="134"/>
      <c r="AP1071" s="134"/>
      <c r="AQ1071" s="134"/>
      <c r="AR1071" s="134"/>
      <c r="AS1071" s="134"/>
      <c r="AT1071" s="134"/>
      <c r="AU1071" s="134"/>
      <c r="AV1071" s="134"/>
      <c r="AW1071" s="134"/>
      <c r="AX1071" s="134"/>
      <c r="AY1071" s="134"/>
      <c r="AZ1071" s="134"/>
      <c r="BA1071" s="134"/>
      <c r="BB1071" s="134"/>
      <c r="BC1071" s="134"/>
      <c r="BD1071" s="134"/>
      <c r="BE1071" s="134"/>
      <c r="BF1071" s="134"/>
      <c r="BG1071" s="134"/>
      <c r="BH1071" s="134"/>
    </row>
    <row r="1072" spans="1:60" ht="13.1">
      <c r="A1072" s="169" t="s">
        <v>971</v>
      </c>
      <c r="B1072" s="142" t="s">
        <v>102</v>
      </c>
      <c r="C1072" s="160" t="s">
        <v>1215</v>
      </c>
      <c r="D1072" s="143"/>
      <c r="E1072" s="144"/>
      <c r="F1072" s="145"/>
      <c r="G1072" s="146">
        <f>SUMIF(AG1073:AG1084,"&lt;&gt;NOR",G1073:G1084)</f>
        <v>0</v>
      </c>
      <c r="H1072" s="140"/>
      <c r="I1072" s="140">
        <f>SUM(I1073:I1084)</f>
        <v>0</v>
      </c>
      <c r="J1072" s="140"/>
      <c r="K1072" s="140">
        <f>SUM(K1073:K1084)</f>
        <v>42816.22</v>
      </c>
      <c r="L1072" s="140"/>
      <c r="M1072" s="140">
        <f>SUM(M1073:M1084)</f>
        <v>0</v>
      </c>
      <c r="N1072" s="140"/>
      <c r="O1072" s="140">
        <f>SUM(O1073:O1084)</f>
        <v>0</v>
      </c>
      <c r="P1072" s="140"/>
      <c r="Q1072" s="140">
        <f>SUM(Q1073:Q1084)</f>
        <v>0</v>
      </c>
      <c r="R1072" s="140"/>
      <c r="S1072" s="140"/>
      <c r="T1072" s="140"/>
      <c r="U1072" s="140"/>
      <c r="V1072" s="140">
        <f>SUM(V1073:V1084)</f>
        <v>0</v>
      </c>
      <c r="W1072" s="140"/>
      <c r="AA1072" s="169" t="s">
        <v>971</v>
      </c>
      <c r="AB1072" s="142" t="s">
        <v>102</v>
      </c>
      <c r="AC1072" s="160" t="s">
        <v>1215</v>
      </c>
      <c r="AD1072" s="143"/>
      <c r="AE1072" s="144"/>
      <c r="AF1072" s="145"/>
      <c r="AG1072" s="146">
        <f>SUMIF(BG1073:BG1084,"&lt;&gt;NOR",AG1073:AG1084)</f>
        <v>0</v>
      </c>
    </row>
    <row r="1073" spans="1:60">
      <c r="A1073" s="147">
        <v>397</v>
      </c>
      <c r="B1073" s="148" t="s">
        <v>930</v>
      </c>
      <c r="C1073" s="161" t="s">
        <v>931</v>
      </c>
      <c r="D1073" s="149" t="s">
        <v>151</v>
      </c>
      <c r="E1073" s="150">
        <v>20</v>
      </c>
      <c r="F1073" s="151"/>
      <c r="G1073" s="152">
        <f>ROUND(E1073*F1073,2)</f>
        <v>0</v>
      </c>
      <c r="H1073" s="139">
        <v>0</v>
      </c>
      <c r="I1073" s="139">
        <f>ROUND(E1073*H1073,2)</f>
        <v>0</v>
      </c>
      <c r="J1073" s="139">
        <v>18.679245283018982</v>
      </c>
      <c r="K1073" s="139">
        <f>ROUND(E1073*J1073,2)</f>
        <v>373.58</v>
      </c>
      <c r="L1073" s="139">
        <v>21</v>
      </c>
      <c r="M1073" s="139">
        <f>G1073*(1+L1073/100)</f>
        <v>0</v>
      </c>
      <c r="N1073" s="139">
        <v>0</v>
      </c>
      <c r="O1073" s="139">
        <f>ROUND(E1073*N1073,2)</f>
        <v>0</v>
      </c>
      <c r="P1073" s="139">
        <v>0</v>
      </c>
      <c r="Q1073" s="139">
        <f>ROUND(E1073*P1073,2)</f>
        <v>0</v>
      </c>
      <c r="R1073" s="139"/>
      <c r="S1073" s="139" t="s">
        <v>130</v>
      </c>
      <c r="T1073" s="139" t="s">
        <v>131</v>
      </c>
      <c r="U1073" s="139">
        <v>0</v>
      </c>
      <c r="V1073" s="139">
        <f>ROUND(E1073*U1073,2)</f>
        <v>0</v>
      </c>
      <c r="W1073" s="139"/>
      <c r="X1073" s="134"/>
      <c r="Y1073" s="134"/>
      <c r="Z1073" s="134"/>
      <c r="AA1073" s="147">
        <v>397</v>
      </c>
      <c r="AB1073" s="148" t="s">
        <v>930</v>
      </c>
      <c r="AC1073" s="161" t="s">
        <v>931</v>
      </c>
      <c r="AD1073" s="149" t="s">
        <v>151</v>
      </c>
      <c r="AE1073" s="150">
        <v>20</v>
      </c>
      <c r="AF1073" s="151"/>
      <c r="AG1073" s="152">
        <f>ROUND(AE1073*AF1073,2)</f>
        <v>0</v>
      </c>
      <c r="AH1073" s="134"/>
      <c r="AI1073" s="134"/>
      <c r="AJ1073" s="134"/>
      <c r="AK1073" s="134"/>
      <c r="AL1073" s="134"/>
      <c r="AM1073" s="134"/>
      <c r="AN1073" s="134"/>
      <c r="AO1073" s="134"/>
      <c r="AP1073" s="134"/>
      <c r="AQ1073" s="134"/>
      <c r="AR1073" s="134"/>
      <c r="AS1073" s="134"/>
      <c r="AT1073" s="134"/>
      <c r="AU1073" s="134"/>
      <c r="AV1073" s="134"/>
      <c r="AW1073" s="134"/>
      <c r="AX1073" s="134"/>
      <c r="AY1073" s="134"/>
      <c r="AZ1073" s="134"/>
      <c r="BA1073" s="134"/>
      <c r="BB1073" s="134"/>
      <c r="BC1073" s="134"/>
      <c r="BD1073" s="134"/>
      <c r="BE1073" s="134"/>
      <c r="BF1073" s="134"/>
      <c r="BG1073" s="134"/>
      <c r="BH1073" s="134"/>
    </row>
    <row r="1074" spans="1:60">
      <c r="A1074" s="137"/>
      <c r="B1074" s="138"/>
      <c r="C1074" s="267" t="s">
        <v>932</v>
      </c>
      <c r="D1074" s="268"/>
      <c r="E1074" s="268"/>
      <c r="F1074" s="268"/>
      <c r="G1074" s="268"/>
      <c r="H1074" s="139"/>
      <c r="I1074" s="139"/>
      <c r="J1074" s="139"/>
      <c r="K1074" s="139"/>
      <c r="L1074" s="139"/>
      <c r="M1074" s="139"/>
      <c r="N1074" s="139"/>
      <c r="O1074" s="139"/>
      <c r="P1074" s="139"/>
      <c r="Q1074" s="139"/>
      <c r="R1074" s="139"/>
      <c r="S1074" s="139"/>
      <c r="T1074" s="139"/>
      <c r="U1074" s="139"/>
      <c r="V1074" s="139"/>
      <c r="W1074" s="139"/>
      <c r="X1074" s="134"/>
      <c r="Y1074" s="134"/>
      <c r="Z1074" s="134"/>
      <c r="AA1074" s="137"/>
      <c r="AB1074" s="138"/>
      <c r="AC1074" s="267" t="s">
        <v>932</v>
      </c>
      <c r="AD1074" s="268"/>
      <c r="AE1074" s="268"/>
      <c r="AF1074" s="268"/>
      <c r="AG1074" s="268"/>
      <c r="AH1074" s="134"/>
      <c r="AI1074" s="134"/>
      <c r="AJ1074" s="134"/>
      <c r="AK1074" s="134"/>
      <c r="AL1074" s="134"/>
      <c r="AM1074" s="134"/>
      <c r="AN1074" s="134"/>
      <c r="AO1074" s="134"/>
      <c r="AP1074" s="134"/>
      <c r="AQ1074" s="134"/>
      <c r="AR1074" s="134"/>
      <c r="AS1074" s="134"/>
      <c r="AT1074" s="134"/>
      <c r="AU1074" s="134"/>
      <c r="AV1074" s="134"/>
      <c r="AW1074" s="134"/>
      <c r="AX1074" s="134"/>
      <c r="AY1074" s="134"/>
      <c r="AZ1074" s="134"/>
      <c r="BA1074" s="134"/>
      <c r="BB1074" s="134"/>
      <c r="BC1074" s="134"/>
      <c r="BD1074" s="134"/>
      <c r="BE1074" s="134"/>
      <c r="BF1074" s="134"/>
      <c r="BG1074" s="134"/>
      <c r="BH1074" s="134"/>
    </row>
    <row r="1075" spans="1:60">
      <c r="A1075" s="137"/>
      <c r="B1075" s="138"/>
      <c r="C1075" s="269" t="s">
        <v>136</v>
      </c>
      <c r="D1075" s="270"/>
      <c r="E1075" s="270"/>
      <c r="F1075" s="270"/>
      <c r="G1075" s="270"/>
      <c r="H1075" s="139"/>
      <c r="I1075" s="139"/>
      <c r="J1075" s="139"/>
      <c r="K1075" s="139"/>
      <c r="L1075" s="139"/>
      <c r="M1075" s="139"/>
      <c r="N1075" s="139"/>
      <c r="O1075" s="139"/>
      <c r="P1075" s="139"/>
      <c r="Q1075" s="139"/>
      <c r="R1075" s="139"/>
      <c r="S1075" s="139"/>
      <c r="T1075" s="139"/>
      <c r="U1075" s="139"/>
      <c r="V1075" s="139"/>
      <c r="W1075" s="139"/>
      <c r="X1075" s="134"/>
      <c r="Y1075" s="134"/>
      <c r="Z1075" s="134"/>
      <c r="AA1075" s="137"/>
      <c r="AB1075" s="138"/>
      <c r="AC1075" s="269" t="s">
        <v>136</v>
      </c>
      <c r="AD1075" s="270"/>
      <c r="AE1075" s="270"/>
      <c r="AF1075" s="270"/>
      <c r="AG1075" s="270"/>
      <c r="AH1075" s="134"/>
      <c r="AI1075" s="134"/>
      <c r="AJ1075" s="134"/>
      <c r="AK1075" s="134"/>
      <c r="AL1075" s="134"/>
      <c r="AM1075" s="134"/>
      <c r="AN1075" s="134"/>
      <c r="AO1075" s="134"/>
      <c r="AP1075" s="134"/>
      <c r="AQ1075" s="134"/>
      <c r="AR1075" s="134"/>
      <c r="AS1075" s="134"/>
      <c r="AT1075" s="134"/>
      <c r="AU1075" s="134"/>
      <c r="AV1075" s="134"/>
      <c r="AW1075" s="134"/>
      <c r="AX1075" s="134"/>
      <c r="AY1075" s="134"/>
      <c r="AZ1075" s="134"/>
      <c r="BA1075" s="134"/>
      <c r="BB1075" s="134"/>
      <c r="BC1075" s="134"/>
      <c r="BD1075" s="134"/>
      <c r="BE1075" s="134"/>
      <c r="BF1075" s="134"/>
      <c r="BG1075" s="134"/>
      <c r="BH1075" s="134"/>
    </row>
    <row r="1076" spans="1:60" ht="20.95">
      <c r="A1076" s="147">
        <v>398</v>
      </c>
      <c r="B1076" s="148" t="s">
        <v>933</v>
      </c>
      <c r="C1076" s="161" t="s">
        <v>934</v>
      </c>
      <c r="D1076" s="149" t="s">
        <v>151</v>
      </c>
      <c r="E1076" s="150">
        <v>70</v>
      </c>
      <c r="F1076" s="151"/>
      <c r="G1076" s="152">
        <f>ROUND(E1076*F1076,2)</f>
        <v>0</v>
      </c>
      <c r="H1076" s="139">
        <v>0</v>
      </c>
      <c r="I1076" s="139">
        <f>ROUND(E1076*H1076,2)</f>
        <v>0</v>
      </c>
      <c r="J1076" s="139">
        <v>39.396226415094581</v>
      </c>
      <c r="K1076" s="139">
        <f>ROUND(E1076*J1076,2)</f>
        <v>2757.74</v>
      </c>
      <c r="L1076" s="139">
        <v>21</v>
      </c>
      <c r="M1076" s="139">
        <f>G1076*(1+L1076/100)</f>
        <v>0</v>
      </c>
      <c r="N1076" s="139">
        <v>0</v>
      </c>
      <c r="O1076" s="139">
        <f>ROUND(E1076*N1076,2)</f>
        <v>0</v>
      </c>
      <c r="P1076" s="139">
        <v>0</v>
      </c>
      <c r="Q1076" s="139">
        <f>ROUND(E1076*P1076,2)</f>
        <v>0</v>
      </c>
      <c r="R1076" s="139"/>
      <c r="S1076" s="139" t="s">
        <v>130</v>
      </c>
      <c r="T1076" s="139" t="s">
        <v>131</v>
      </c>
      <c r="U1076" s="139">
        <v>0</v>
      </c>
      <c r="V1076" s="139">
        <f>ROUND(E1076*U1076,2)</f>
        <v>0</v>
      </c>
      <c r="W1076" s="139"/>
      <c r="X1076" s="134"/>
      <c r="Y1076" s="134"/>
      <c r="Z1076" s="134"/>
      <c r="AA1076" s="147">
        <v>398</v>
      </c>
      <c r="AB1076" s="148" t="s">
        <v>933</v>
      </c>
      <c r="AC1076" s="161" t="s">
        <v>934</v>
      </c>
      <c r="AD1076" s="149" t="s">
        <v>151</v>
      </c>
      <c r="AE1076" s="150">
        <v>70</v>
      </c>
      <c r="AF1076" s="151"/>
      <c r="AG1076" s="152">
        <f>ROUND(AE1076*AF1076,2)</f>
        <v>0</v>
      </c>
      <c r="AH1076" s="134"/>
      <c r="AI1076" s="134"/>
      <c r="AJ1076" s="134"/>
      <c r="AK1076" s="134"/>
      <c r="AL1076" s="134"/>
      <c r="AM1076" s="134"/>
      <c r="AN1076" s="134"/>
      <c r="AO1076" s="134"/>
      <c r="AP1076" s="134"/>
      <c r="AQ1076" s="134"/>
      <c r="AR1076" s="134"/>
      <c r="AS1076" s="134"/>
      <c r="AT1076" s="134"/>
      <c r="AU1076" s="134"/>
      <c r="AV1076" s="134"/>
      <c r="AW1076" s="134"/>
      <c r="AX1076" s="134"/>
      <c r="AY1076" s="134"/>
      <c r="AZ1076" s="134"/>
      <c r="BA1076" s="134"/>
      <c r="BB1076" s="134"/>
      <c r="BC1076" s="134"/>
      <c r="BD1076" s="134"/>
      <c r="BE1076" s="134"/>
      <c r="BF1076" s="134"/>
      <c r="BG1076" s="134"/>
      <c r="BH1076" s="134"/>
    </row>
    <row r="1077" spans="1:60" ht="20.95">
      <c r="A1077" s="137"/>
      <c r="B1077" s="138"/>
      <c r="C1077" s="267" t="s">
        <v>935</v>
      </c>
      <c r="D1077" s="268"/>
      <c r="E1077" s="268"/>
      <c r="F1077" s="268"/>
      <c r="G1077" s="268"/>
      <c r="H1077" s="139"/>
      <c r="I1077" s="139"/>
      <c r="J1077" s="139"/>
      <c r="K1077" s="139"/>
      <c r="L1077" s="139"/>
      <c r="M1077" s="139"/>
      <c r="N1077" s="139"/>
      <c r="O1077" s="139"/>
      <c r="P1077" s="139"/>
      <c r="Q1077" s="139"/>
      <c r="R1077" s="139"/>
      <c r="S1077" s="139"/>
      <c r="T1077" s="139"/>
      <c r="U1077" s="139"/>
      <c r="V1077" s="139"/>
      <c r="W1077" s="139"/>
      <c r="X1077" s="134"/>
      <c r="Y1077" s="134"/>
      <c r="Z1077" s="134"/>
      <c r="AA1077" s="137"/>
      <c r="AB1077" s="138"/>
      <c r="AC1077" s="267" t="s">
        <v>935</v>
      </c>
      <c r="AD1077" s="268"/>
      <c r="AE1077" s="268"/>
      <c r="AF1077" s="268"/>
      <c r="AG1077" s="268"/>
      <c r="AH1077" s="134"/>
      <c r="AI1077" s="134"/>
      <c r="AJ1077" s="134"/>
      <c r="AK1077" s="134"/>
      <c r="AL1077" s="134"/>
      <c r="AM1077" s="134"/>
      <c r="AN1077" s="134"/>
      <c r="AO1077" s="134"/>
      <c r="AP1077" s="134"/>
      <c r="AQ1077" s="134"/>
      <c r="AR1077" s="134"/>
      <c r="AS1077" s="134"/>
      <c r="AT1077" s="134"/>
      <c r="AU1077" s="134"/>
      <c r="AV1077" s="134"/>
      <c r="AW1077" s="134"/>
      <c r="AX1077" s="134"/>
      <c r="AY1077" s="134"/>
      <c r="AZ1077" s="134"/>
      <c r="BA1077" s="153" t="str">
        <f>C1077</f>
        <v>izoláciou bude opatrené všetky potrubia medzi požiarne deliace konštrukcií a požiarnej klapkou vrátane. Súčasťou dodávky bude všetky nutné príslušenstvo ako ochranné kryty čiel izoláciou, ....</v>
      </c>
      <c r="BB1077" s="134"/>
      <c r="BC1077" s="134"/>
      <c r="BD1077" s="134"/>
      <c r="BE1077" s="134"/>
      <c r="BF1077" s="134"/>
      <c r="BG1077" s="134"/>
      <c r="BH1077" s="134"/>
    </row>
    <row r="1078" spans="1:60">
      <c r="A1078" s="137"/>
      <c r="B1078" s="138"/>
      <c r="C1078" s="269" t="s">
        <v>425</v>
      </c>
      <c r="D1078" s="270"/>
      <c r="E1078" s="270"/>
      <c r="F1078" s="270"/>
      <c r="G1078" s="270"/>
      <c r="H1078" s="139"/>
      <c r="I1078" s="139"/>
      <c r="J1078" s="139"/>
      <c r="K1078" s="139"/>
      <c r="L1078" s="139"/>
      <c r="M1078" s="139"/>
      <c r="N1078" s="139"/>
      <c r="O1078" s="139"/>
      <c r="P1078" s="139"/>
      <c r="Q1078" s="139"/>
      <c r="R1078" s="139"/>
      <c r="S1078" s="139"/>
      <c r="T1078" s="139"/>
      <c r="U1078" s="139"/>
      <c r="V1078" s="139"/>
      <c r="W1078" s="139"/>
      <c r="X1078" s="134"/>
      <c r="Y1078" s="134"/>
      <c r="Z1078" s="134"/>
      <c r="AA1078" s="137"/>
      <c r="AB1078" s="138"/>
      <c r="AC1078" s="269" t="s">
        <v>425</v>
      </c>
      <c r="AD1078" s="270"/>
      <c r="AE1078" s="270"/>
      <c r="AF1078" s="270"/>
      <c r="AG1078" s="270"/>
      <c r="AH1078" s="134"/>
      <c r="AI1078" s="134"/>
      <c r="AJ1078" s="134"/>
      <c r="AK1078" s="134"/>
      <c r="AL1078" s="134"/>
      <c r="AM1078" s="134"/>
      <c r="AN1078" s="134"/>
      <c r="AO1078" s="134"/>
      <c r="AP1078" s="134"/>
      <c r="AQ1078" s="134"/>
      <c r="AR1078" s="134"/>
      <c r="AS1078" s="134"/>
      <c r="AT1078" s="134"/>
      <c r="AU1078" s="134"/>
      <c r="AV1078" s="134"/>
      <c r="AW1078" s="134"/>
      <c r="AX1078" s="134"/>
      <c r="AY1078" s="134"/>
      <c r="AZ1078" s="134"/>
      <c r="BA1078" s="134"/>
      <c r="BB1078" s="134"/>
      <c r="BC1078" s="134"/>
      <c r="BD1078" s="134"/>
      <c r="BE1078" s="134"/>
      <c r="BF1078" s="134"/>
      <c r="BG1078" s="134"/>
      <c r="BH1078" s="134"/>
    </row>
    <row r="1079" spans="1:60" ht="41.9">
      <c r="A1079" s="147">
        <v>399</v>
      </c>
      <c r="B1079" s="148" t="s">
        <v>936</v>
      </c>
      <c r="C1079" s="161" t="s">
        <v>937</v>
      </c>
      <c r="D1079" s="149" t="s">
        <v>151</v>
      </c>
      <c r="E1079" s="150">
        <v>550</v>
      </c>
      <c r="F1079" s="151"/>
      <c r="G1079" s="152">
        <f>ROUND(E1079*F1079,2)</f>
        <v>0</v>
      </c>
      <c r="H1079" s="139">
        <v>0</v>
      </c>
      <c r="I1079" s="139">
        <f>ROUND(E1079*H1079,2)</f>
        <v>0</v>
      </c>
      <c r="J1079" s="139">
        <v>41.773584905660634</v>
      </c>
      <c r="K1079" s="139">
        <f>ROUND(E1079*J1079,2)</f>
        <v>22975.47</v>
      </c>
      <c r="L1079" s="139">
        <v>21</v>
      </c>
      <c r="M1079" s="139">
        <f>G1079*(1+L1079/100)</f>
        <v>0</v>
      </c>
      <c r="N1079" s="139">
        <v>0</v>
      </c>
      <c r="O1079" s="139">
        <f>ROUND(E1079*N1079,2)</f>
        <v>0</v>
      </c>
      <c r="P1079" s="139">
        <v>0</v>
      </c>
      <c r="Q1079" s="139">
        <f>ROUND(E1079*P1079,2)</f>
        <v>0</v>
      </c>
      <c r="R1079" s="139"/>
      <c r="S1079" s="139" t="s">
        <v>130</v>
      </c>
      <c r="T1079" s="139" t="s">
        <v>131</v>
      </c>
      <c r="U1079" s="139">
        <v>0</v>
      </c>
      <c r="V1079" s="139">
        <f>ROUND(E1079*U1079,2)</f>
        <v>0</v>
      </c>
      <c r="W1079" s="139"/>
      <c r="X1079" s="134"/>
      <c r="Y1079" s="134"/>
      <c r="Z1079" s="134"/>
      <c r="AA1079" s="147">
        <v>399</v>
      </c>
      <c r="AB1079" s="148" t="s">
        <v>936</v>
      </c>
      <c r="AC1079" s="161" t="s">
        <v>937</v>
      </c>
      <c r="AD1079" s="149" t="s">
        <v>151</v>
      </c>
      <c r="AE1079" s="150">
        <v>550</v>
      </c>
      <c r="AF1079" s="151"/>
      <c r="AG1079" s="152">
        <f>ROUND(AE1079*AF1079,2)</f>
        <v>0</v>
      </c>
      <c r="AH1079" s="134"/>
      <c r="AI1079" s="134"/>
      <c r="AJ1079" s="134"/>
      <c r="AK1079" s="134"/>
      <c r="AL1079" s="134"/>
      <c r="AM1079" s="134"/>
      <c r="AN1079" s="134"/>
      <c r="AO1079" s="134"/>
      <c r="AP1079" s="134"/>
      <c r="AQ1079" s="134"/>
      <c r="AR1079" s="134"/>
      <c r="AS1079" s="134"/>
      <c r="AT1079" s="134"/>
      <c r="AU1079" s="134"/>
      <c r="AV1079" s="134"/>
      <c r="AW1079" s="134"/>
      <c r="AX1079" s="134"/>
      <c r="AY1079" s="134"/>
      <c r="AZ1079" s="134"/>
      <c r="BA1079" s="134"/>
      <c r="BB1079" s="134"/>
      <c r="BC1079" s="134"/>
      <c r="BD1079" s="134"/>
      <c r="BE1079" s="134"/>
      <c r="BF1079" s="134"/>
      <c r="BG1079" s="134"/>
      <c r="BH1079" s="134"/>
    </row>
    <row r="1080" spans="1:60" ht="20.95">
      <c r="A1080" s="137"/>
      <c r="B1080" s="138"/>
      <c r="C1080" s="267" t="s">
        <v>938</v>
      </c>
      <c r="D1080" s="268"/>
      <c r="E1080" s="268"/>
      <c r="F1080" s="268"/>
      <c r="G1080" s="268"/>
      <c r="H1080" s="139"/>
      <c r="I1080" s="139"/>
      <c r="J1080" s="139"/>
      <c r="K1080" s="139"/>
      <c r="L1080" s="139"/>
      <c r="M1080" s="139"/>
      <c r="N1080" s="139"/>
      <c r="O1080" s="139"/>
      <c r="P1080" s="139"/>
      <c r="Q1080" s="139"/>
      <c r="R1080" s="139"/>
      <c r="S1080" s="139"/>
      <c r="T1080" s="139"/>
      <c r="U1080" s="139"/>
      <c r="V1080" s="139"/>
      <c r="W1080" s="139"/>
      <c r="X1080" s="134"/>
      <c r="Y1080" s="134"/>
      <c r="Z1080" s="134"/>
      <c r="AA1080" s="137"/>
      <c r="AB1080" s="138"/>
      <c r="AC1080" s="267" t="s">
        <v>938</v>
      </c>
      <c r="AD1080" s="268"/>
      <c r="AE1080" s="268"/>
      <c r="AF1080" s="268"/>
      <c r="AG1080" s="268"/>
      <c r="AH1080" s="134"/>
      <c r="AI1080" s="134"/>
      <c r="AJ1080" s="134"/>
      <c r="AK1080" s="134"/>
      <c r="AL1080" s="134"/>
      <c r="AM1080" s="134"/>
      <c r="AN1080" s="134"/>
      <c r="AO1080" s="134"/>
      <c r="AP1080" s="134"/>
      <c r="AQ1080" s="134"/>
      <c r="AR1080" s="134"/>
      <c r="AS1080" s="134"/>
      <c r="AT1080" s="134"/>
      <c r="AU1080" s="134"/>
      <c r="AV1080" s="134"/>
      <c r="AW1080" s="134"/>
      <c r="AX1080" s="134"/>
      <c r="AY1080" s="134"/>
      <c r="AZ1080" s="134"/>
      <c r="BA1080" s="153" t="str">
        <f>C1080</f>
        <v>izoláciou bude opatrené všetky potrubia vzduchu nasávania čerstvého vzduchu a odpadového vzduchu zariadenia č.1,2,3,4,5.</v>
      </c>
      <c r="BB1080" s="134"/>
      <c r="BC1080" s="134"/>
      <c r="BD1080" s="134"/>
      <c r="BE1080" s="134"/>
      <c r="BF1080" s="134"/>
      <c r="BG1080" s="134"/>
      <c r="BH1080" s="134"/>
    </row>
    <row r="1081" spans="1:60">
      <c r="A1081" s="137"/>
      <c r="B1081" s="138"/>
      <c r="C1081" s="269" t="s">
        <v>136</v>
      </c>
      <c r="D1081" s="270"/>
      <c r="E1081" s="270"/>
      <c r="F1081" s="270"/>
      <c r="G1081" s="270"/>
      <c r="H1081" s="139"/>
      <c r="I1081" s="139"/>
      <c r="J1081" s="139"/>
      <c r="K1081" s="139"/>
      <c r="L1081" s="139"/>
      <c r="M1081" s="139"/>
      <c r="N1081" s="139"/>
      <c r="O1081" s="139"/>
      <c r="P1081" s="139"/>
      <c r="Q1081" s="139"/>
      <c r="R1081" s="139"/>
      <c r="S1081" s="139"/>
      <c r="T1081" s="139"/>
      <c r="U1081" s="139"/>
      <c r="V1081" s="139"/>
      <c r="W1081" s="139"/>
      <c r="X1081" s="134"/>
      <c r="Y1081" s="134"/>
      <c r="Z1081" s="134"/>
      <c r="AA1081" s="137"/>
      <c r="AB1081" s="138"/>
      <c r="AC1081" s="269" t="s">
        <v>136</v>
      </c>
      <c r="AD1081" s="270"/>
      <c r="AE1081" s="270"/>
      <c r="AF1081" s="270"/>
      <c r="AG1081" s="270"/>
      <c r="AH1081" s="134"/>
      <c r="AI1081" s="134"/>
      <c r="AJ1081" s="134"/>
      <c r="AK1081" s="134"/>
      <c r="AL1081" s="134"/>
      <c r="AM1081" s="134"/>
      <c r="AN1081" s="134"/>
      <c r="AO1081" s="134"/>
      <c r="AP1081" s="134"/>
      <c r="AQ1081" s="134"/>
      <c r="AR1081" s="134"/>
      <c r="AS1081" s="134"/>
      <c r="AT1081" s="134"/>
      <c r="AU1081" s="134"/>
      <c r="AV1081" s="134"/>
      <c r="AW1081" s="134"/>
      <c r="AX1081" s="134"/>
      <c r="AY1081" s="134"/>
      <c r="AZ1081" s="134"/>
      <c r="BA1081" s="134"/>
      <c r="BB1081" s="134"/>
      <c r="BC1081" s="134"/>
      <c r="BD1081" s="134"/>
      <c r="BE1081" s="134"/>
      <c r="BF1081" s="134"/>
      <c r="BG1081" s="134"/>
      <c r="BH1081" s="134"/>
    </row>
    <row r="1082" spans="1:60" ht="41.9">
      <c r="A1082" s="147">
        <v>400</v>
      </c>
      <c r="B1082" s="148" t="s">
        <v>939</v>
      </c>
      <c r="C1082" s="161" t="s">
        <v>940</v>
      </c>
      <c r="D1082" s="149" t="s">
        <v>151</v>
      </c>
      <c r="E1082" s="150">
        <v>600</v>
      </c>
      <c r="F1082" s="151"/>
      <c r="G1082" s="152">
        <f>ROUND(E1082*F1082,2)</f>
        <v>0</v>
      </c>
      <c r="H1082" s="139">
        <v>0</v>
      </c>
      <c r="I1082" s="139">
        <f>ROUND(E1082*H1082,2)</f>
        <v>0</v>
      </c>
      <c r="J1082" s="139">
        <v>27.849056603773754</v>
      </c>
      <c r="K1082" s="139">
        <f>ROUND(E1082*J1082,2)</f>
        <v>16709.43</v>
      </c>
      <c r="L1082" s="139">
        <v>21</v>
      </c>
      <c r="M1082" s="139">
        <f>G1082*(1+L1082/100)</f>
        <v>0</v>
      </c>
      <c r="N1082" s="139">
        <v>0</v>
      </c>
      <c r="O1082" s="139">
        <f>ROUND(E1082*N1082,2)</f>
        <v>0</v>
      </c>
      <c r="P1082" s="139">
        <v>0</v>
      </c>
      <c r="Q1082" s="139">
        <f>ROUND(E1082*P1082,2)</f>
        <v>0</v>
      </c>
      <c r="R1082" s="139"/>
      <c r="S1082" s="139" t="s">
        <v>130</v>
      </c>
      <c r="T1082" s="139" t="s">
        <v>131</v>
      </c>
      <c r="U1082" s="139">
        <v>0</v>
      </c>
      <c r="V1082" s="139">
        <f>ROUND(E1082*U1082,2)</f>
        <v>0</v>
      </c>
      <c r="W1082" s="139"/>
      <c r="X1082" s="134"/>
      <c r="Y1082" s="134"/>
      <c r="Z1082" s="134"/>
      <c r="AA1082" s="147">
        <v>400</v>
      </c>
      <c r="AB1082" s="148" t="s">
        <v>939</v>
      </c>
      <c r="AC1082" s="161" t="s">
        <v>940</v>
      </c>
      <c r="AD1082" s="149" t="s">
        <v>151</v>
      </c>
      <c r="AE1082" s="150">
        <v>600</v>
      </c>
      <c r="AF1082" s="151"/>
      <c r="AG1082" s="152">
        <f>ROUND(AE1082*AF1082,2)</f>
        <v>0</v>
      </c>
      <c r="AH1082" s="134"/>
      <c r="AI1082" s="134"/>
      <c r="AJ1082" s="134"/>
      <c r="AK1082" s="134"/>
      <c r="AL1082" s="134"/>
      <c r="AM1082" s="134"/>
      <c r="AN1082" s="134"/>
      <c r="AO1082" s="134"/>
      <c r="AP1082" s="134"/>
      <c r="AQ1082" s="134"/>
      <c r="AR1082" s="134"/>
      <c r="AS1082" s="134"/>
      <c r="AT1082" s="134"/>
      <c r="AU1082" s="134"/>
      <c r="AV1082" s="134"/>
      <c r="AW1082" s="134"/>
      <c r="AX1082" s="134"/>
      <c r="AY1082" s="134"/>
      <c r="AZ1082" s="134"/>
      <c r="BA1082" s="134"/>
      <c r="BB1082" s="134"/>
      <c r="BC1082" s="134"/>
      <c r="BD1082" s="134"/>
      <c r="BE1082" s="134"/>
      <c r="BF1082" s="134"/>
      <c r="BG1082" s="134"/>
      <c r="BH1082" s="134"/>
    </row>
    <row r="1083" spans="1:60" ht="52.4">
      <c r="A1083" s="137"/>
      <c r="B1083" s="138"/>
      <c r="C1083" s="267" t="s">
        <v>941</v>
      </c>
      <c r="D1083" s="268"/>
      <c r="E1083" s="268"/>
      <c r="F1083" s="268"/>
      <c r="G1083" s="268"/>
      <c r="H1083" s="139"/>
      <c r="I1083" s="139"/>
      <c r="J1083" s="139"/>
      <c r="K1083" s="139"/>
      <c r="L1083" s="139"/>
      <c r="M1083" s="139"/>
      <c r="N1083" s="139"/>
      <c r="O1083" s="139"/>
      <c r="P1083" s="139"/>
      <c r="Q1083" s="139"/>
      <c r="R1083" s="139"/>
      <c r="S1083" s="139"/>
      <c r="T1083" s="139"/>
      <c r="U1083" s="139"/>
      <c r="V1083" s="139"/>
      <c r="W1083" s="139"/>
      <c r="X1083" s="134"/>
      <c r="Y1083" s="134"/>
      <c r="Z1083" s="134"/>
      <c r="AA1083" s="137"/>
      <c r="AB1083" s="138"/>
      <c r="AC1083" s="267" t="s">
        <v>941</v>
      </c>
      <c r="AD1083" s="268"/>
      <c r="AE1083" s="268"/>
      <c r="AF1083" s="268"/>
      <c r="AG1083" s="268"/>
      <c r="AH1083" s="134"/>
      <c r="AI1083" s="134"/>
      <c r="AJ1083" s="134"/>
      <c r="AK1083" s="134"/>
      <c r="AL1083" s="134"/>
      <c r="AM1083" s="134"/>
      <c r="AN1083" s="134"/>
      <c r="AO1083" s="134"/>
      <c r="AP1083" s="134"/>
      <c r="AQ1083" s="134"/>
      <c r="AR1083" s="134"/>
      <c r="AS1083" s="134"/>
      <c r="AT1083" s="134"/>
      <c r="AU1083" s="134"/>
      <c r="AV1083" s="134"/>
      <c r="AW1083" s="134"/>
      <c r="AX1083" s="134"/>
      <c r="AY1083" s="134"/>
      <c r="AZ1083" s="134"/>
      <c r="BA1083" s="153" t="str">
        <f>C1083</f>
        <v>izoláciou bude na 3.NP opatrená všetky potrubia prívodného, ??odvodného vzduchu zariadenia č.1 1A, 1B, 1C, 2,3,4,5 (od jednotky po požiarnej klapku), ďalej potrubia odvodného a odpadového vzduchu zariadenia č.3A až 3D , 4A, 4B, 5A, 6 až 9 od tlmiča po obvodovú KCI, prípadne požiarne klapku, zariadenie 10 až 15 vo vonkajšom prostredí od klapky po stenu, zariadenie 13,14 vo 2.NP od klapky po stenu.</v>
      </c>
      <c r="BB1083" s="134"/>
      <c r="BC1083" s="134"/>
      <c r="BD1083" s="134"/>
      <c r="BE1083" s="134"/>
      <c r="BF1083" s="134"/>
      <c r="BG1083" s="134"/>
      <c r="BH1083" s="134"/>
    </row>
    <row r="1084" spans="1:60">
      <c r="A1084" s="137"/>
      <c r="B1084" s="138"/>
      <c r="C1084" s="269" t="s">
        <v>942</v>
      </c>
      <c r="D1084" s="270"/>
      <c r="E1084" s="270"/>
      <c r="F1084" s="270"/>
      <c r="G1084" s="270"/>
      <c r="H1084" s="139"/>
      <c r="I1084" s="139"/>
      <c r="J1084" s="139"/>
      <c r="K1084" s="139"/>
      <c r="L1084" s="139"/>
      <c r="M1084" s="139"/>
      <c r="N1084" s="139"/>
      <c r="O1084" s="139"/>
      <c r="P1084" s="139"/>
      <c r="Q1084" s="139"/>
      <c r="R1084" s="139"/>
      <c r="S1084" s="139"/>
      <c r="T1084" s="139"/>
      <c r="U1084" s="139"/>
      <c r="V1084" s="139"/>
      <c r="W1084" s="139"/>
      <c r="X1084" s="134"/>
      <c r="Y1084" s="134"/>
      <c r="Z1084" s="134"/>
      <c r="AA1084" s="137"/>
      <c r="AB1084" s="138"/>
      <c r="AC1084" s="269" t="s">
        <v>942</v>
      </c>
      <c r="AD1084" s="270"/>
      <c r="AE1084" s="270"/>
      <c r="AF1084" s="270"/>
      <c r="AG1084" s="270"/>
      <c r="AH1084" s="134"/>
      <c r="AI1084" s="134"/>
      <c r="AJ1084" s="134"/>
      <c r="AK1084" s="134"/>
      <c r="AL1084" s="134"/>
      <c r="AM1084" s="134"/>
      <c r="AN1084" s="134"/>
      <c r="AO1084" s="134"/>
      <c r="AP1084" s="134"/>
      <c r="AQ1084" s="134"/>
      <c r="AR1084" s="134"/>
      <c r="AS1084" s="134"/>
      <c r="AT1084" s="134"/>
      <c r="AU1084" s="134"/>
      <c r="AV1084" s="134"/>
      <c r="AW1084" s="134"/>
      <c r="AX1084" s="134"/>
      <c r="AY1084" s="134"/>
      <c r="AZ1084" s="134"/>
      <c r="BA1084" s="134"/>
      <c r="BB1084" s="134"/>
      <c r="BC1084" s="134"/>
      <c r="BD1084" s="134"/>
      <c r="BE1084" s="134"/>
      <c r="BF1084" s="134"/>
      <c r="BG1084" s="134"/>
      <c r="BH1084" s="134"/>
    </row>
    <row r="1085" spans="1:60" ht="26.2">
      <c r="A1085" s="169" t="s">
        <v>971</v>
      </c>
      <c r="B1085" s="142" t="s">
        <v>103</v>
      </c>
      <c r="C1085" s="160" t="s">
        <v>104</v>
      </c>
      <c r="D1085" s="143"/>
      <c r="E1085" s="144"/>
      <c r="F1085" s="145"/>
      <c r="G1085" s="146">
        <f>SUMIF(AG1086:AG1091,"&lt;&gt;NOR",G1086:G1091)</f>
        <v>0</v>
      </c>
      <c r="H1085" s="140"/>
      <c r="I1085" s="140">
        <f>SUM(I1086:I1091)</f>
        <v>0</v>
      </c>
      <c r="J1085" s="140"/>
      <c r="K1085" s="140">
        <f>SUM(K1086:K1091)</f>
        <v>8465.94</v>
      </c>
      <c r="L1085" s="140"/>
      <c r="M1085" s="140">
        <f>SUM(M1086:M1091)</f>
        <v>0</v>
      </c>
      <c r="N1085" s="140"/>
      <c r="O1085" s="140">
        <f>SUM(O1086:O1091)</f>
        <v>0</v>
      </c>
      <c r="P1085" s="140"/>
      <c r="Q1085" s="140">
        <f>SUM(Q1086:Q1091)</f>
        <v>0</v>
      </c>
      <c r="R1085" s="140"/>
      <c r="S1085" s="140"/>
      <c r="T1085" s="140"/>
      <c r="U1085" s="140"/>
      <c r="V1085" s="140">
        <f>SUM(V1086:V1091)</f>
        <v>0</v>
      </c>
      <c r="W1085" s="140"/>
      <c r="AA1085" s="169" t="s">
        <v>971</v>
      </c>
      <c r="AB1085" s="142" t="s">
        <v>103</v>
      </c>
      <c r="AC1085" s="160" t="s">
        <v>104</v>
      </c>
      <c r="AD1085" s="143"/>
      <c r="AE1085" s="144"/>
      <c r="AF1085" s="145"/>
      <c r="AG1085" s="146">
        <f>SUMIF(BG1086:BG1091,"&lt;&gt;NOR",AG1086:AG1091)</f>
        <v>0</v>
      </c>
    </row>
    <row r="1086" spans="1:60">
      <c r="A1086" s="154">
        <v>401</v>
      </c>
      <c r="B1086" s="155" t="s">
        <v>943</v>
      </c>
      <c r="C1086" s="162" t="s">
        <v>944</v>
      </c>
      <c r="D1086" s="156" t="s">
        <v>916</v>
      </c>
      <c r="E1086" s="157">
        <v>130</v>
      </c>
      <c r="F1086" s="158"/>
      <c r="G1086" s="159">
        <f>ROUND(E1086*F1086,2)</f>
        <v>0</v>
      </c>
      <c r="H1086" s="139">
        <v>0</v>
      </c>
      <c r="I1086" s="139">
        <f>ROUND(E1086*H1086,2)</f>
        <v>0</v>
      </c>
      <c r="J1086" s="139">
        <v>14.179245283018954</v>
      </c>
      <c r="K1086" s="139">
        <f>ROUND(E1086*J1086,2)</f>
        <v>1843.3</v>
      </c>
      <c r="L1086" s="139">
        <v>21</v>
      </c>
      <c r="M1086" s="139">
        <f>G1086*(1+L1086/100)</f>
        <v>0</v>
      </c>
      <c r="N1086" s="139">
        <v>0</v>
      </c>
      <c r="O1086" s="139">
        <f>ROUND(E1086*N1086,2)</f>
        <v>0</v>
      </c>
      <c r="P1086" s="139">
        <v>0</v>
      </c>
      <c r="Q1086" s="139">
        <f>ROUND(E1086*P1086,2)</f>
        <v>0</v>
      </c>
      <c r="R1086" s="139"/>
      <c r="S1086" s="139" t="s">
        <v>130</v>
      </c>
      <c r="T1086" s="139" t="s">
        <v>131</v>
      </c>
      <c r="U1086" s="139">
        <v>0</v>
      </c>
      <c r="V1086" s="139">
        <f>ROUND(E1086*U1086,2)</f>
        <v>0</v>
      </c>
      <c r="W1086" s="139"/>
      <c r="X1086" s="134"/>
      <c r="Y1086" s="134"/>
      <c r="Z1086" s="134"/>
      <c r="AA1086" s="154">
        <v>401</v>
      </c>
      <c r="AB1086" s="155" t="s">
        <v>943</v>
      </c>
      <c r="AC1086" s="162" t="s">
        <v>944</v>
      </c>
      <c r="AD1086" s="156" t="s">
        <v>916</v>
      </c>
      <c r="AE1086" s="157">
        <v>130</v>
      </c>
      <c r="AF1086" s="158"/>
      <c r="AG1086" s="159">
        <f>ROUND(AE1086*AF1086,2)</f>
        <v>0</v>
      </c>
      <c r="AH1086" s="134"/>
      <c r="AI1086" s="134"/>
      <c r="AJ1086" s="134"/>
      <c r="AK1086" s="134"/>
      <c r="AL1086" s="134"/>
      <c r="AM1086" s="134"/>
      <c r="AN1086" s="134"/>
      <c r="AO1086" s="134"/>
      <c r="AP1086" s="134"/>
      <c r="AQ1086" s="134"/>
      <c r="AR1086" s="134"/>
      <c r="AS1086" s="134"/>
      <c r="AT1086" s="134"/>
      <c r="AU1086" s="134"/>
      <c r="AV1086" s="134"/>
      <c r="AW1086" s="134"/>
      <c r="AX1086" s="134"/>
      <c r="AY1086" s="134"/>
      <c r="AZ1086" s="134"/>
      <c r="BA1086" s="134"/>
      <c r="BB1086" s="134"/>
      <c r="BC1086" s="134"/>
      <c r="BD1086" s="134"/>
      <c r="BE1086" s="134"/>
      <c r="BF1086" s="134"/>
      <c r="BG1086" s="134"/>
      <c r="BH1086" s="134"/>
    </row>
    <row r="1087" spans="1:60">
      <c r="A1087" s="154">
        <v>402</v>
      </c>
      <c r="B1087" s="155" t="s">
        <v>945</v>
      </c>
      <c r="C1087" s="162" t="s">
        <v>946</v>
      </c>
      <c r="D1087" s="156" t="s">
        <v>916</v>
      </c>
      <c r="E1087" s="157">
        <v>180</v>
      </c>
      <c r="F1087" s="158"/>
      <c r="G1087" s="159">
        <f>ROUND(E1087*F1087,2)</f>
        <v>0</v>
      </c>
      <c r="H1087" s="139">
        <v>0</v>
      </c>
      <c r="I1087" s="139">
        <f>ROUND(E1087*H1087,2)</f>
        <v>0</v>
      </c>
      <c r="J1087" s="139">
        <v>14.179245283018954</v>
      </c>
      <c r="K1087" s="139">
        <f>ROUND(E1087*J1087,2)</f>
        <v>2552.2600000000002</v>
      </c>
      <c r="L1087" s="139">
        <v>21</v>
      </c>
      <c r="M1087" s="139">
        <f>G1087*(1+L1087/100)</f>
        <v>0</v>
      </c>
      <c r="N1087" s="139">
        <v>0</v>
      </c>
      <c r="O1087" s="139">
        <f>ROUND(E1087*N1087,2)</f>
        <v>0</v>
      </c>
      <c r="P1087" s="139">
        <v>0</v>
      </c>
      <c r="Q1087" s="139">
        <f>ROUND(E1087*P1087,2)</f>
        <v>0</v>
      </c>
      <c r="R1087" s="139"/>
      <c r="S1087" s="139" t="s">
        <v>130</v>
      </c>
      <c r="T1087" s="139" t="s">
        <v>131</v>
      </c>
      <c r="U1087" s="139">
        <v>0</v>
      </c>
      <c r="V1087" s="139">
        <f>ROUND(E1087*U1087,2)</f>
        <v>0</v>
      </c>
      <c r="W1087" s="139"/>
      <c r="X1087" s="134"/>
      <c r="Y1087" s="134"/>
      <c r="Z1087" s="134"/>
      <c r="AA1087" s="154">
        <v>402</v>
      </c>
      <c r="AB1087" s="155" t="s">
        <v>945</v>
      </c>
      <c r="AC1087" s="162" t="s">
        <v>946</v>
      </c>
      <c r="AD1087" s="156" t="s">
        <v>916</v>
      </c>
      <c r="AE1087" s="157">
        <v>180</v>
      </c>
      <c r="AF1087" s="158"/>
      <c r="AG1087" s="159">
        <f>ROUND(AE1087*AF1087,2)</f>
        <v>0</v>
      </c>
      <c r="AH1087" s="134"/>
      <c r="AI1087" s="134"/>
      <c r="AJ1087" s="134"/>
      <c r="AK1087" s="134"/>
      <c r="AL1087" s="134"/>
      <c r="AM1087" s="134"/>
      <c r="AN1087" s="134"/>
      <c r="AO1087" s="134"/>
      <c r="AP1087" s="134"/>
      <c r="AQ1087" s="134"/>
      <c r="AR1087" s="134"/>
      <c r="AS1087" s="134"/>
      <c r="AT1087" s="134"/>
      <c r="AU1087" s="134"/>
      <c r="AV1087" s="134"/>
      <c r="AW1087" s="134"/>
      <c r="AX1087" s="134"/>
      <c r="AY1087" s="134"/>
      <c r="AZ1087" s="134"/>
      <c r="BA1087" s="134"/>
      <c r="BB1087" s="134"/>
      <c r="BC1087" s="134"/>
      <c r="BD1087" s="134"/>
      <c r="BE1087" s="134"/>
      <c r="BF1087" s="134"/>
      <c r="BG1087" s="134"/>
      <c r="BH1087" s="134"/>
    </row>
    <row r="1088" spans="1:60">
      <c r="A1088" s="154">
        <v>403</v>
      </c>
      <c r="B1088" s="155" t="s">
        <v>947</v>
      </c>
      <c r="C1088" s="162" t="s">
        <v>948</v>
      </c>
      <c r="D1088" s="156" t="s">
        <v>916</v>
      </c>
      <c r="E1088" s="157">
        <v>70</v>
      </c>
      <c r="F1088" s="158"/>
      <c r="G1088" s="159">
        <f>ROUND(E1088*F1088,2)</f>
        <v>0</v>
      </c>
      <c r="H1088" s="139">
        <v>0</v>
      </c>
      <c r="I1088" s="139">
        <f>ROUND(E1088*H1088,2)</f>
        <v>0</v>
      </c>
      <c r="J1088" s="139">
        <v>14.179245283018954</v>
      </c>
      <c r="K1088" s="139">
        <f>ROUND(E1088*J1088,2)</f>
        <v>992.55</v>
      </c>
      <c r="L1088" s="139">
        <v>21</v>
      </c>
      <c r="M1088" s="139">
        <f>G1088*(1+L1088/100)</f>
        <v>0</v>
      </c>
      <c r="N1088" s="139">
        <v>0</v>
      </c>
      <c r="O1088" s="139">
        <f>ROUND(E1088*N1088,2)</f>
        <v>0</v>
      </c>
      <c r="P1088" s="139">
        <v>0</v>
      </c>
      <c r="Q1088" s="139">
        <f>ROUND(E1088*P1088,2)</f>
        <v>0</v>
      </c>
      <c r="R1088" s="139"/>
      <c r="S1088" s="139" t="s">
        <v>130</v>
      </c>
      <c r="T1088" s="139" t="s">
        <v>131</v>
      </c>
      <c r="U1088" s="139">
        <v>0</v>
      </c>
      <c r="V1088" s="139">
        <f>ROUND(E1088*U1088,2)</f>
        <v>0</v>
      </c>
      <c r="W1088" s="139"/>
      <c r="X1088" s="134"/>
      <c r="Y1088" s="134"/>
      <c r="Z1088" s="134"/>
      <c r="AA1088" s="154">
        <v>403</v>
      </c>
      <c r="AB1088" s="155" t="s">
        <v>947</v>
      </c>
      <c r="AC1088" s="162" t="s">
        <v>948</v>
      </c>
      <c r="AD1088" s="156" t="s">
        <v>916</v>
      </c>
      <c r="AE1088" s="157">
        <v>70</v>
      </c>
      <c r="AF1088" s="158"/>
      <c r="AG1088" s="159">
        <f>ROUND(AE1088*AF1088,2)</f>
        <v>0</v>
      </c>
      <c r="AH1088" s="134"/>
      <c r="AI1088" s="134"/>
      <c r="AJ1088" s="134"/>
      <c r="AK1088" s="134"/>
      <c r="AL1088" s="134"/>
      <c r="AM1088" s="134"/>
      <c r="AN1088" s="134"/>
      <c r="AO1088" s="134"/>
      <c r="AP1088" s="134"/>
      <c r="AQ1088" s="134"/>
      <c r="AR1088" s="134"/>
      <c r="AS1088" s="134"/>
      <c r="AT1088" s="134"/>
      <c r="AU1088" s="134"/>
      <c r="AV1088" s="134"/>
      <c r="AW1088" s="134"/>
      <c r="AX1088" s="134"/>
      <c r="AY1088" s="134"/>
      <c r="AZ1088" s="134"/>
      <c r="BA1088" s="134"/>
      <c r="BB1088" s="134"/>
      <c r="BC1088" s="134"/>
      <c r="BD1088" s="134"/>
      <c r="BE1088" s="134"/>
      <c r="BF1088" s="134"/>
      <c r="BG1088" s="134"/>
      <c r="BH1088" s="134"/>
    </row>
    <row r="1089" spans="1:60">
      <c r="A1089" s="154">
        <v>404</v>
      </c>
      <c r="B1089" s="155" t="s">
        <v>949</v>
      </c>
      <c r="C1089" s="162" t="s">
        <v>950</v>
      </c>
      <c r="D1089" s="156" t="s">
        <v>129</v>
      </c>
      <c r="E1089" s="157">
        <v>28</v>
      </c>
      <c r="F1089" s="158"/>
      <c r="G1089" s="159">
        <f>ROUND(E1089*F1089,2)</f>
        <v>0</v>
      </c>
      <c r="H1089" s="139">
        <v>0</v>
      </c>
      <c r="I1089" s="139">
        <f>ROUND(E1089*H1089,2)</f>
        <v>0</v>
      </c>
      <c r="J1089" s="139">
        <v>33.962264150943604</v>
      </c>
      <c r="K1089" s="139">
        <f>ROUND(E1089*J1089,2)</f>
        <v>950.94</v>
      </c>
      <c r="L1089" s="139">
        <v>21</v>
      </c>
      <c r="M1089" s="139">
        <f>G1089*(1+L1089/100)</f>
        <v>0</v>
      </c>
      <c r="N1089" s="139">
        <v>0</v>
      </c>
      <c r="O1089" s="139">
        <f>ROUND(E1089*N1089,2)</f>
        <v>0</v>
      </c>
      <c r="P1089" s="139">
        <v>0</v>
      </c>
      <c r="Q1089" s="139">
        <f>ROUND(E1089*P1089,2)</f>
        <v>0</v>
      </c>
      <c r="R1089" s="139"/>
      <c r="S1089" s="139" t="s">
        <v>130</v>
      </c>
      <c r="T1089" s="139" t="s">
        <v>131</v>
      </c>
      <c r="U1089" s="139">
        <v>0</v>
      </c>
      <c r="V1089" s="139">
        <f>ROUND(E1089*U1089,2)</f>
        <v>0</v>
      </c>
      <c r="W1089" s="139"/>
      <c r="X1089" s="134"/>
      <c r="Y1089" s="134"/>
      <c r="Z1089" s="134"/>
      <c r="AA1089" s="154">
        <v>404</v>
      </c>
      <c r="AB1089" s="155" t="s">
        <v>949</v>
      </c>
      <c r="AC1089" s="162" t="s">
        <v>950</v>
      </c>
      <c r="AD1089" s="156" t="s">
        <v>129</v>
      </c>
      <c r="AE1089" s="157">
        <v>28</v>
      </c>
      <c r="AF1089" s="158"/>
      <c r="AG1089" s="159">
        <f>ROUND(AE1089*AF1089,2)</f>
        <v>0</v>
      </c>
      <c r="AH1089" s="134"/>
      <c r="AI1089" s="134"/>
      <c r="AJ1089" s="134"/>
      <c r="AK1089" s="134"/>
      <c r="AL1089" s="134"/>
      <c r="AM1089" s="134"/>
      <c r="AN1089" s="134"/>
      <c r="AO1089" s="134"/>
      <c r="AP1089" s="134"/>
      <c r="AQ1089" s="134"/>
      <c r="AR1089" s="134"/>
      <c r="AS1089" s="134"/>
      <c r="AT1089" s="134"/>
      <c r="AU1089" s="134"/>
      <c r="AV1089" s="134"/>
      <c r="AW1089" s="134"/>
      <c r="AX1089" s="134"/>
      <c r="AY1089" s="134"/>
      <c r="AZ1089" s="134"/>
      <c r="BA1089" s="134"/>
      <c r="BB1089" s="134"/>
      <c r="BC1089" s="134"/>
      <c r="BD1089" s="134"/>
      <c r="BE1089" s="134"/>
      <c r="BF1089" s="134"/>
      <c r="BG1089" s="134"/>
      <c r="BH1089" s="134"/>
    </row>
    <row r="1090" spans="1:60" ht="41.9">
      <c r="A1090" s="147">
        <v>405</v>
      </c>
      <c r="B1090" s="148" t="s">
        <v>951</v>
      </c>
      <c r="C1090" s="161" t="s">
        <v>952</v>
      </c>
      <c r="D1090" s="149" t="s">
        <v>916</v>
      </c>
      <c r="E1090" s="150">
        <v>150</v>
      </c>
      <c r="F1090" s="151"/>
      <c r="G1090" s="152">
        <f>ROUND(E1090*F1090,2)</f>
        <v>0</v>
      </c>
      <c r="H1090" s="139">
        <v>0</v>
      </c>
      <c r="I1090" s="139">
        <f>ROUND(E1090*H1090,2)</f>
        <v>0</v>
      </c>
      <c r="J1090" s="139">
        <v>14.179245283018954</v>
      </c>
      <c r="K1090" s="139">
        <f>ROUND(E1090*J1090,2)</f>
        <v>2126.89</v>
      </c>
      <c r="L1090" s="139">
        <v>21</v>
      </c>
      <c r="M1090" s="139">
        <f>G1090*(1+L1090/100)</f>
        <v>0</v>
      </c>
      <c r="N1090" s="139">
        <v>0</v>
      </c>
      <c r="O1090" s="139">
        <f>ROUND(E1090*N1090,2)</f>
        <v>0</v>
      </c>
      <c r="P1090" s="139">
        <v>0</v>
      </c>
      <c r="Q1090" s="139">
        <f>ROUND(E1090*P1090,2)</f>
        <v>0</v>
      </c>
      <c r="R1090" s="139"/>
      <c r="S1090" s="139" t="s">
        <v>130</v>
      </c>
      <c r="T1090" s="139" t="s">
        <v>131</v>
      </c>
      <c r="U1090" s="139">
        <v>0</v>
      </c>
      <c r="V1090" s="139">
        <f>ROUND(E1090*U1090,2)</f>
        <v>0</v>
      </c>
      <c r="W1090" s="139"/>
      <c r="X1090" s="134"/>
      <c r="Y1090" s="134"/>
      <c r="Z1090" s="134"/>
      <c r="AA1090" s="147">
        <v>405</v>
      </c>
      <c r="AB1090" s="148" t="s">
        <v>951</v>
      </c>
      <c r="AC1090" s="161" t="s">
        <v>952</v>
      </c>
      <c r="AD1090" s="149" t="s">
        <v>916</v>
      </c>
      <c r="AE1090" s="150">
        <v>150</v>
      </c>
      <c r="AF1090" s="151"/>
      <c r="AG1090" s="152">
        <f>ROUND(AE1090*AF1090,2)</f>
        <v>0</v>
      </c>
      <c r="AH1090" s="134"/>
      <c r="AI1090" s="134"/>
      <c r="AJ1090" s="134"/>
      <c r="AK1090" s="134"/>
      <c r="AL1090" s="134"/>
      <c r="AM1090" s="134"/>
      <c r="AN1090" s="134"/>
      <c r="AO1090" s="134"/>
      <c r="AP1090" s="134"/>
      <c r="AQ1090" s="134"/>
      <c r="AR1090" s="134"/>
      <c r="AS1090" s="134"/>
      <c r="AT1090" s="134"/>
      <c r="AU1090" s="134"/>
      <c r="AV1090" s="134"/>
      <c r="AW1090" s="134"/>
      <c r="AX1090" s="134"/>
      <c r="AY1090" s="134"/>
      <c r="AZ1090" s="134"/>
      <c r="BA1090" s="134"/>
      <c r="BB1090" s="134"/>
      <c r="BC1090" s="134"/>
      <c r="BD1090" s="134"/>
      <c r="BE1090" s="134"/>
      <c r="BF1090" s="134"/>
      <c r="BG1090" s="134"/>
      <c r="BH1090" s="134"/>
    </row>
    <row r="1091" spans="1:60" ht="20.95">
      <c r="A1091" s="137"/>
      <c r="B1091" s="138"/>
      <c r="C1091" s="267" t="s">
        <v>953</v>
      </c>
      <c r="D1091" s="268"/>
      <c r="E1091" s="268"/>
      <c r="F1091" s="268"/>
      <c r="G1091" s="268"/>
      <c r="H1091" s="139"/>
      <c r="I1091" s="139"/>
      <c r="J1091" s="139"/>
      <c r="K1091" s="139"/>
      <c r="L1091" s="139"/>
      <c r="M1091" s="139"/>
      <c r="N1091" s="139"/>
      <c r="O1091" s="139"/>
      <c r="P1091" s="139"/>
      <c r="Q1091" s="139"/>
      <c r="R1091" s="139"/>
      <c r="S1091" s="139"/>
      <c r="T1091" s="139"/>
      <c r="U1091" s="139"/>
      <c r="V1091" s="139"/>
      <c r="W1091" s="139"/>
      <c r="X1091" s="134"/>
      <c r="Y1091" s="134"/>
      <c r="Z1091" s="134"/>
      <c r="AA1091" s="137"/>
      <c r="AB1091" s="138"/>
      <c r="AC1091" s="267" t="s">
        <v>953</v>
      </c>
      <c r="AD1091" s="268"/>
      <c r="AE1091" s="268"/>
      <c r="AF1091" s="268"/>
      <c r="AG1091" s="268"/>
      <c r="AH1091" s="134"/>
      <c r="AI1091" s="134"/>
      <c r="AJ1091" s="134"/>
      <c r="AK1091" s="134"/>
      <c r="AL1091" s="134"/>
      <c r="AM1091" s="134"/>
      <c r="AN1091" s="134"/>
      <c r="AO1091" s="134"/>
      <c r="AP1091" s="134"/>
      <c r="AQ1091" s="134"/>
      <c r="AR1091" s="134"/>
      <c r="AS1091" s="134"/>
      <c r="AT1091" s="134"/>
      <c r="AU1091" s="134"/>
      <c r="AV1091" s="134"/>
      <c r="AW1091" s="134"/>
      <c r="AX1091" s="134"/>
      <c r="AY1091" s="134"/>
      <c r="AZ1091" s="134"/>
      <c r="BA1091" s="153" t="str">
        <f>C1091</f>
        <v>počet výměn vzduchu v místnostech, teplota a relativní vlhkost, koncentrace částic v prostoru, vypracování zprávy.</v>
      </c>
      <c r="BB1091" s="134"/>
      <c r="BC1091" s="134"/>
      <c r="BD1091" s="134"/>
      <c r="BE1091" s="134"/>
      <c r="BF1091" s="134"/>
      <c r="BG1091" s="134"/>
      <c r="BH1091" s="134"/>
    </row>
    <row r="1092" spans="1:60" ht="13.1">
      <c r="A1092" s="169" t="s">
        <v>971</v>
      </c>
      <c r="B1092" s="142" t="s">
        <v>105</v>
      </c>
      <c r="C1092" s="160" t="s">
        <v>106</v>
      </c>
      <c r="D1092" s="143"/>
      <c r="E1092" s="144"/>
      <c r="F1092" s="145"/>
      <c r="G1092" s="146">
        <f>SUMIF(AG1093:AG1093,"&lt;&gt;NOR",G1093:G1093)</f>
        <v>0</v>
      </c>
      <c r="H1092" s="140"/>
      <c r="I1092" s="140">
        <f>SUM(I1093:I1093)</f>
        <v>1188.68</v>
      </c>
      <c r="J1092" s="140"/>
      <c r="K1092" s="140">
        <f>SUM(K1093:K1093)</f>
        <v>0</v>
      </c>
      <c r="L1092" s="140"/>
      <c r="M1092" s="140">
        <f>SUM(M1093:M1093)</f>
        <v>0</v>
      </c>
      <c r="N1092" s="140"/>
      <c r="O1092" s="140">
        <f>SUM(O1093:O1093)</f>
        <v>0</v>
      </c>
      <c r="P1092" s="140"/>
      <c r="Q1092" s="140">
        <f>SUM(Q1093:Q1093)</f>
        <v>0</v>
      </c>
      <c r="R1092" s="140"/>
      <c r="S1092" s="140"/>
      <c r="T1092" s="140"/>
      <c r="U1092" s="140"/>
      <c r="V1092" s="140">
        <f>SUM(V1093:V1093)</f>
        <v>0</v>
      </c>
      <c r="W1092" s="140"/>
      <c r="AA1092" s="169" t="s">
        <v>971</v>
      </c>
      <c r="AB1092" s="142" t="s">
        <v>105</v>
      </c>
      <c r="AC1092" s="160" t="s">
        <v>106</v>
      </c>
      <c r="AD1092" s="143"/>
      <c r="AE1092" s="144"/>
      <c r="AF1092" s="145"/>
      <c r="AG1092" s="146">
        <f>SUMIF(BG1093:BG1093,"&lt;&gt;NOR",AG1093:AG1093)</f>
        <v>0</v>
      </c>
    </row>
    <row r="1093" spans="1:60" ht="20.95">
      <c r="A1093" s="147">
        <v>406</v>
      </c>
      <c r="B1093" s="148" t="s">
        <v>954</v>
      </c>
      <c r="C1093" s="161" t="s">
        <v>955</v>
      </c>
      <c r="D1093" s="149" t="s">
        <v>956</v>
      </c>
      <c r="E1093" s="150">
        <v>70</v>
      </c>
      <c r="F1093" s="151"/>
      <c r="G1093" s="152">
        <f>ROUND(E1093*F1093,2)</f>
        <v>0</v>
      </c>
      <c r="H1093" s="139">
        <v>16.981132075471802</v>
      </c>
      <c r="I1093" s="139">
        <f>ROUND(E1093*H1093,2)</f>
        <v>1188.68</v>
      </c>
      <c r="J1093" s="139">
        <v>0</v>
      </c>
      <c r="K1093" s="139">
        <f>ROUND(E1093*J1093,2)</f>
        <v>0</v>
      </c>
      <c r="L1093" s="139">
        <v>21</v>
      </c>
      <c r="M1093" s="139">
        <f>G1093*(1+L1093/100)</f>
        <v>0</v>
      </c>
      <c r="N1093" s="139">
        <v>0</v>
      </c>
      <c r="O1093" s="139">
        <f>ROUND(E1093*N1093,2)</f>
        <v>0</v>
      </c>
      <c r="P1093" s="139">
        <v>0</v>
      </c>
      <c r="Q1093" s="139">
        <f>ROUND(E1093*P1093,2)</f>
        <v>0</v>
      </c>
      <c r="R1093" s="139"/>
      <c r="S1093" s="139" t="s">
        <v>130</v>
      </c>
      <c r="T1093" s="139" t="s">
        <v>131</v>
      </c>
      <c r="U1093" s="139">
        <v>0</v>
      </c>
      <c r="V1093" s="139">
        <f>ROUND(E1093*U1093,2)</f>
        <v>0</v>
      </c>
      <c r="W1093" s="139"/>
      <c r="X1093" s="134"/>
      <c r="Y1093" s="134"/>
      <c r="Z1093" s="134"/>
      <c r="AA1093" s="147">
        <v>406</v>
      </c>
      <c r="AB1093" s="148" t="s">
        <v>954</v>
      </c>
      <c r="AC1093" s="161" t="s">
        <v>955</v>
      </c>
      <c r="AD1093" s="149" t="s">
        <v>956</v>
      </c>
      <c r="AE1093" s="150">
        <v>70</v>
      </c>
      <c r="AF1093" s="151"/>
      <c r="AG1093" s="152">
        <f>ROUND(AE1093*AF1093,2)</f>
        <v>0</v>
      </c>
      <c r="AH1093" s="134"/>
      <c r="AI1093" s="134"/>
      <c r="AJ1093" s="134"/>
      <c r="AK1093" s="134"/>
      <c r="AL1093" s="134"/>
      <c r="AM1093" s="134"/>
      <c r="AN1093" s="134"/>
      <c r="AO1093" s="134"/>
      <c r="AP1093" s="134"/>
      <c r="AQ1093" s="134"/>
      <c r="AR1093" s="134"/>
      <c r="AS1093" s="134"/>
      <c r="AT1093" s="134"/>
      <c r="AU1093" s="134"/>
      <c r="AV1093" s="134"/>
      <c r="AW1093" s="134"/>
      <c r="AX1093" s="134"/>
      <c r="AY1093" s="134"/>
      <c r="AZ1093" s="134"/>
      <c r="BA1093" s="134"/>
      <c r="BB1093" s="134"/>
      <c r="BC1093" s="134"/>
      <c r="BD1093" s="134"/>
      <c r="BE1093" s="134"/>
      <c r="BF1093" s="134"/>
      <c r="BG1093" s="134"/>
      <c r="BH1093" s="134"/>
    </row>
    <row r="1094" spans="1:60">
      <c r="A1094" s="5"/>
      <c r="B1094" s="6"/>
      <c r="C1094" s="163"/>
      <c r="D1094" s="8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</row>
    <row r="1095" spans="1:60">
      <c r="C1095" s="164"/>
      <c r="D1095" s="125"/>
    </row>
    <row r="1096" spans="1:60">
      <c r="D1096" s="125"/>
    </row>
    <row r="1097" spans="1:60">
      <c r="D1097" s="125"/>
    </row>
    <row r="1098" spans="1:60">
      <c r="D1098" s="125"/>
    </row>
    <row r="1099" spans="1:60">
      <c r="D1099" s="125"/>
    </row>
    <row r="1100" spans="1:60">
      <c r="D1100" s="125"/>
    </row>
    <row r="1101" spans="1:60">
      <c r="D1101" s="125"/>
    </row>
    <row r="1102" spans="1:60">
      <c r="D1102" s="125"/>
    </row>
    <row r="1103" spans="1:60">
      <c r="D1103" s="125"/>
    </row>
    <row r="1104" spans="1:60">
      <c r="D1104" s="125"/>
    </row>
    <row r="1105" spans="4:4">
      <c r="D1105" s="125"/>
    </row>
    <row r="1106" spans="4:4">
      <c r="D1106" s="125"/>
    </row>
    <row r="1107" spans="4:4">
      <c r="D1107" s="125"/>
    </row>
    <row r="1108" spans="4:4">
      <c r="D1108" s="125"/>
    </row>
    <row r="1109" spans="4:4">
      <c r="D1109" s="125"/>
    </row>
    <row r="1110" spans="4:4">
      <c r="D1110" s="125"/>
    </row>
    <row r="1111" spans="4:4">
      <c r="D1111" s="125"/>
    </row>
    <row r="1112" spans="4:4">
      <c r="D1112" s="125"/>
    </row>
    <row r="1113" spans="4:4">
      <c r="D1113" s="125"/>
    </row>
    <row r="1114" spans="4:4">
      <c r="D1114" s="125"/>
    </row>
    <row r="1115" spans="4:4">
      <c r="D1115" s="125"/>
    </row>
    <row r="1116" spans="4:4">
      <c r="D1116" s="125"/>
    </row>
    <row r="1117" spans="4:4">
      <c r="D1117" s="125"/>
    </row>
    <row r="1118" spans="4:4">
      <c r="D1118" s="125"/>
    </row>
    <row r="1119" spans="4:4">
      <c r="D1119" s="125"/>
    </row>
    <row r="1120" spans="4:4">
      <c r="D1120" s="125"/>
    </row>
    <row r="1121" spans="4:4">
      <c r="D1121" s="125"/>
    </row>
    <row r="1122" spans="4:4">
      <c r="D1122" s="125"/>
    </row>
    <row r="1123" spans="4:4">
      <c r="D1123" s="125"/>
    </row>
    <row r="1124" spans="4:4">
      <c r="D1124" s="125"/>
    </row>
    <row r="1125" spans="4:4">
      <c r="D1125" s="125"/>
    </row>
    <row r="1126" spans="4:4">
      <c r="D1126" s="125"/>
    </row>
    <row r="1127" spans="4:4">
      <c r="D1127" s="125"/>
    </row>
    <row r="1128" spans="4:4">
      <c r="D1128" s="125"/>
    </row>
    <row r="1129" spans="4:4">
      <c r="D1129" s="125"/>
    </row>
    <row r="1130" spans="4:4">
      <c r="D1130" s="125"/>
    </row>
    <row r="1131" spans="4:4">
      <c r="D1131" s="125"/>
    </row>
    <row r="1132" spans="4:4">
      <c r="D1132" s="125"/>
    </row>
    <row r="1133" spans="4:4">
      <c r="D1133" s="125"/>
    </row>
    <row r="1134" spans="4:4">
      <c r="D1134" s="125"/>
    </row>
    <row r="1135" spans="4:4">
      <c r="D1135" s="125"/>
    </row>
    <row r="1136" spans="4:4">
      <c r="D1136" s="125"/>
    </row>
    <row r="1137" spans="4:4">
      <c r="D1137" s="125"/>
    </row>
    <row r="1138" spans="4:4">
      <c r="D1138" s="125"/>
    </row>
    <row r="1139" spans="4:4">
      <c r="D1139" s="125"/>
    </row>
    <row r="1140" spans="4:4">
      <c r="D1140" s="125"/>
    </row>
    <row r="1141" spans="4:4">
      <c r="D1141" s="125"/>
    </row>
    <row r="1142" spans="4:4">
      <c r="D1142" s="125"/>
    </row>
    <row r="1143" spans="4:4">
      <c r="D1143" s="125"/>
    </row>
    <row r="1144" spans="4:4">
      <c r="D1144" s="125"/>
    </row>
    <row r="1145" spans="4:4">
      <c r="D1145" s="125"/>
    </row>
    <row r="1146" spans="4:4">
      <c r="D1146" s="125"/>
    </row>
    <row r="1147" spans="4:4">
      <c r="D1147" s="125"/>
    </row>
    <row r="1148" spans="4:4">
      <c r="D1148" s="125"/>
    </row>
    <row r="1149" spans="4:4">
      <c r="D1149" s="125"/>
    </row>
    <row r="1150" spans="4:4">
      <c r="D1150" s="125"/>
    </row>
    <row r="1151" spans="4:4">
      <c r="D1151" s="125"/>
    </row>
    <row r="1152" spans="4:4">
      <c r="D1152" s="125"/>
    </row>
    <row r="1153" spans="4:4">
      <c r="D1153" s="125"/>
    </row>
    <row r="1154" spans="4:4">
      <c r="D1154" s="125"/>
    </row>
    <row r="1155" spans="4:4">
      <c r="D1155" s="125"/>
    </row>
    <row r="1156" spans="4:4">
      <c r="D1156" s="125"/>
    </row>
    <row r="1157" spans="4:4">
      <c r="D1157" s="125"/>
    </row>
    <row r="1158" spans="4:4">
      <c r="D1158" s="125"/>
    </row>
    <row r="1159" spans="4:4">
      <c r="D1159" s="125"/>
    </row>
    <row r="1160" spans="4:4">
      <c r="D1160" s="125"/>
    </row>
    <row r="1161" spans="4:4">
      <c r="D1161" s="125"/>
    </row>
    <row r="1162" spans="4:4">
      <c r="D1162" s="125"/>
    </row>
    <row r="1163" spans="4:4">
      <c r="D1163" s="125"/>
    </row>
    <row r="1164" spans="4:4">
      <c r="D1164" s="125"/>
    </row>
    <row r="1165" spans="4:4">
      <c r="D1165" s="125"/>
    </row>
    <row r="1166" spans="4:4">
      <c r="D1166" s="125"/>
    </row>
    <row r="1167" spans="4:4">
      <c r="D1167" s="125"/>
    </row>
    <row r="1168" spans="4:4">
      <c r="D1168" s="125"/>
    </row>
    <row r="1169" spans="4:4">
      <c r="D1169" s="125"/>
    </row>
    <row r="1170" spans="4:4">
      <c r="D1170" s="125"/>
    </row>
    <row r="1171" spans="4:4">
      <c r="D1171" s="125"/>
    </row>
    <row r="1172" spans="4:4">
      <c r="D1172" s="125"/>
    </row>
    <row r="1173" spans="4:4">
      <c r="D1173" s="125"/>
    </row>
    <row r="1174" spans="4:4">
      <c r="D1174" s="125"/>
    </row>
    <row r="1175" spans="4:4">
      <c r="D1175" s="125"/>
    </row>
    <row r="1176" spans="4:4">
      <c r="D1176" s="125"/>
    </row>
    <row r="1177" spans="4:4">
      <c r="D1177" s="125"/>
    </row>
    <row r="1178" spans="4:4">
      <c r="D1178" s="125"/>
    </row>
    <row r="1179" spans="4:4">
      <c r="D1179" s="125"/>
    </row>
    <row r="1180" spans="4:4">
      <c r="D1180" s="125"/>
    </row>
    <row r="1181" spans="4:4">
      <c r="D1181" s="125"/>
    </row>
    <row r="1182" spans="4:4">
      <c r="D1182" s="125"/>
    </row>
    <row r="1183" spans="4:4">
      <c r="D1183" s="125"/>
    </row>
    <row r="1184" spans="4:4">
      <c r="D1184" s="125"/>
    </row>
    <row r="1185" spans="4:4">
      <c r="D1185" s="125"/>
    </row>
    <row r="1186" spans="4:4">
      <c r="D1186" s="125"/>
    </row>
    <row r="1187" spans="4:4">
      <c r="D1187" s="125"/>
    </row>
    <row r="1188" spans="4:4">
      <c r="D1188" s="125"/>
    </row>
    <row r="1189" spans="4:4">
      <c r="D1189" s="125"/>
    </row>
    <row r="1190" spans="4:4">
      <c r="D1190" s="125"/>
    </row>
    <row r="1191" spans="4:4">
      <c r="D1191" s="125"/>
    </row>
    <row r="1192" spans="4:4">
      <c r="D1192" s="125"/>
    </row>
    <row r="1193" spans="4:4">
      <c r="D1193" s="125"/>
    </row>
    <row r="1194" spans="4:4">
      <c r="D1194" s="125"/>
    </row>
    <row r="1195" spans="4:4">
      <c r="D1195" s="125"/>
    </row>
    <row r="1196" spans="4:4">
      <c r="D1196" s="125"/>
    </row>
    <row r="1197" spans="4:4">
      <c r="D1197" s="125"/>
    </row>
    <row r="1198" spans="4:4">
      <c r="D1198" s="125"/>
    </row>
    <row r="1199" spans="4:4">
      <c r="D1199" s="125"/>
    </row>
    <row r="1200" spans="4:4">
      <c r="D1200" s="125"/>
    </row>
    <row r="1201" spans="4:4">
      <c r="D1201" s="125"/>
    </row>
    <row r="1202" spans="4:4">
      <c r="D1202" s="125"/>
    </row>
    <row r="1203" spans="4:4">
      <c r="D1203" s="125"/>
    </row>
    <row r="1204" spans="4:4">
      <c r="D1204" s="125"/>
    </row>
    <row r="1205" spans="4:4">
      <c r="D1205" s="125"/>
    </row>
    <row r="1206" spans="4:4">
      <c r="D1206" s="125"/>
    </row>
    <row r="1207" spans="4:4">
      <c r="D1207" s="125"/>
    </row>
    <row r="1208" spans="4:4">
      <c r="D1208" s="125"/>
    </row>
    <row r="1209" spans="4:4">
      <c r="D1209" s="125"/>
    </row>
    <row r="1210" spans="4:4">
      <c r="D1210" s="125"/>
    </row>
    <row r="1211" spans="4:4">
      <c r="D1211" s="125"/>
    </row>
    <row r="1212" spans="4:4">
      <c r="D1212" s="125"/>
    </row>
    <row r="1213" spans="4:4">
      <c r="D1213" s="125"/>
    </row>
    <row r="1214" spans="4:4">
      <c r="D1214" s="125"/>
    </row>
    <row r="1215" spans="4:4">
      <c r="D1215" s="125"/>
    </row>
    <row r="1216" spans="4:4">
      <c r="D1216" s="125"/>
    </row>
    <row r="1217" spans="4:4">
      <c r="D1217" s="125"/>
    </row>
    <row r="1218" spans="4:4">
      <c r="D1218" s="125"/>
    </row>
    <row r="1219" spans="4:4">
      <c r="D1219" s="125"/>
    </row>
    <row r="1220" spans="4:4">
      <c r="D1220" s="125"/>
    </row>
    <row r="1221" spans="4:4">
      <c r="D1221" s="125"/>
    </row>
    <row r="1222" spans="4:4">
      <c r="D1222" s="125"/>
    </row>
    <row r="1223" spans="4:4">
      <c r="D1223" s="125"/>
    </row>
    <row r="1224" spans="4:4">
      <c r="D1224" s="125"/>
    </row>
    <row r="1225" spans="4:4">
      <c r="D1225" s="125"/>
    </row>
    <row r="1226" spans="4:4">
      <c r="D1226" s="125"/>
    </row>
    <row r="1227" spans="4:4">
      <c r="D1227" s="125"/>
    </row>
    <row r="1228" spans="4:4">
      <c r="D1228" s="125"/>
    </row>
    <row r="1229" spans="4:4">
      <c r="D1229" s="125"/>
    </row>
    <row r="1230" spans="4:4">
      <c r="D1230" s="125"/>
    </row>
    <row r="1231" spans="4:4">
      <c r="D1231" s="125"/>
    </row>
    <row r="1232" spans="4:4">
      <c r="D1232" s="125"/>
    </row>
    <row r="1233" spans="4:4">
      <c r="D1233" s="125"/>
    </row>
    <row r="1234" spans="4:4">
      <c r="D1234" s="125"/>
    </row>
    <row r="1235" spans="4:4">
      <c r="D1235" s="125"/>
    </row>
    <row r="1236" spans="4:4">
      <c r="D1236" s="125"/>
    </row>
    <row r="1237" spans="4:4">
      <c r="D1237" s="125"/>
    </row>
    <row r="1238" spans="4:4">
      <c r="D1238" s="125"/>
    </row>
    <row r="1239" spans="4:4">
      <c r="D1239" s="125"/>
    </row>
    <row r="1240" spans="4:4">
      <c r="D1240" s="125"/>
    </row>
    <row r="1241" spans="4:4">
      <c r="D1241" s="125"/>
    </row>
    <row r="1242" spans="4:4">
      <c r="D1242" s="125"/>
    </row>
    <row r="1243" spans="4:4">
      <c r="D1243" s="125"/>
    </row>
    <row r="1244" spans="4:4">
      <c r="D1244" s="125"/>
    </row>
    <row r="1245" spans="4:4">
      <c r="D1245" s="125"/>
    </row>
    <row r="1246" spans="4:4">
      <c r="D1246" s="125"/>
    </row>
    <row r="1247" spans="4:4">
      <c r="D1247" s="125"/>
    </row>
    <row r="1248" spans="4:4">
      <c r="D1248" s="125"/>
    </row>
    <row r="1249" spans="4:4">
      <c r="D1249" s="125"/>
    </row>
    <row r="1250" spans="4:4">
      <c r="D1250" s="125"/>
    </row>
    <row r="1251" spans="4:4">
      <c r="D1251" s="125"/>
    </row>
    <row r="1252" spans="4:4">
      <c r="D1252" s="125"/>
    </row>
    <row r="1253" spans="4:4">
      <c r="D1253" s="125"/>
    </row>
    <row r="1254" spans="4:4">
      <c r="D1254" s="125"/>
    </row>
    <row r="1255" spans="4:4">
      <c r="D1255" s="125"/>
    </row>
    <row r="1256" spans="4:4">
      <c r="D1256" s="125"/>
    </row>
    <row r="1257" spans="4:4">
      <c r="D1257" s="125"/>
    </row>
    <row r="1258" spans="4:4">
      <c r="D1258" s="125"/>
    </row>
    <row r="1259" spans="4:4">
      <c r="D1259" s="125"/>
    </row>
    <row r="1260" spans="4:4">
      <c r="D1260" s="125"/>
    </row>
    <row r="1261" spans="4:4">
      <c r="D1261" s="125"/>
    </row>
    <row r="1262" spans="4:4">
      <c r="D1262" s="125"/>
    </row>
    <row r="1263" spans="4:4">
      <c r="D1263" s="125"/>
    </row>
    <row r="1264" spans="4:4">
      <c r="D1264" s="125"/>
    </row>
    <row r="1265" spans="4:4">
      <c r="D1265" s="125"/>
    </row>
    <row r="1266" spans="4:4">
      <c r="D1266" s="125"/>
    </row>
    <row r="1267" spans="4:4">
      <c r="D1267" s="125"/>
    </row>
    <row r="1268" spans="4:4">
      <c r="D1268" s="125"/>
    </row>
    <row r="1269" spans="4:4">
      <c r="D1269" s="125"/>
    </row>
    <row r="1270" spans="4:4">
      <c r="D1270" s="125"/>
    </row>
    <row r="1271" spans="4:4">
      <c r="D1271" s="125"/>
    </row>
    <row r="1272" spans="4:4">
      <c r="D1272" s="125"/>
    </row>
    <row r="1273" spans="4:4">
      <c r="D1273" s="125"/>
    </row>
    <row r="1274" spans="4:4">
      <c r="D1274" s="125"/>
    </row>
    <row r="1275" spans="4:4">
      <c r="D1275" s="125"/>
    </row>
    <row r="1276" spans="4:4">
      <c r="D1276" s="125"/>
    </row>
    <row r="1277" spans="4:4">
      <c r="D1277" s="125"/>
    </row>
    <row r="1278" spans="4:4">
      <c r="D1278" s="125"/>
    </row>
    <row r="1279" spans="4:4">
      <c r="D1279" s="125"/>
    </row>
    <row r="1280" spans="4:4">
      <c r="D1280" s="125"/>
    </row>
    <row r="1281" spans="4:4">
      <c r="D1281" s="125"/>
    </row>
    <row r="1282" spans="4:4">
      <c r="D1282" s="125"/>
    </row>
    <row r="1283" spans="4:4">
      <c r="D1283" s="125"/>
    </row>
    <row r="1284" spans="4:4">
      <c r="D1284" s="125"/>
    </row>
    <row r="1285" spans="4:4">
      <c r="D1285" s="125"/>
    </row>
    <row r="1286" spans="4:4">
      <c r="D1286" s="125"/>
    </row>
    <row r="1287" spans="4:4">
      <c r="D1287" s="125"/>
    </row>
    <row r="1288" spans="4:4">
      <c r="D1288" s="125"/>
    </row>
    <row r="1289" spans="4:4">
      <c r="D1289" s="125"/>
    </row>
    <row r="1290" spans="4:4">
      <c r="D1290" s="125"/>
    </row>
    <row r="1291" spans="4:4">
      <c r="D1291" s="125"/>
    </row>
    <row r="1292" spans="4:4">
      <c r="D1292" s="125"/>
    </row>
    <row r="1293" spans="4:4">
      <c r="D1293" s="125"/>
    </row>
    <row r="1294" spans="4:4">
      <c r="D1294" s="125"/>
    </row>
    <row r="1295" spans="4:4">
      <c r="D1295" s="125"/>
    </row>
    <row r="1296" spans="4:4">
      <c r="D1296" s="125"/>
    </row>
    <row r="1297" spans="4:4">
      <c r="D1297" s="125"/>
    </row>
    <row r="1298" spans="4:4">
      <c r="D1298" s="125"/>
    </row>
    <row r="1299" spans="4:4">
      <c r="D1299" s="125"/>
    </row>
    <row r="1300" spans="4:4">
      <c r="D1300" s="125"/>
    </row>
    <row r="1301" spans="4:4">
      <c r="D1301" s="125"/>
    </row>
    <row r="1302" spans="4:4">
      <c r="D1302" s="125"/>
    </row>
    <row r="1303" spans="4:4">
      <c r="D1303" s="125"/>
    </row>
    <row r="1304" spans="4:4">
      <c r="D1304" s="125"/>
    </row>
    <row r="1305" spans="4:4">
      <c r="D1305" s="125"/>
    </row>
    <row r="1306" spans="4:4">
      <c r="D1306" s="125"/>
    </row>
    <row r="1307" spans="4:4">
      <c r="D1307" s="125"/>
    </row>
    <row r="1308" spans="4:4">
      <c r="D1308" s="125"/>
    </row>
    <row r="1309" spans="4:4">
      <c r="D1309" s="125"/>
    </row>
    <row r="1310" spans="4:4">
      <c r="D1310" s="125"/>
    </row>
    <row r="1311" spans="4:4">
      <c r="D1311" s="125"/>
    </row>
    <row r="1312" spans="4:4">
      <c r="D1312" s="125"/>
    </row>
    <row r="1313" spans="4:4">
      <c r="D1313" s="125"/>
    </row>
    <row r="1314" spans="4:4">
      <c r="D1314" s="125"/>
    </row>
    <row r="1315" spans="4:4">
      <c r="D1315" s="125"/>
    </row>
    <row r="1316" spans="4:4">
      <c r="D1316" s="125"/>
    </row>
    <row r="1317" spans="4:4">
      <c r="D1317" s="125"/>
    </row>
    <row r="1318" spans="4:4">
      <c r="D1318" s="125"/>
    </row>
    <row r="1319" spans="4:4">
      <c r="D1319" s="125"/>
    </row>
    <row r="1320" spans="4:4">
      <c r="D1320" s="125"/>
    </row>
    <row r="1321" spans="4:4">
      <c r="D1321" s="125"/>
    </row>
    <row r="1322" spans="4:4">
      <c r="D1322" s="125"/>
    </row>
    <row r="1323" spans="4:4">
      <c r="D1323" s="125"/>
    </row>
    <row r="1324" spans="4:4">
      <c r="D1324" s="125"/>
    </row>
    <row r="1325" spans="4:4">
      <c r="D1325" s="125"/>
    </row>
    <row r="1326" spans="4:4">
      <c r="D1326" s="125"/>
    </row>
    <row r="1327" spans="4:4">
      <c r="D1327" s="125"/>
    </row>
    <row r="1328" spans="4:4">
      <c r="D1328" s="125"/>
    </row>
    <row r="1329" spans="4:4">
      <c r="D1329" s="125"/>
    </row>
    <row r="1330" spans="4:4">
      <c r="D1330" s="125"/>
    </row>
    <row r="1331" spans="4:4">
      <c r="D1331" s="125"/>
    </row>
    <row r="1332" spans="4:4">
      <c r="D1332" s="125"/>
    </row>
    <row r="1333" spans="4:4">
      <c r="D1333" s="125"/>
    </row>
    <row r="1334" spans="4:4">
      <c r="D1334" s="125"/>
    </row>
    <row r="1335" spans="4:4">
      <c r="D1335" s="125"/>
    </row>
    <row r="1336" spans="4:4">
      <c r="D1336" s="125"/>
    </row>
    <row r="1337" spans="4:4">
      <c r="D1337" s="125"/>
    </row>
    <row r="1338" spans="4:4">
      <c r="D1338" s="125"/>
    </row>
    <row r="1339" spans="4:4">
      <c r="D1339" s="125"/>
    </row>
    <row r="1340" spans="4:4">
      <c r="D1340" s="125"/>
    </row>
    <row r="1341" spans="4:4">
      <c r="D1341" s="125"/>
    </row>
    <row r="1342" spans="4:4">
      <c r="D1342" s="125"/>
    </row>
    <row r="1343" spans="4:4">
      <c r="D1343" s="125"/>
    </row>
    <row r="1344" spans="4:4">
      <c r="D1344" s="125"/>
    </row>
    <row r="1345" spans="4:4">
      <c r="D1345" s="125"/>
    </row>
    <row r="1346" spans="4:4">
      <c r="D1346" s="125"/>
    </row>
    <row r="1347" spans="4:4">
      <c r="D1347" s="125"/>
    </row>
    <row r="1348" spans="4:4">
      <c r="D1348" s="125"/>
    </row>
    <row r="1349" spans="4:4">
      <c r="D1349" s="125"/>
    </row>
    <row r="1350" spans="4:4">
      <c r="D1350" s="125"/>
    </row>
    <row r="1351" spans="4:4">
      <c r="D1351" s="125"/>
    </row>
    <row r="1352" spans="4:4">
      <c r="D1352" s="125"/>
    </row>
    <row r="1353" spans="4:4">
      <c r="D1353" s="125"/>
    </row>
    <row r="1354" spans="4:4">
      <c r="D1354" s="125"/>
    </row>
    <row r="1355" spans="4:4">
      <c r="D1355" s="125"/>
    </row>
    <row r="1356" spans="4:4">
      <c r="D1356" s="125"/>
    </row>
    <row r="1357" spans="4:4">
      <c r="D1357" s="125"/>
    </row>
    <row r="1358" spans="4:4">
      <c r="D1358" s="125"/>
    </row>
    <row r="1359" spans="4:4">
      <c r="D1359" s="125"/>
    </row>
    <row r="1360" spans="4:4">
      <c r="D1360" s="125"/>
    </row>
    <row r="1361" spans="4:4">
      <c r="D1361" s="125"/>
    </row>
    <row r="1362" spans="4:4">
      <c r="D1362" s="125"/>
    </row>
    <row r="1363" spans="4:4">
      <c r="D1363" s="125"/>
    </row>
    <row r="1364" spans="4:4">
      <c r="D1364" s="125"/>
    </row>
    <row r="1365" spans="4:4">
      <c r="D1365" s="125"/>
    </row>
    <row r="1366" spans="4:4">
      <c r="D1366" s="125"/>
    </row>
    <row r="1367" spans="4:4">
      <c r="D1367" s="125"/>
    </row>
    <row r="1368" spans="4:4">
      <c r="D1368" s="125"/>
    </row>
    <row r="1369" spans="4:4">
      <c r="D1369" s="125"/>
    </row>
    <row r="1370" spans="4:4">
      <c r="D1370" s="125"/>
    </row>
    <row r="1371" spans="4:4">
      <c r="D1371" s="125"/>
    </row>
    <row r="1372" spans="4:4">
      <c r="D1372" s="125"/>
    </row>
    <row r="1373" spans="4:4">
      <c r="D1373" s="125"/>
    </row>
    <row r="1374" spans="4:4">
      <c r="D1374" s="125"/>
    </row>
    <row r="1375" spans="4:4">
      <c r="D1375" s="125"/>
    </row>
    <row r="1376" spans="4:4">
      <c r="D1376" s="125"/>
    </row>
    <row r="1377" spans="4:4">
      <c r="D1377" s="125"/>
    </row>
    <row r="1378" spans="4:4">
      <c r="D1378" s="125"/>
    </row>
    <row r="1379" spans="4:4">
      <c r="D1379" s="125"/>
    </row>
    <row r="1380" spans="4:4">
      <c r="D1380" s="125"/>
    </row>
    <row r="1381" spans="4:4">
      <c r="D1381" s="125"/>
    </row>
    <row r="1382" spans="4:4">
      <c r="D1382" s="125"/>
    </row>
    <row r="1383" spans="4:4">
      <c r="D1383" s="125"/>
    </row>
    <row r="1384" spans="4:4">
      <c r="D1384" s="125"/>
    </row>
    <row r="1385" spans="4:4">
      <c r="D1385" s="125"/>
    </row>
    <row r="1386" spans="4:4">
      <c r="D1386" s="125"/>
    </row>
    <row r="1387" spans="4:4">
      <c r="D1387" s="125"/>
    </row>
    <row r="1388" spans="4:4">
      <c r="D1388" s="125"/>
    </row>
    <row r="1389" spans="4:4">
      <c r="D1389" s="125"/>
    </row>
    <row r="1390" spans="4:4">
      <c r="D1390" s="125"/>
    </row>
    <row r="1391" spans="4:4">
      <c r="D1391" s="125"/>
    </row>
    <row r="1392" spans="4:4">
      <c r="D1392" s="125"/>
    </row>
    <row r="1393" spans="4:4">
      <c r="D1393" s="125"/>
    </row>
    <row r="1394" spans="4:4">
      <c r="D1394" s="125"/>
    </row>
    <row r="1395" spans="4:4">
      <c r="D1395" s="125"/>
    </row>
    <row r="1396" spans="4:4">
      <c r="D1396" s="125"/>
    </row>
    <row r="1397" spans="4:4">
      <c r="D1397" s="125"/>
    </row>
    <row r="1398" spans="4:4">
      <c r="D1398" s="125"/>
    </row>
    <row r="1399" spans="4:4">
      <c r="D1399" s="125"/>
    </row>
    <row r="1400" spans="4:4">
      <c r="D1400" s="125"/>
    </row>
    <row r="1401" spans="4:4">
      <c r="D1401" s="125"/>
    </row>
    <row r="1402" spans="4:4">
      <c r="D1402" s="125"/>
    </row>
    <row r="1403" spans="4:4">
      <c r="D1403" s="125"/>
    </row>
    <row r="1404" spans="4:4">
      <c r="D1404" s="125"/>
    </row>
    <row r="1405" spans="4:4">
      <c r="D1405" s="125"/>
    </row>
    <row r="1406" spans="4:4">
      <c r="D1406" s="125"/>
    </row>
    <row r="1407" spans="4:4">
      <c r="D1407" s="125"/>
    </row>
    <row r="1408" spans="4:4">
      <c r="D1408" s="125"/>
    </row>
    <row r="1409" spans="4:4">
      <c r="D1409" s="125"/>
    </row>
    <row r="1410" spans="4:4">
      <c r="D1410" s="125"/>
    </row>
    <row r="1411" spans="4:4">
      <c r="D1411" s="125"/>
    </row>
    <row r="1412" spans="4:4">
      <c r="D1412" s="125"/>
    </row>
    <row r="1413" spans="4:4">
      <c r="D1413" s="125"/>
    </row>
    <row r="1414" spans="4:4">
      <c r="D1414" s="125"/>
    </row>
    <row r="1415" spans="4:4">
      <c r="D1415" s="125"/>
    </row>
    <row r="1416" spans="4:4">
      <c r="D1416" s="125"/>
    </row>
    <row r="1417" spans="4:4">
      <c r="D1417" s="125"/>
    </row>
    <row r="1418" spans="4:4">
      <c r="D1418" s="125"/>
    </row>
    <row r="1419" spans="4:4">
      <c r="D1419" s="125"/>
    </row>
    <row r="1420" spans="4:4">
      <c r="D1420" s="125"/>
    </row>
    <row r="1421" spans="4:4">
      <c r="D1421" s="125"/>
    </row>
    <row r="1422" spans="4:4">
      <c r="D1422" s="125"/>
    </row>
    <row r="1423" spans="4:4">
      <c r="D1423" s="125"/>
    </row>
    <row r="1424" spans="4:4">
      <c r="D1424" s="125"/>
    </row>
    <row r="1425" spans="4:4">
      <c r="D1425" s="125"/>
    </row>
    <row r="1426" spans="4:4">
      <c r="D1426" s="125"/>
    </row>
    <row r="1427" spans="4:4">
      <c r="D1427" s="125"/>
    </row>
    <row r="1428" spans="4:4">
      <c r="D1428" s="125"/>
    </row>
    <row r="1429" spans="4:4">
      <c r="D1429" s="125"/>
    </row>
    <row r="1430" spans="4:4">
      <c r="D1430" s="125"/>
    </row>
    <row r="1431" spans="4:4">
      <c r="D1431" s="125"/>
    </row>
    <row r="1432" spans="4:4">
      <c r="D1432" s="125"/>
    </row>
    <row r="1433" spans="4:4">
      <c r="D1433" s="125"/>
    </row>
    <row r="1434" spans="4:4">
      <c r="D1434" s="125"/>
    </row>
    <row r="1435" spans="4:4">
      <c r="D1435" s="125"/>
    </row>
    <row r="1436" spans="4:4">
      <c r="D1436" s="125"/>
    </row>
    <row r="1437" spans="4:4">
      <c r="D1437" s="125"/>
    </row>
    <row r="1438" spans="4:4">
      <c r="D1438" s="125"/>
    </row>
    <row r="1439" spans="4:4">
      <c r="D1439" s="125"/>
    </row>
    <row r="1440" spans="4:4">
      <c r="D1440" s="125"/>
    </row>
    <row r="1441" spans="4:4">
      <c r="D1441" s="125"/>
    </row>
    <row r="1442" spans="4:4">
      <c r="D1442" s="125"/>
    </row>
    <row r="1443" spans="4:4">
      <c r="D1443" s="125"/>
    </row>
    <row r="1444" spans="4:4">
      <c r="D1444" s="125"/>
    </row>
    <row r="1445" spans="4:4">
      <c r="D1445" s="125"/>
    </row>
    <row r="1446" spans="4:4">
      <c r="D1446" s="125"/>
    </row>
    <row r="1447" spans="4:4">
      <c r="D1447" s="125"/>
    </row>
    <row r="1448" spans="4:4">
      <c r="D1448" s="125"/>
    </row>
    <row r="1449" spans="4:4">
      <c r="D1449" s="125"/>
    </row>
    <row r="1450" spans="4:4">
      <c r="D1450" s="125"/>
    </row>
    <row r="1451" spans="4:4">
      <c r="D1451" s="125"/>
    </row>
    <row r="1452" spans="4:4">
      <c r="D1452" s="125"/>
    </row>
    <row r="1453" spans="4:4">
      <c r="D1453" s="125"/>
    </row>
    <row r="1454" spans="4:4">
      <c r="D1454" s="125"/>
    </row>
    <row r="1455" spans="4:4">
      <c r="D1455" s="125"/>
    </row>
    <row r="1456" spans="4:4">
      <c r="D1456" s="125"/>
    </row>
    <row r="1457" spans="4:4">
      <c r="D1457" s="125"/>
    </row>
    <row r="1458" spans="4:4">
      <c r="D1458" s="125"/>
    </row>
    <row r="1459" spans="4:4">
      <c r="D1459" s="125"/>
    </row>
    <row r="1460" spans="4:4">
      <c r="D1460" s="125"/>
    </row>
    <row r="1461" spans="4:4">
      <c r="D1461" s="125"/>
    </row>
    <row r="1462" spans="4:4">
      <c r="D1462" s="125"/>
    </row>
    <row r="1463" spans="4:4">
      <c r="D1463" s="125"/>
    </row>
    <row r="1464" spans="4:4">
      <c r="D1464" s="125"/>
    </row>
    <row r="1465" spans="4:4">
      <c r="D1465" s="125"/>
    </row>
    <row r="1466" spans="4:4">
      <c r="D1466" s="125"/>
    </row>
    <row r="1467" spans="4:4">
      <c r="D1467" s="125"/>
    </row>
    <row r="1468" spans="4:4">
      <c r="D1468" s="125"/>
    </row>
    <row r="1469" spans="4:4">
      <c r="D1469" s="125"/>
    </row>
    <row r="1470" spans="4:4">
      <c r="D1470" s="125"/>
    </row>
    <row r="1471" spans="4:4">
      <c r="D1471" s="125"/>
    </row>
    <row r="1472" spans="4:4">
      <c r="D1472" s="125"/>
    </row>
    <row r="1473" spans="4:4">
      <c r="D1473" s="125"/>
    </row>
    <row r="1474" spans="4:4">
      <c r="D1474" s="125"/>
    </row>
    <row r="1475" spans="4:4">
      <c r="D1475" s="125"/>
    </row>
    <row r="1476" spans="4:4">
      <c r="D1476" s="125"/>
    </row>
    <row r="1477" spans="4:4">
      <c r="D1477" s="125"/>
    </row>
    <row r="1478" spans="4:4">
      <c r="D1478" s="125"/>
    </row>
    <row r="1479" spans="4:4">
      <c r="D1479" s="125"/>
    </row>
    <row r="1480" spans="4:4">
      <c r="D1480" s="125"/>
    </row>
    <row r="1481" spans="4:4">
      <c r="D1481" s="125"/>
    </row>
    <row r="1482" spans="4:4">
      <c r="D1482" s="125"/>
    </row>
    <row r="1483" spans="4:4">
      <c r="D1483" s="125"/>
    </row>
    <row r="1484" spans="4:4">
      <c r="D1484" s="125"/>
    </row>
    <row r="1485" spans="4:4">
      <c r="D1485" s="125"/>
    </row>
    <row r="1486" spans="4:4">
      <c r="D1486" s="125"/>
    </row>
    <row r="1487" spans="4:4">
      <c r="D1487" s="125"/>
    </row>
    <row r="1488" spans="4:4">
      <c r="D1488" s="125"/>
    </row>
    <row r="1489" spans="4:4">
      <c r="D1489" s="125"/>
    </row>
    <row r="1490" spans="4:4">
      <c r="D1490" s="125"/>
    </row>
    <row r="1491" spans="4:4">
      <c r="D1491" s="125"/>
    </row>
    <row r="1492" spans="4:4">
      <c r="D1492" s="125"/>
    </row>
    <row r="1493" spans="4:4">
      <c r="D1493" s="125"/>
    </row>
    <row r="1494" spans="4:4">
      <c r="D1494" s="125"/>
    </row>
    <row r="1495" spans="4:4">
      <c r="D1495" s="125"/>
    </row>
    <row r="1496" spans="4:4">
      <c r="D1496" s="125"/>
    </row>
    <row r="1497" spans="4:4">
      <c r="D1497" s="125"/>
    </row>
    <row r="1498" spans="4:4">
      <c r="D1498" s="125"/>
    </row>
    <row r="1499" spans="4:4">
      <c r="D1499" s="125"/>
    </row>
    <row r="1500" spans="4:4">
      <c r="D1500" s="125"/>
    </row>
    <row r="1501" spans="4:4">
      <c r="D1501" s="125"/>
    </row>
    <row r="1502" spans="4:4">
      <c r="D1502" s="125"/>
    </row>
    <row r="1503" spans="4:4">
      <c r="D1503" s="125"/>
    </row>
    <row r="1504" spans="4:4">
      <c r="D1504" s="125"/>
    </row>
    <row r="1505" spans="4:4">
      <c r="D1505" s="125"/>
    </row>
    <row r="1506" spans="4:4">
      <c r="D1506" s="125"/>
    </row>
    <row r="1507" spans="4:4">
      <c r="D1507" s="125"/>
    </row>
    <row r="1508" spans="4:4">
      <c r="D1508" s="125"/>
    </row>
    <row r="1509" spans="4:4">
      <c r="D1509" s="125"/>
    </row>
    <row r="1510" spans="4:4">
      <c r="D1510" s="125"/>
    </row>
    <row r="1511" spans="4:4">
      <c r="D1511" s="125"/>
    </row>
    <row r="1512" spans="4:4">
      <c r="D1512" s="125"/>
    </row>
    <row r="1513" spans="4:4">
      <c r="D1513" s="125"/>
    </row>
    <row r="1514" spans="4:4">
      <c r="D1514" s="125"/>
    </row>
    <row r="1515" spans="4:4">
      <c r="D1515" s="125"/>
    </row>
    <row r="1516" spans="4:4">
      <c r="D1516" s="125"/>
    </row>
    <row r="1517" spans="4:4">
      <c r="D1517" s="125"/>
    </row>
    <row r="1518" spans="4:4">
      <c r="D1518" s="125"/>
    </row>
    <row r="1519" spans="4:4">
      <c r="D1519" s="125"/>
    </row>
    <row r="1520" spans="4:4">
      <c r="D1520" s="125"/>
    </row>
    <row r="1521" spans="4:4">
      <c r="D1521" s="125"/>
    </row>
    <row r="1522" spans="4:4">
      <c r="D1522" s="125"/>
    </row>
    <row r="1523" spans="4:4">
      <c r="D1523" s="125"/>
    </row>
    <row r="1524" spans="4:4">
      <c r="D1524" s="125"/>
    </row>
    <row r="1525" spans="4:4">
      <c r="D1525" s="125"/>
    </row>
    <row r="1526" spans="4:4">
      <c r="D1526" s="125"/>
    </row>
    <row r="1527" spans="4:4">
      <c r="D1527" s="125"/>
    </row>
    <row r="1528" spans="4:4">
      <c r="D1528" s="125"/>
    </row>
    <row r="1529" spans="4:4">
      <c r="D1529" s="125"/>
    </row>
    <row r="1530" spans="4:4">
      <c r="D1530" s="125"/>
    </row>
    <row r="1531" spans="4:4">
      <c r="D1531" s="125"/>
    </row>
    <row r="1532" spans="4:4">
      <c r="D1532" s="125"/>
    </row>
    <row r="1533" spans="4:4">
      <c r="D1533" s="125"/>
    </row>
    <row r="1534" spans="4:4">
      <c r="D1534" s="125"/>
    </row>
    <row r="1535" spans="4:4">
      <c r="D1535" s="125"/>
    </row>
    <row r="1536" spans="4:4">
      <c r="D1536" s="125"/>
    </row>
    <row r="1537" spans="4:4">
      <c r="D1537" s="125"/>
    </row>
    <row r="1538" spans="4:4">
      <c r="D1538" s="125"/>
    </row>
    <row r="1539" spans="4:4">
      <c r="D1539" s="125"/>
    </row>
    <row r="1540" spans="4:4">
      <c r="D1540" s="125"/>
    </row>
    <row r="1541" spans="4:4">
      <c r="D1541" s="125"/>
    </row>
    <row r="1542" spans="4:4">
      <c r="D1542" s="125"/>
    </row>
    <row r="1543" spans="4:4">
      <c r="D1543" s="125"/>
    </row>
    <row r="1544" spans="4:4">
      <c r="D1544" s="125"/>
    </row>
    <row r="1545" spans="4:4">
      <c r="D1545" s="125"/>
    </row>
    <row r="1546" spans="4:4">
      <c r="D1546" s="125"/>
    </row>
    <row r="1547" spans="4:4">
      <c r="D1547" s="125"/>
    </row>
    <row r="1548" spans="4:4">
      <c r="D1548" s="125"/>
    </row>
    <row r="1549" spans="4:4">
      <c r="D1549" s="125"/>
    </row>
    <row r="1550" spans="4:4">
      <c r="D1550" s="125"/>
    </row>
    <row r="1551" spans="4:4">
      <c r="D1551" s="125"/>
    </row>
    <row r="1552" spans="4:4">
      <c r="D1552" s="125"/>
    </row>
    <row r="1553" spans="4:4">
      <c r="D1553" s="125"/>
    </row>
    <row r="1554" spans="4:4">
      <c r="D1554" s="125"/>
    </row>
    <row r="1555" spans="4:4">
      <c r="D1555" s="125"/>
    </row>
    <row r="1556" spans="4:4">
      <c r="D1556" s="125"/>
    </row>
    <row r="1557" spans="4:4">
      <c r="D1557" s="125"/>
    </row>
    <row r="1558" spans="4:4">
      <c r="D1558" s="125"/>
    </row>
    <row r="1559" spans="4:4">
      <c r="D1559" s="125"/>
    </row>
    <row r="1560" spans="4:4">
      <c r="D1560" s="125"/>
    </row>
    <row r="1561" spans="4:4">
      <c r="D1561" s="125"/>
    </row>
    <row r="1562" spans="4:4">
      <c r="D1562" s="125"/>
    </row>
    <row r="1563" spans="4:4">
      <c r="D1563" s="125"/>
    </row>
    <row r="1564" spans="4:4">
      <c r="D1564" s="125"/>
    </row>
    <row r="1565" spans="4:4">
      <c r="D1565" s="125"/>
    </row>
    <row r="1566" spans="4:4">
      <c r="D1566" s="125"/>
    </row>
    <row r="1567" spans="4:4">
      <c r="D1567" s="125"/>
    </row>
    <row r="1568" spans="4:4">
      <c r="D1568" s="125"/>
    </row>
    <row r="1569" spans="4:4">
      <c r="D1569" s="125"/>
    </row>
    <row r="1570" spans="4:4">
      <c r="D1570" s="125"/>
    </row>
    <row r="1571" spans="4:4">
      <c r="D1571" s="125"/>
    </row>
    <row r="1572" spans="4:4">
      <c r="D1572" s="125"/>
    </row>
    <row r="1573" spans="4:4">
      <c r="D1573" s="125"/>
    </row>
    <row r="1574" spans="4:4">
      <c r="D1574" s="125"/>
    </row>
    <row r="1575" spans="4:4">
      <c r="D1575" s="125"/>
    </row>
    <row r="1576" spans="4:4">
      <c r="D1576" s="125"/>
    </row>
    <row r="1577" spans="4:4">
      <c r="D1577" s="125"/>
    </row>
    <row r="1578" spans="4:4">
      <c r="D1578" s="125"/>
    </row>
    <row r="1579" spans="4:4">
      <c r="D1579" s="125"/>
    </row>
    <row r="1580" spans="4:4">
      <c r="D1580" s="125"/>
    </row>
    <row r="1581" spans="4:4">
      <c r="D1581" s="125"/>
    </row>
    <row r="1582" spans="4:4">
      <c r="D1582" s="125"/>
    </row>
    <row r="1583" spans="4:4">
      <c r="D1583" s="125"/>
    </row>
    <row r="1584" spans="4:4">
      <c r="D1584" s="125"/>
    </row>
    <row r="1585" spans="4:4">
      <c r="D1585" s="125"/>
    </row>
    <row r="1586" spans="4:4">
      <c r="D1586" s="125"/>
    </row>
    <row r="1587" spans="4:4">
      <c r="D1587" s="125"/>
    </row>
    <row r="1588" spans="4:4">
      <c r="D1588" s="125"/>
    </row>
    <row r="1589" spans="4:4">
      <c r="D1589" s="125"/>
    </row>
    <row r="1590" spans="4:4">
      <c r="D1590" s="125"/>
    </row>
    <row r="1591" spans="4:4">
      <c r="D1591" s="125"/>
    </row>
    <row r="1592" spans="4:4">
      <c r="D1592" s="125"/>
    </row>
    <row r="1593" spans="4:4">
      <c r="D1593" s="125"/>
    </row>
    <row r="1594" spans="4:4">
      <c r="D1594" s="125"/>
    </row>
    <row r="1595" spans="4:4">
      <c r="D1595" s="125"/>
    </row>
    <row r="1596" spans="4:4">
      <c r="D1596" s="125"/>
    </row>
    <row r="1597" spans="4:4">
      <c r="D1597" s="125"/>
    </row>
    <row r="1598" spans="4:4">
      <c r="D1598" s="125"/>
    </row>
    <row r="1599" spans="4:4">
      <c r="D1599" s="125"/>
    </row>
    <row r="1600" spans="4:4">
      <c r="D1600" s="125"/>
    </row>
    <row r="1601" spans="4:4">
      <c r="D1601" s="125"/>
    </row>
    <row r="1602" spans="4:4">
      <c r="D1602" s="125"/>
    </row>
    <row r="1603" spans="4:4">
      <c r="D1603" s="125"/>
    </row>
    <row r="1604" spans="4:4">
      <c r="D1604" s="125"/>
    </row>
    <row r="1605" spans="4:4">
      <c r="D1605" s="125"/>
    </row>
    <row r="1606" spans="4:4">
      <c r="D1606" s="125"/>
    </row>
    <row r="1607" spans="4:4">
      <c r="D1607" s="125"/>
    </row>
    <row r="1608" spans="4:4">
      <c r="D1608" s="125"/>
    </row>
    <row r="1609" spans="4:4">
      <c r="D1609" s="125"/>
    </row>
    <row r="1610" spans="4:4">
      <c r="D1610" s="125"/>
    </row>
    <row r="1611" spans="4:4">
      <c r="D1611" s="125"/>
    </row>
    <row r="1612" spans="4:4">
      <c r="D1612" s="125"/>
    </row>
    <row r="1613" spans="4:4">
      <c r="D1613" s="125"/>
    </row>
    <row r="1614" spans="4:4">
      <c r="D1614" s="125"/>
    </row>
    <row r="1615" spans="4:4">
      <c r="D1615" s="125"/>
    </row>
    <row r="1616" spans="4:4">
      <c r="D1616" s="125"/>
    </row>
    <row r="1617" spans="4:4">
      <c r="D1617" s="125"/>
    </row>
    <row r="1618" spans="4:4">
      <c r="D1618" s="125"/>
    </row>
    <row r="1619" spans="4:4">
      <c r="D1619" s="125"/>
    </row>
    <row r="1620" spans="4:4">
      <c r="D1620" s="125"/>
    </row>
    <row r="1621" spans="4:4">
      <c r="D1621" s="125"/>
    </row>
    <row r="1622" spans="4:4">
      <c r="D1622" s="125"/>
    </row>
    <row r="1623" spans="4:4">
      <c r="D1623" s="125"/>
    </row>
    <row r="1624" spans="4:4">
      <c r="D1624" s="125"/>
    </row>
    <row r="1625" spans="4:4">
      <c r="D1625" s="125"/>
    </row>
    <row r="1626" spans="4:4">
      <c r="D1626" s="125"/>
    </row>
    <row r="1627" spans="4:4">
      <c r="D1627" s="125"/>
    </row>
    <row r="1628" spans="4:4">
      <c r="D1628" s="125"/>
    </row>
    <row r="1629" spans="4:4">
      <c r="D1629" s="125"/>
    </row>
    <row r="1630" spans="4:4">
      <c r="D1630" s="125"/>
    </row>
    <row r="1631" spans="4:4">
      <c r="D1631" s="125"/>
    </row>
    <row r="1632" spans="4:4">
      <c r="D1632" s="125"/>
    </row>
    <row r="1633" spans="4:4">
      <c r="D1633" s="125"/>
    </row>
    <row r="1634" spans="4:4">
      <c r="D1634" s="125"/>
    </row>
    <row r="1635" spans="4:4">
      <c r="D1635" s="125"/>
    </row>
    <row r="1636" spans="4:4">
      <c r="D1636" s="125"/>
    </row>
    <row r="1637" spans="4:4">
      <c r="D1637" s="125"/>
    </row>
    <row r="1638" spans="4:4">
      <c r="D1638" s="125"/>
    </row>
    <row r="1639" spans="4:4">
      <c r="D1639" s="125"/>
    </row>
    <row r="1640" spans="4:4">
      <c r="D1640" s="125"/>
    </row>
    <row r="1641" spans="4:4">
      <c r="D1641" s="125"/>
    </row>
    <row r="1642" spans="4:4">
      <c r="D1642" s="125"/>
    </row>
    <row r="1643" spans="4:4">
      <c r="D1643" s="125"/>
    </row>
    <row r="1644" spans="4:4">
      <c r="D1644" s="125"/>
    </row>
    <row r="1645" spans="4:4">
      <c r="D1645" s="125"/>
    </row>
    <row r="1646" spans="4:4">
      <c r="D1646" s="125"/>
    </row>
    <row r="1647" spans="4:4">
      <c r="D1647" s="125"/>
    </row>
    <row r="1648" spans="4:4">
      <c r="D1648" s="125"/>
    </row>
    <row r="1649" spans="4:4">
      <c r="D1649" s="125"/>
    </row>
    <row r="1650" spans="4:4">
      <c r="D1650" s="125"/>
    </row>
    <row r="1651" spans="4:4">
      <c r="D1651" s="125"/>
    </row>
    <row r="1652" spans="4:4">
      <c r="D1652" s="125"/>
    </row>
    <row r="1653" spans="4:4">
      <c r="D1653" s="125"/>
    </row>
    <row r="1654" spans="4:4">
      <c r="D1654" s="125"/>
    </row>
    <row r="1655" spans="4:4">
      <c r="D1655" s="125"/>
    </row>
    <row r="1656" spans="4:4">
      <c r="D1656" s="125"/>
    </row>
    <row r="1657" spans="4:4">
      <c r="D1657" s="125"/>
    </row>
    <row r="1658" spans="4:4">
      <c r="D1658" s="125"/>
    </row>
    <row r="1659" spans="4:4">
      <c r="D1659" s="125"/>
    </row>
    <row r="1660" spans="4:4">
      <c r="D1660" s="125"/>
    </row>
    <row r="1661" spans="4:4">
      <c r="D1661" s="125"/>
    </row>
    <row r="1662" spans="4:4">
      <c r="D1662" s="125"/>
    </row>
    <row r="1663" spans="4:4">
      <c r="D1663" s="125"/>
    </row>
    <row r="1664" spans="4:4">
      <c r="D1664" s="125"/>
    </row>
    <row r="1665" spans="4:4">
      <c r="D1665" s="125"/>
    </row>
    <row r="1666" spans="4:4">
      <c r="D1666" s="125"/>
    </row>
    <row r="1667" spans="4:4">
      <c r="D1667" s="125"/>
    </row>
    <row r="1668" spans="4:4">
      <c r="D1668" s="125"/>
    </row>
    <row r="1669" spans="4:4">
      <c r="D1669" s="125"/>
    </row>
    <row r="1670" spans="4:4">
      <c r="D1670" s="125"/>
    </row>
    <row r="1671" spans="4:4">
      <c r="D1671" s="125"/>
    </row>
    <row r="1672" spans="4:4">
      <c r="D1672" s="125"/>
    </row>
    <row r="1673" spans="4:4">
      <c r="D1673" s="125"/>
    </row>
    <row r="1674" spans="4:4">
      <c r="D1674" s="125"/>
    </row>
    <row r="1675" spans="4:4">
      <c r="D1675" s="125"/>
    </row>
    <row r="1676" spans="4:4">
      <c r="D1676" s="125"/>
    </row>
    <row r="1677" spans="4:4">
      <c r="D1677" s="125"/>
    </row>
    <row r="1678" spans="4:4">
      <c r="D1678" s="125"/>
    </row>
    <row r="1679" spans="4:4">
      <c r="D1679" s="125"/>
    </row>
    <row r="1680" spans="4:4">
      <c r="D1680" s="125"/>
    </row>
    <row r="1681" spans="4:4">
      <c r="D1681" s="125"/>
    </row>
    <row r="1682" spans="4:4">
      <c r="D1682" s="125"/>
    </row>
    <row r="1683" spans="4:4">
      <c r="D1683" s="125"/>
    </row>
    <row r="1684" spans="4:4">
      <c r="D1684" s="125"/>
    </row>
    <row r="1685" spans="4:4">
      <c r="D1685" s="125"/>
    </row>
    <row r="1686" spans="4:4">
      <c r="D1686" s="125"/>
    </row>
    <row r="1687" spans="4:4">
      <c r="D1687" s="125"/>
    </row>
    <row r="1688" spans="4:4">
      <c r="D1688" s="125"/>
    </row>
    <row r="1689" spans="4:4">
      <c r="D1689" s="125"/>
    </row>
    <row r="1690" spans="4:4">
      <c r="D1690" s="125"/>
    </row>
    <row r="1691" spans="4:4">
      <c r="D1691" s="125"/>
    </row>
    <row r="1692" spans="4:4">
      <c r="D1692" s="125"/>
    </row>
    <row r="1693" spans="4:4">
      <c r="D1693" s="125"/>
    </row>
    <row r="1694" spans="4:4">
      <c r="D1694" s="125"/>
    </row>
    <row r="1695" spans="4:4">
      <c r="D1695" s="125"/>
    </row>
    <row r="1696" spans="4:4">
      <c r="D1696" s="125"/>
    </row>
    <row r="1697" spans="4:4">
      <c r="D1697" s="125"/>
    </row>
    <row r="1698" spans="4:4">
      <c r="D1698" s="125"/>
    </row>
    <row r="1699" spans="4:4">
      <c r="D1699" s="125"/>
    </row>
    <row r="1700" spans="4:4">
      <c r="D1700" s="125"/>
    </row>
    <row r="1701" spans="4:4">
      <c r="D1701" s="125"/>
    </row>
    <row r="1702" spans="4:4">
      <c r="D1702" s="125"/>
    </row>
    <row r="1703" spans="4:4">
      <c r="D1703" s="125"/>
    </row>
    <row r="1704" spans="4:4">
      <c r="D1704" s="125"/>
    </row>
    <row r="1705" spans="4:4">
      <c r="D1705" s="125"/>
    </row>
    <row r="1706" spans="4:4">
      <c r="D1706" s="125"/>
    </row>
    <row r="1707" spans="4:4">
      <c r="D1707" s="125"/>
    </row>
    <row r="1708" spans="4:4">
      <c r="D1708" s="125"/>
    </row>
    <row r="1709" spans="4:4">
      <c r="D1709" s="125"/>
    </row>
    <row r="1710" spans="4:4">
      <c r="D1710" s="125"/>
    </row>
    <row r="1711" spans="4:4">
      <c r="D1711" s="125"/>
    </row>
    <row r="1712" spans="4:4">
      <c r="D1712" s="125"/>
    </row>
    <row r="1713" spans="4:4">
      <c r="D1713" s="125"/>
    </row>
    <row r="1714" spans="4:4">
      <c r="D1714" s="125"/>
    </row>
    <row r="1715" spans="4:4">
      <c r="D1715" s="125"/>
    </row>
    <row r="1716" spans="4:4">
      <c r="D1716" s="125"/>
    </row>
    <row r="1717" spans="4:4">
      <c r="D1717" s="125"/>
    </row>
    <row r="1718" spans="4:4">
      <c r="D1718" s="125"/>
    </row>
    <row r="1719" spans="4:4">
      <c r="D1719" s="125"/>
    </row>
    <row r="1720" spans="4:4">
      <c r="D1720" s="125"/>
    </row>
    <row r="1721" spans="4:4">
      <c r="D1721" s="125"/>
    </row>
    <row r="1722" spans="4:4">
      <c r="D1722" s="125"/>
    </row>
    <row r="1723" spans="4:4">
      <c r="D1723" s="125"/>
    </row>
    <row r="1724" spans="4:4">
      <c r="D1724" s="125"/>
    </row>
    <row r="1725" spans="4:4">
      <c r="D1725" s="125"/>
    </row>
    <row r="1726" spans="4:4">
      <c r="D1726" s="125"/>
    </row>
    <row r="1727" spans="4:4">
      <c r="D1727" s="125"/>
    </row>
    <row r="1728" spans="4:4">
      <c r="D1728" s="125"/>
    </row>
    <row r="1729" spans="4:4">
      <c r="D1729" s="125"/>
    </row>
    <row r="1730" spans="4:4">
      <c r="D1730" s="125"/>
    </row>
    <row r="1731" spans="4:4">
      <c r="D1731" s="125"/>
    </row>
    <row r="1732" spans="4:4">
      <c r="D1732" s="125"/>
    </row>
    <row r="1733" spans="4:4">
      <c r="D1733" s="125"/>
    </row>
    <row r="1734" spans="4:4">
      <c r="D1734" s="125"/>
    </row>
    <row r="1735" spans="4:4">
      <c r="D1735" s="125"/>
    </row>
    <row r="1736" spans="4:4">
      <c r="D1736" s="125"/>
    </row>
    <row r="1737" spans="4:4">
      <c r="D1737" s="125"/>
    </row>
    <row r="1738" spans="4:4">
      <c r="D1738" s="125"/>
    </row>
    <row r="1739" spans="4:4">
      <c r="D1739" s="125"/>
    </row>
    <row r="1740" spans="4:4">
      <c r="D1740" s="125"/>
    </row>
    <row r="1741" spans="4:4">
      <c r="D1741" s="125"/>
    </row>
    <row r="1742" spans="4:4">
      <c r="D1742" s="125"/>
    </row>
    <row r="1743" spans="4:4">
      <c r="D1743" s="125"/>
    </row>
    <row r="1744" spans="4:4">
      <c r="D1744" s="125"/>
    </row>
    <row r="1745" spans="4:4">
      <c r="D1745" s="125"/>
    </row>
    <row r="1746" spans="4:4">
      <c r="D1746" s="125"/>
    </row>
    <row r="1747" spans="4:4">
      <c r="D1747" s="125"/>
    </row>
    <row r="1748" spans="4:4">
      <c r="D1748" s="125"/>
    </row>
    <row r="1749" spans="4:4">
      <c r="D1749" s="125"/>
    </row>
    <row r="1750" spans="4:4">
      <c r="D1750" s="125"/>
    </row>
    <row r="1751" spans="4:4">
      <c r="D1751" s="125"/>
    </row>
    <row r="1752" spans="4:4">
      <c r="D1752" s="125"/>
    </row>
    <row r="1753" spans="4:4">
      <c r="D1753" s="125"/>
    </row>
    <row r="1754" spans="4:4">
      <c r="D1754" s="125"/>
    </row>
    <row r="1755" spans="4:4">
      <c r="D1755" s="125"/>
    </row>
    <row r="1756" spans="4:4">
      <c r="D1756" s="125"/>
    </row>
    <row r="1757" spans="4:4">
      <c r="D1757" s="125"/>
    </row>
    <row r="1758" spans="4:4">
      <c r="D1758" s="125"/>
    </row>
    <row r="1759" spans="4:4">
      <c r="D1759" s="125"/>
    </row>
    <row r="1760" spans="4:4">
      <c r="D1760" s="125"/>
    </row>
    <row r="1761" spans="4:4">
      <c r="D1761" s="125"/>
    </row>
    <row r="1762" spans="4:4">
      <c r="D1762" s="125"/>
    </row>
    <row r="1763" spans="4:4">
      <c r="D1763" s="125"/>
    </row>
    <row r="1764" spans="4:4">
      <c r="D1764" s="125"/>
    </row>
    <row r="1765" spans="4:4">
      <c r="D1765" s="125"/>
    </row>
    <row r="1766" spans="4:4">
      <c r="D1766" s="125"/>
    </row>
    <row r="1767" spans="4:4">
      <c r="D1767" s="125"/>
    </row>
    <row r="1768" spans="4:4">
      <c r="D1768" s="125"/>
    </row>
    <row r="1769" spans="4:4">
      <c r="D1769" s="125"/>
    </row>
    <row r="1770" spans="4:4">
      <c r="D1770" s="125"/>
    </row>
    <row r="1771" spans="4:4">
      <c r="D1771" s="125"/>
    </row>
    <row r="1772" spans="4:4">
      <c r="D1772" s="125"/>
    </row>
    <row r="1773" spans="4:4">
      <c r="D1773" s="125"/>
    </row>
    <row r="1774" spans="4:4">
      <c r="D1774" s="125"/>
    </row>
    <row r="1775" spans="4:4">
      <c r="D1775" s="125"/>
    </row>
    <row r="1776" spans="4:4">
      <c r="D1776" s="125"/>
    </row>
    <row r="1777" spans="4:4">
      <c r="D1777" s="125"/>
    </row>
    <row r="1778" spans="4:4">
      <c r="D1778" s="125"/>
    </row>
    <row r="1779" spans="4:4">
      <c r="D1779" s="125"/>
    </row>
    <row r="1780" spans="4:4">
      <c r="D1780" s="125"/>
    </row>
    <row r="1781" spans="4:4">
      <c r="D1781" s="125"/>
    </row>
    <row r="1782" spans="4:4">
      <c r="D1782" s="125"/>
    </row>
    <row r="1783" spans="4:4">
      <c r="D1783" s="125"/>
    </row>
    <row r="1784" spans="4:4">
      <c r="D1784" s="125"/>
    </row>
    <row r="1785" spans="4:4">
      <c r="D1785" s="125"/>
    </row>
    <row r="1786" spans="4:4">
      <c r="D1786" s="125"/>
    </row>
    <row r="1787" spans="4:4">
      <c r="D1787" s="125"/>
    </row>
    <row r="1788" spans="4:4">
      <c r="D1788" s="125"/>
    </row>
    <row r="1789" spans="4:4">
      <c r="D1789" s="125"/>
    </row>
    <row r="1790" spans="4:4">
      <c r="D1790" s="125"/>
    </row>
    <row r="1791" spans="4:4">
      <c r="D1791" s="125"/>
    </row>
    <row r="1792" spans="4:4">
      <c r="D1792" s="125"/>
    </row>
    <row r="1793" spans="4:4">
      <c r="D1793" s="125"/>
    </row>
    <row r="1794" spans="4:4">
      <c r="D1794" s="125"/>
    </row>
    <row r="1795" spans="4:4">
      <c r="D1795" s="125"/>
    </row>
    <row r="1796" spans="4:4">
      <c r="D1796" s="125"/>
    </row>
    <row r="1797" spans="4:4">
      <c r="D1797" s="125"/>
    </row>
    <row r="1798" spans="4:4">
      <c r="D1798" s="125"/>
    </row>
    <row r="1799" spans="4:4">
      <c r="D1799" s="125"/>
    </row>
    <row r="1800" spans="4:4">
      <c r="D1800" s="125"/>
    </row>
    <row r="1801" spans="4:4">
      <c r="D1801" s="125"/>
    </row>
    <row r="1802" spans="4:4">
      <c r="D1802" s="125"/>
    </row>
    <row r="1803" spans="4:4">
      <c r="D1803" s="125"/>
    </row>
    <row r="1804" spans="4:4">
      <c r="D1804" s="125"/>
    </row>
    <row r="1805" spans="4:4">
      <c r="D1805" s="125"/>
    </row>
    <row r="1806" spans="4:4">
      <c r="D1806" s="125"/>
    </row>
    <row r="1807" spans="4:4">
      <c r="D1807" s="125"/>
    </row>
    <row r="1808" spans="4:4">
      <c r="D1808" s="125"/>
    </row>
    <row r="1809" spans="4:4">
      <c r="D1809" s="125"/>
    </row>
    <row r="1810" spans="4:4">
      <c r="D1810" s="125"/>
    </row>
    <row r="1811" spans="4:4">
      <c r="D1811" s="125"/>
    </row>
    <row r="1812" spans="4:4">
      <c r="D1812" s="125"/>
    </row>
    <row r="1813" spans="4:4">
      <c r="D1813" s="125"/>
    </row>
    <row r="1814" spans="4:4">
      <c r="D1814" s="125"/>
    </row>
    <row r="1815" spans="4:4">
      <c r="D1815" s="125"/>
    </row>
    <row r="1816" spans="4:4">
      <c r="D1816" s="125"/>
    </row>
    <row r="1817" spans="4:4">
      <c r="D1817" s="125"/>
    </row>
    <row r="1818" spans="4:4">
      <c r="D1818" s="125"/>
    </row>
    <row r="1819" spans="4:4">
      <c r="D1819" s="125"/>
    </row>
    <row r="1820" spans="4:4">
      <c r="D1820" s="125"/>
    </row>
    <row r="1821" spans="4:4">
      <c r="D1821" s="125"/>
    </row>
    <row r="1822" spans="4:4">
      <c r="D1822" s="125"/>
    </row>
    <row r="1823" spans="4:4">
      <c r="D1823" s="125"/>
    </row>
    <row r="1824" spans="4:4">
      <c r="D1824" s="125"/>
    </row>
    <row r="1825" spans="4:4">
      <c r="D1825" s="125"/>
    </row>
    <row r="1826" spans="4:4">
      <c r="D1826" s="125"/>
    </row>
    <row r="1827" spans="4:4">
      <c r="D1827" s="125"/>
    </row>
    <row r="1828" spans="4:4">
      <c r="D1828" s="125"/>
    </row>
    <row r="1829" spans="4:4">
      <c r="D1829" s="125"/>
    </row>
    <row r="1830" spans="4:4">
      <c r="D1830" s="125"/>
    </row>
    <row r="1831" spans="4:4">
      <c r="D1831" s="125"/>
    </row>
    <row r="1832" spans="4:4">
      <c r="D1832" s="125"/>
    </row>
    <row r="1833" spans="4:4">
      <c r="D1833" s="125"/>
    </row>
    <row r="1834" spans="4:4">
      <c r="D1834" s="125"/>
    </row>
    <row r="1835" spans="4:4">
      <c r="D1835" s="125"/>
    </row>
    <row r="1836" spans="4:4">
      <c r="D1836" s="125"/>
    </row>
    <row r="1837" spans="4:4">
      <c r="D1837" s="125"/>
    </row>
    <row r="1838" spans="4:4">
      <c r="D1838" s="125"/>
    </row>
    <row r="1839" spans="4:4">
      <c r="D1839" s="125"/>
    </row>
    <row r="1840" spans="4:4">
      <c r="D1840" s="125"/>
    </row>
    <row r="1841" spans="4:4">
      <c r="D1841" s="125"/>
    </row>
    <row r="1842" spans="4:4">
      <c r="D1842" s="125"/>
    </row>
    <row r="1843" spans="4:4">
      <c r="D1843" s="125"/>
    </row>
    <row r="1844" spans="4:4">
      <c r="D1844" s="125"/>
    </row>
    <row r="1845" spans="4:4">
      <c r="D1845" s="125"/>
    </row>
    <row r="1846" spans="4:4">
      <c r="D1846" s="125"/>
    </row>
    <row r="1847" spans="4:4">
      <c r="D1847" s="125"/>
    </row>
    <row r="1848" spans="4:4">
      <c r="D1848" s="125"/>
    </row>
    <row r="1849" spans="4:4">
      <c r="D1849" s="125"/>
    </row>
    <row r="1850" spans="4:4">
      <c r="D1850" s="125"/>
    </row>
    <row r="1851" spans="4:4">
      <c r="D1851" s="125"/>
    </row>
    <row r="1852" spans="4:4">
      <c r="D1852" s="125"/>
    </row>
    <row r="1853" spans="4:4">
      <c r="D1853" s="125"/>
    </row>
    <row r="1854" spans="4:4">
      <c r="D1854" s="125"/>
    </row>
    <row r="1855" spans="4:4">
      <c r="D1855" s="125"/>
    </row>
    <row r="1856" spans="4:4">
      <c r="D1856" s="125"/>
    </row>
    <row r="1857" spans="4:4">
      <c r="D1857" s="125"/>
    </row>
    <row r="1858" spans="4:4">
      <c r="D1858" s="125"/>
    </row>
    <row r="1859" spans="4:4">
      <c r="D1859" s="125"/>
    </row>
    <row r="1860" spans="4:4">
      <c r="D1860" s="125"/>
    </row>
    <row r="1861" spans="4:4">
      <c r="D1861" s="125"/>
    </row>
    <row r="1862" spans="4:4">
      <c r="D1862" s="125"/>
    </row>
    <row r="1863" spans="4:4">
      <c r="D1863" s="125"/>
    </row>
    <row r="1864" spans="4:4">
      <c r="D1864" s="125"/>
    </row>
    <row r="1865" spans="4:4">
      <c r="D1865" s="125"/>
    </row>
    <row r="1866" spans="4:4">
      <c r="D1866" s="125"/>
    </row>
    <row r="1867" spans="4:4">
      <c r="D1867" s="125"/>
    </row>
    <row r="1868" spans="4:4">
      <c r="D1868" s="125"/>
    </row>
    <row r="1869" spans="4:4">
      <c r="D1869" s="125"/>
    </row>
    <row r="1870" spans="4:4">
      <c r="D1870" s="125"/>
    </row>
    <row r="1871" spans="4:4">
      <c r="D1871" s="125"/>
    </row>
    <row r="1872" spans="4:4">
      <c r="D1872" s="125"/>
    </row>
    <row r="1873" spans="4:4">
      <c r="D1873" s="125"/>
    </row>
    <row r="1874" spans="4:4">
      <c r="D1874" s="125"/>
    </row>
    <row r="1875" spans="4:4">
      <c r="D1875" s="125"/>
    </row>
    <row r="1876" spans="4:4">
      <c r="D1876" s="125"/>
    </row>
    <row r="1877" spans="4:4">
      <c r="D1877" s="125"/>
    </row>
    <row r="1878" spans="4:4">
      <c r="D1878" s="125"/>
    </row>
    <row r="1879" spans="4:4">
      <c r="D1879" s="125"/>
    </row>
    <row r="1880" spans="4:4">
      <c r="D1880" s="125"/>
    </row>
    <row r="1881" spans="4:4">
      <c r="D1881" s="125"/>
    </row>
    <row r="1882" spans="4:4">
      <c r="D1882" s="125"/>
    </row>
    <row r="1883" spans="4:4">
      <c r="D1883" s="125"/>
    </row>
    <row r="1884" spans="4:4">
      <c r="D1884" s="125"/>
    </row>
    <row r="1885" spans="4:4">
      <c r="D1885" s="125"/>
    </row>
    <row r="1886" spans="4:4">
      <c r="D1886" s="125"/>
    </row>
    <row r="1887" spans="4:4">
      <c r="D1887" s="125"/>
    </row>
    <row r="1888" spans="4:4">
      <c r="D1888" s="125"/>
    </row>
    <row r="1889" spans="4:4">
      <c r="D1889" s="125"/>
    </row>
    <row r="1890" spans="4:4">
      <c r="D1890" s="125"/>
    </row>
    <row r="1891" spans="4:4">
      <c r="D1891" s="125"/>
    </row>
    <row r="1892" spans="4:4">
      <c r="D1892" s="125"/>
    </row>
    <row r="1893" spans="4:4">
      <c r="D1893" s="125"/>
    </row>
    <row r="1894" spans="4:4">
      <c r="D1894" s="125"/>
    </row>
    <row r="1895" spans="4:4">
      <c r="D1895" s="125"/>
    </row>
    <row r="1896" spans="4:4">
      <c r="D1896" s="125"/>
    </row>
    <row r="1897" spans="4:4">
      <c r="D1897" s="125"/>
    </row>
    <row r="1898" spans="4:4">
      <c r="D1898" s="125"/>
    </row>
    <row r="1899" spans="4:4">
      <c r="D1899" s="125"/>
    </row>
    <row r="1900" spans="4:4">
      <c r="D1900" s="125"/>
    </row>
    <row r="1901" spans="4:4">
      <c r="D1901" s="125"/>
    </row>
    <row r="1902" spans="4:4">
      <c r="D1902" s="125"/>
    </row>
    <row r="1903" spans="4:4">
      <c r="D1903" s="125"/>
    </row>
    <row r="1904" spans="4:4">
      <c r="D1904" s="125"/>
    </row>
    <row r="1905" spans="4:4">
      <c r="D1905" s="125"/>
    </row>
    <row r="1906" spans="4:4">
      <c r="D1906" s="125"/>
    </row>
    <row r="1907" spans="4:4">
      <c r="D1907" s="125"/>
    </row>
    <row r="1908" spans="4:4">
      <c r="D1908" s="125"/>
    </row>
    <row r="1909" spans="4:4">
      <c r="D1909" s="125"/>
    </row>
    <row r="1910" spans="4:4">
      <c r="D1910" s="125"/>
    </row>
    <row r="1911" spans="4:4">
      <c r="D1911" s="125"/>
    </row>
    <row r="1912" spans="4:4">
      <c r="D1912" s="125"/>
    </row>
    <row r="1913" spans="4:4">
      <c r="D1913" s="125"/>
    </row>
    <row r="1914" spans="4:4">
      <c r="D1914" s="125"/>
    </row>
    <row r="1915" spans="4:4">
      <c r="D1915" s="125"/>
    </row>
    <row r="1916" spans="4:4">
      <c r="D1916" s="125"/>
    </row>
    <row r="1917" spans="4:4">
      <c r="D1917" s="125"/>
    </row>
    <row r="1918" spans="4:4">
      <c r="D1918" s="125"/>
    </row>
    <row r="1919" spans="4:4">
      <c r="D1919" s="125"/>
    </row>
    <row r="1920" spans="4:4">
      <c r="D1920" s="125"/>
    </row>
    <row r="1921" spans="4:4">
      <c r="D1921" s="125"/>
    </row>
    <row r="1922" spans="4:4">
      <c r="D1922" s="125"/>
    </row>
    <row r="1923" spans="4:4">
      <c r="D1923" s="125"/>
    </row>
    <row r="1924" spans="4:4">
      <c r="D1924" s="125"/>
    </row>
    <row r="1925" spans="4:4">
      <c r="D1925" s="125"/>
    </row>
    <row r="1926" spans="4:4">
      <c r="D1926" s="125"/>
    </row>
    <row r="1927" spans="4:4">
      <c r="D1927" s="125"/>
    </row>
    <row r="1928" spans="4:4">
      <c r="D1928" s="125"/>
    </row>
    <row r="1929" spans="4:4">
      <c r="D1929" s="125"/>
    </row>
    <row r="1930" spans="4:4">
      <c r="D1930" s="125"/>
    </row>
    <row r="1931" spans="4:4">
      <c r="D1931" s="125"/>
    </row>
    <row r="1932" spans="4:4">
      <c r="D1932" s="125"/>
    </row>
    <row r="1933" spans="4:4">
      <c r="D1933" s="125"/>
    </row>
    <row r="1934" spans="4:4">
      <c r="D1934" s="125"/>
    </row>
    <row r="1935" spans="4:4">
      <c r="D1935" s="125"/>
    </row>
    <row r="1936" spans="4:4">
      <c r="D1936" s="125"/>
    </row>
    <row r="1937" spans="4:4">
      <c r="D1937" s="125"/>
    </row>
    <row r="1938" spans="4:4">
      <c r="D1938" s="125"/>
    </row>
    <row r="1939" spans="4:4">
      <c r="D1939" s="125"/>
    </row>
    <row r="1940" spans="4:4">
      <c r="D1940" s="125"/>
    </row>
    <row r="1941" spans="4:4">
      <c r="D1941" s="125"/>
    </row>
    <row r="1942" spans="4:4">
      <c r="D1942" s="125"/>
    </row>
    <row r="1943" spans="4:4">
      <c r="D1943" s="125"/>
    </row>
    <row r="1944" spans="4:4">
      <c r="D1944" s="125"/>
    </row>
    <row r="1945" spans="4:4">
      <c r="D1945" s="125"/>
    </row>
    <row r="1946" spans="4:4">
      <c r="D1946" s="125"/>
    </row>
    <row r="1947" spans="4:4">
      <c r="D1947" s="125"/>
    </row>
    <row r="1948" spans="4:4">
      <c r="D1948" s="125"/>
    </row>
    <row r="1949" spans="4:4">
      <c r="D1949" s="125"/>
    </row>
    <row r="1950" spans="4:4">
      <c r="D1950" s="125"/>
    </row>
    <row r="1951" spans="4:4">
      <c r="D1951" s="125"/>
    </row>
    <row r="1952" spans="4:4">
      <c r="D1952" s="125"/>
    </row>
    <row r="1953" spans="4:4">
      <c r="D1953" s="125"/>
    </row>
    <row r="1954" spans="4:4">
      <c r="D1954" s="125"/>
    </row>
    <row r="1955" spans="4:4">
      <c r="D1955" s="125"/>
    </row>
    <row r="1956" spans="4:4">
      <c r="D1956" s="125"/>
    </row>
    <row r="1957" spans="4:4">
      <c r="D1957" s="125"/>
    </row>
    <row r="1958" spans="4:4">
      <c r="D1958" s="125"/>
    </row>
    <row r="1959" spans="4:4">
      <c r="D1959" s="125"/>
    </row>
    <row r="1960" spans="4:4">
      <c r="D1960" s="125"/>
    </row>
    <row r="1961" spans="4:4">
      <c r="D1961" s="125"/>
    </row>
    <row r="1962" spans="4:4">
      <c r="D1962" s="125"/>
    </row>
    <row r="1963" spans="4:4">
      <c r="D1963" s="125"/>
    </row>
    <row r="1964" spans="4:4">
      <c r="D1964" s="125"/>
    </row>
    <row r="1965" spans="4:4">
      <c r="D1965" s="125"/>
    </row>
    <row r="1966" spans="4:4">
      <c r="D1966" s="125"/>
    </row>
    <row r="1967" spans="4:4">
      <c r="D1967" s="125"/>
    </row>
    <row r="1968" spans="4:4">
      <c r="D1968" s="125"/>
    </row>
    <row r="1969" spans="4:4">
      <c r="D1969" s="125"/>
    </row>
    <row r="1970" spans="4:4">
      <c r="D1970" s="125"/>
    </row>
    <row r="1971" spans="4:4">
      <c r="D1971" s="125"/>
    </row>
    <row r="1972" spans="4:4">
      <c r="D1972" s="125"/>
    </row>
    <row r="1973" spans="4:4">
      <c r="D1973" s="125"/>
    </row>
    <row r="1974" spans="4:4">
      <c r="D1974" s="125"/>
    </row>
    <row r="1975" spans="4:4">
      <c r="D1975" s="125"/>
    </row>
    <row r="1976" spans="4:4">
      <c r="D1976" s="125"/>
    </row>
    <row r="1977" spans="4:4">
      <c r="D1977" s="125"/>
    </row>
    <row r="1978" spans="4:4">
      <c r="D1978" s="125"/>
    </row>
    <row r="1979" spans="4:4">
      <c r="D1979" s="125"/>
    </row>
    <row r="1980" spans="4:4">
      <c r="D1980" s="125"/>
    </row>
    <row r="1981" spans="4:4">
      <c r="D1981" s="125"/>
    </row>
    <row r="1982" spans="4:4">
      <c r="D1982" s="125"/>
    </row>
    <row r="1983" spans="4:4">
      <c r="D1983" s="125"/>
    </row>
    <row r="1984" spans="4:4">
      <c r="D1984" s="125"/>
    </row>
    <row r="1985" spans="4:4">
      <c r="D1985" s="125"/>
    </row>
    <row r="1986" spans="4:4">
      <c r="D1986" s="125"/>
    </row>
    <row r="1987" spans="4:4">
      <c r="D1987" s="125"/>
    </row>
    <row r="1988" spans="4:4">
      <c r="D1988" s="125"/>
    </row>
    <row r="1989" spans="4:4">
      <c r="D1989" s="125"/>
    </row>
    <row r="1990" spans="4:4">
      <c r="D1990" s="125"/>
    </row>
    <row r="1991" spans="4:4">
      <c r="D1991" s="125"/>
    </row>
    <row r="1992" spans="4:4">
      <c r="D1992" s="125"/>
    </row>
    <row r="1993" spans="4:4">
      <c r="D1993" s="125"/>
    </row>
    <row r="1994" spans="4:4">
      <c r="D1994" s="125"/>
    </row>
    <row r="1995" spans="4:4">
      <c r="D1995" s="125"/>
    </row>
    <row r="1996" spans="4:4">
      <c r="D1996" s="125"/>
    </row>
    <row r="1997" spans="4:4">
      <c r="D1997" s="125"/>
    </row>
    <row r="1998" spans="4:4">
      <c r="D1998" s="125"/>
    </row>
    <row r="1999" spans="4:4">
      <c r="D1999" s="125"/>
    </row>
    <row r="2000" spans="4:4">
      <c r="D2000" s="125"/>
    </row>
    <row r="2001" spans="4:4">
      <c r="D2001" s="125"/>
    </row>
    <row r="2002" spans="4:4">
      <c r="D2002" s="125"/>
    </row>
    <row r="2003" spans="4:4">
      <c r="D2003" s="125"/>
    </row>
    <row r="2004" spans="4:4">
      <c r="D2004" s="125"/>
    </row>
    <row r="2005" spans="4:4">
      <c r="D2005" s="125"/>
    </row>
    <row r="2006" spans="4:4">
      <c r="D2006" s="125"/>
    </row>
    <row r="2007" spans="4:4">
      <c r="D2007" s="125"/>
    </row>
    <row r="2008" spans="4:4">
      <c r="D2008" s="125"/>
    </row>
    <row r="2009" spans="4:4">
      <c r="D2009" s="125"/>
    </row>
    <row r="2010" spans="4:4">
      <c r="D2010" s="125"/>
    </row>
    <row r="2011" spans="4:4">
      <c r="D2011" s="125"/>
    </row>
    <row r="2012" spans="4:4">
      <c r="D2012" s="125"/>
    </row>
    <row r="2013" spans="4:4">
      <c r="D2013" s="125"/>
    </row>
    <row r="2014" spans="4:4">
      <c r="D2014" s="125"/>
    </row>
    <row r="2015" spans="4:4">
      <c r="D2015" s="125"/>
    </row>
    <row r="2016" spans="4:4">
      <c r="D2016" s="125"/>
    </row>
    <row r="2017" spans="4:4">
      <c r="D2017" s="125"/>
    </row>
    <row r="2018" spans="4:4">
      <c r="D2018" s="125"/>
    </row>
    <row r="2019" spans="4:4">
      <c r="D2019" s="125"/>
    </row>
    <row r="2020" spans="4:4">
      <c r="D2020" s="125"/>
    </row>
    <row r="2021" spans="4:4">
      <c r="D2021" s="125"/>
    </row>
    <row r="2022" spans="4:4">
      <c r="D2022" s="125"/>
    </row>
    <row r="2023" spans="4:4">
      <c r="D2023" s="125"/>
    </row>
    <row r="2024" spans="4:4">
      <c r="D2024" s="125"/>
    </row>
    <row r="2025" spans="4:4">
      <c r="D2025" s="125"/>
    </row>
    <row r="2026" spans="4:4">
      <c r="D2026" s="125"/>
    </row>
    <row r="2027" spans="4:4">
      <c r="D2027" s="125"/>
    </row>
    <row r="2028" spans="4:4">
      <c r="D2028" s="125"/>
    </row>
    <row r="2029" spans="4:4">
      <c r="D2029" s="125"/>
    </row>
    <row r="2030" spans="4:4">
      <c r="D2030" s="125"/>
    </row>
    <row r="2031" spans="4:4">
      <c r="D2031" s="125"/>
    </row>
    <row r="2032" spans="4:4">
      <c r="D2032" s="125"/>
    </row>
    <row r="2033" spans="4:4">
      <c r="D2033" s="125"/>
    </row>
    <row r="2034" spans="4:4">
      <c r="D2034" s="125"/>
    </row>
    <row r="2035" spans="4:4">
      <c r="D2035" s="125"/>
    </row>
    <row r="2036" spans="4:4">
      <c r="D2036" s="125"/>
    </row>
    <row r="2037" spans="4:4">
      <c r="D2037" s="125"/>
    </row>
    <row r="2038" spans="4:4">
      <c r="D2038" s="125"/>
    </row>
    <row r="2039" spans="4:4">
      <c r="D2039" s="125"/>
    </row>
    <row r="2040" spans="4:4">
      <c r="D2040" s="125"/>
    </row>
    <row r="2041" spans="4:4">
      <c r="D2041" s="125"/>
    </row>
    <row r="2042" spans="4:4">
      <c r="D2042" s="125"/>
    </row>
    <row r="2043" spans="4:4">
      <c r="D2043" s="125"/>
    </row>
    <row r="2044" spans="4:4">
      <c r="D2044" s="125"/>
    </row>
    <row r="2045" spans="4:4">
      <c r="D2045" s="125"/>
    </row>
    <row r="2046" spans="4:4">
      <c r="D2046" s="125"/>
    </row>
    <row r="2047" spans="4:4">
      <c r="D2047" s="125"/>
    </row>
    <row r="2048" spans="4:4">
      <c r="D2048" s="125"/>
    </row>
    <row r="2049" spans="4:4">
      <c r="D2049" s="125"/>
    </row>
    <row r="2050" spans="4:4">
      <c r="D2050" s="125"/>
    </row>
    <row r="2051" spans="4:4">
      <c r="D2051" s="125"/>
    </row>
    <row r="2052" spans="4:4">
      <c r="D2052" s="125"/>
    </row>
    <row r="2053" spans="4:4">
      <c r="D2053" s="125"/>
    </row>
    <row r="2054" spans="4:4">
      <c r="D2054" s="125"/>
    </row>
    <row r="2055" spans="4:4">
      <c r="D2055" s="125"/>
    </row>
    <row r="2056" spans="4:4">
      <c r="D2056" s="125"/>
    </row>
    <row r="2057" spans="4:4">
      <c r="D2057" s="125"/>
    </row>
    <row r="2058" spans="4:4">
      <c r="D2058" s="125"/>
    </row>
    <row r="2059" spans="4:4">
      <c r="D2059" s="125"/>
    </row>
    <row r="2060" spans="4:4">
      <c r="D2060" s="125"/>
    </row>
    <row r="2061" spans="4:4">
      <c r="D2061" s="125"/>
    </row>
    <row r="2062" spans="4:4">
      <c r="D2062" s="125"/>
    </row>
    <row r="2063" spans="4:4">
      <c r="D2063" s="125"/>
    </row>
    <row r="2064" spans="4:4">
      <c r="D2064" s="125"/>
    </row>
    <row r="2065" spans="4:4">
      <c r="D2065" s="125"/>
    </row>
    <row r="2066" spans="4:4">
      <c r="D2066" s="125"/>
    </row>
    <row r="2067" spans="4:4">
      <c r="D2067" s="125"/>
    </row>
    <row r="2068" spans="4:4">
      <c r="D2068" s="125"/>
    </row>
    <row r="2069" spans="4:4">
      <c r="D2069" s="125"/>
    </row>
    <row r="2070" spans="4:4">
      <c r="D2070" s="125"/>
    </row>
    <row r="2071" spans="4:4">
      <c r="D2071" s="125"/>
    </row>
    <row r="2072" spans="4:4">
      <c r="D2072" s="125"/>
    </row>
    <row r="2073" spans="4:4">
      <c r="D2073" s="125"/>
    </row>
    <row r="2074" spans="4:4">
      <c r="D2074" s="125"/>
    </row>
    <row r="2075" spans="4:4">
      <c r="D2075" s="125"/>
    </row>
    <row r="2076" spans="4:4">
      <c r="D2076" s="125"/>
    </row>
    <row r="2077" spans="4:4">
      <c r="D2077" s="125"/>
    </row>
    <row r="2078" spans="4:4">
      <c r="D2078" s="125"/>
    </row>
    <row r="2079" spans="4:4">
      <c r="D2079" s="125"/>
    </row>
    <row r="2080" spans="4:4">
      <c r="D2080" s="125"/>
    </row>
    <row r="2081" spans="4:4">
      <c r="D2081" s="125"/>
    </row>
    <row r="2082" spans="4:4">
      <c r="D2082" s="125"/>
    </row>
    <row r="2083" spans="4:4">
      <c r="D2083" s="125"/>
    </row>
    <row r="2084" spans="4:4">
      <c r="D2084" s="125"/>
    </row>
    <row r="2085" spans="4:4">
      <c r="D2085" s="125"/>
    </row>
    <row r="2086" spans="4:4">
      <c r="D2086" s="125"/>
    </row>
    <row r="2087" spans="4:4">
      <c r="D2087" s="125"/>
    </row>
    <row r="2088" spans="4:4">
      <c r="D2088" s="125"/>
    </row>
    <row r="2089" spans="4:4">
      <c r="D2089" s="125"/>
    </row>
    <row r="2090" spans="4:4">
      <c r="D2090" s="125"/>
    </row>
    <row r="2091" spans="4:4">
      <c r="D2091" s="125"/>
    </row>
    <row r="2092" spans="4:4">
      <c r="D2092" s="125"/>
    </row>
    <row r="2093" spans="4:4">
      <c r="D2093" s="125"/>
    </row>
    <row r="2094" spans="4:4">
      <c r="D2094" s="125"/>
    </row>
    <row r="2095" spans="4:4">
      <c r="D2095" s="125"/>
    </row>
    <row r="2096" spans="4:4">
      <c r="D2096" s="125"/>
    </row>
    <row r="2097" spans="4:4">
      <c r="D2097" s="125"/>
    </row>
    <row r="2098" spans="4:4">
      <c r="D2098" s="125"/>
    </row>
    <row r="2099" spans="4:4">
      <c r="D2099" s="125"/>
    </row>
    <row r="2100" spans="4:4">
      <c r="D2100" s="125"/>
    </row>
    <row r="2101" spans="4:4">
      <c r="D2101" s="125"/>
    </row>
    <row r="2102" spans="4:4">
      <c r="D2102" s="125"/>
    </row>
    <row r="2103" spans="4:4">
      <c r="D2103" s="125"/>
    </row>
    <row r="2104" spans="4:4">
      <c r="D2104" s="125"/>
    </row>
    <row r="2105" spans="4:4">
      <c r="D2105" s="125"/>
    </row>
    <row r="2106" spans="4:4">
      <c r="D2106" s="125"/>
    </row>
    <row r="2107" spans="4:4">
      <c r="D2107" s="125"/>
    </row>
    <row r="2108" spans="4:4">
      <c r="D2108" s="125"/>
    </row>
    <row r="2109" spans="4:4">
      <c r="D2109" s="125"/>
    </row>
    <row r="2110" spans="4:4">
      <c r="D2110" s="125"/>
    </row>
    <row r="2111" spans="4:4">
      <c r="D2111" s="125"/>
    </row>
    <row r="2112" spans="4:4">
      <c r="D2112" s="125"/>
    </row>
    <row r="2113" spans="4:4">
      <c r="D2113" s="125"/>
    </row>
    <row r="2114" spans="4:4">
      <c r="D2114" s="125"/>
    </row>
    <row r="2115" spans="4:4">
      <c r="D2115" s="125"/>
    </row>
    <row r="2116" spans="4:4">
      <c r="D2116" s="125"/>
    </row>
    <row r="2117" spans="4:4">
      <c r="D2117" s="125"/>
    </row>
    <row r="2118" spans="4:4">
      <c r="D2118" s="125"/>
    </row>
    <row r="2119" spans="4:4">
      <c r="D2119" s="125"/>
    </row>
    <row r="2120" spans="4:4">
      <c r="D2120" s="125"/>
    </row>
    <row r="2121" spans="4:4">
      <c r="D2121" s="125"/>
    </row>
    <row r="2122" spans="4:4">
      <c r="D2122" s="125"/>
    </row>
    <row r="2123" spans="4:4">
      <c r="D2123" s="125"/>
    </row>
    <row r="2124" spans="4:4">
      <c r="D2124" s="125"/>
    </row>
    <row r="2125" spans="4:4">
      <c r="D2125" s="125"/>
    </row>
    <row r="2126" spans="4:4">
      <c r="D2126" s="125"/>
    </row>
    <row r="2127" spans="4:4">
      <c r="D2127" s="125"/>
    </row>
    <row r="2128" spans="4:4">
      <c r="D2128" s="125"/>
    </row>
    <row r="2129" spans="4:4">
      <c r="D2129" s="125"/>
    </row>
    <row r="2130" spans="4:4">
      <c r="D2130" s="125"/>
    </row>
    <row r="2131" spans="4:4">
      <c r="D2131" s="125"/>
    </row>
    <row r="2132" spans="4:4">
      <c r="D2132" s="125"/>
    </row>
    <row r="2133" spans="4:4">
      <c r="D2133" s="125"/>
    </row>
    <row r="2134" spans="4:4">
      <c r="D2134" s="125"/>
    </row>
    <row r="2135" spans="4:4">
      <c r="D2135" s="125"/>
    </row>
    <row r="2136" spans="4:4">
      <c r="D2136" s="125"/>
    </row>
    <row r="2137" spans="4:4">
      <c r="D2137" s="125"/>
    </row>
    <row r="2138" spans="4:4">
      <c r="D2138" s="125"/>
    </row>
    <row r="2139" spans="4:4">
      <c r="D2139" s="125"/>
    </row>
    <row r="2140" spans="4:4">
      <c r="D2140" s="125"/>
    </row>
    <row r="2141" spans="4:4">
      <c r="D2141" s="125"/>
    </row>
    <row r="2142" spans="4:4">
      <c r="D2142" s="125"/>
    </row>
    <row r="2143" spans="4:4">
      <c r="D2143" s="125"/>
    </row>
    <row r="2144" spans="4:4">
      <c r="D2144" s="125"/>
    </row>
    <row r="2145" spans="4:4">
      <c r="D2145" s="125"/>
    </row>
    <row r="2146" spans="4:4">
      <c r="D2146" s="125"/>
    </row>
    <row r="2147" spans="4:4">
      <c r="D2147" s="125"/>
    </row>
    <row r="2148" spans="4:4">
      <c r="D2148" s="125"/>
    </row>
    <row r="2149" spans="4:4">
      <c r="D2149" s="125"/>
    </row>
    <row r="2150" spans="4:4">
      <c r="D2150" s="125"/>
    </row>
    <row r="2151" spans="4:4">
      <c r="D2151" s="125"/>
    </row>
    <row r="2152" spans="4:4">
      <c r="D2152" s="125"/>
    </row>
    <row r="2153" spans="4:4">
      <c r="D2153" s="125"/>
    </row>
    <row r="2154" spans="4:4">
      <c r="D2154" s="125"/>
    </row>
    <row r="2155" spans="4:4">
      <c r="D2155" s="125"/>
    </row>
    <row r="2156" spans="4:4">
      <c r="D2156" s="125"/>
    </row>
    <row r="2157" spans="4:4">
      <c r="D2157" s="125"/>
    </row>
    <row r="2158" spans="4:4">
      <c r="D2158" s="125"/>
    </row>
    <row r="2159" spans="4:4">
      <c r="D2159" s="125"/>
    </row>
    <row r="2160" spans="4:4">
      <c r="D2160" s="125"/>
    </row>
    <row r="2161" spans="4:4">
      <c r="D2161" s="125"/>
    </row>
    <row r="2162" spans="4:4">
      <c r="D2162" s="125"/>
    </row>
    <row r="2163" spans="4:4">
      <c r="D2163" s="125"/>
    </row>
    <row r="2164" spans="4:4">
      <c r="D2164" s="125"/>
    </row>
    <row r="2165" spans="4:4">
      <c r="D2165" s="125"/>
    </row>
    <row r="2166" spans="4:4">
      <c r="D2166" s="125"/>
    </row>
    <row r="2167" spans="4:4">
      <c r="D2167" s="125"/>
    </row>
    <row r="2168" spans="4:4">
      <c r="D2168" s="125"/>
    </row>
    <row r="2169" spans="4:4">
      <c r="D2169" s="125"/>
    </row>
    <row r="2170" spans="4:4">
      <c r="D2170" s="125"/>
    </row>
    <row r="2171" spans="4:4">
      <c r="D2171" s="125"/>
    </row>
    <row r="2172" spans="4:4">
      <c r="D2172" s="125"/>
    </row>
    <row r="2173" spans="4:4">
      <c r="D2173" s="125"/>
    </row>
    <row r="2174" spans="4:4">
      <c r="D2174" s="125"/>
    </row>
    <row r="2175" spans="4:4">
      <c r="D2175" s="125"/>
    </row>
    <row r="2176" spans="4:4">
      <c r="D2176" s="125"/>
    </row>
    <row r="2177" spans="4:4">
      <c r="D2177" s="125"/>
    </row>
    <row r="2178" spans="4:4">
      <c r="D2178" s="125"/>
    </row>
    <row r="2179" spans="4:4">
      <c r="D2179" s="125"/>
    </row>
    <row r="2180" spans="4:4">
      <c r="D2180" s="125"/>
    </row>
    <row r="2181" spans="4:4">
      <c r="D2181" s="125"/>
    </row>
    <row r="2182" spans="4:4">
      <c r="D2182" s="125"/>
    </row>
    <row r="2183" spans="4:4">
      <c r="D2183" s="125"/>
    </row>
    <row r="2184" spans="4:4">
      <c r="D2184" s="125"/>
    </row>
    <row r="2185" spans="4:4">
      <c r="D2185" s="125"/>
    </row>
    <row r="2186" spans="4:4">
      <c r="D2186" s="125"/>
    </row>
    <row r="2187" spans="4:4">
      <c r="D2187" s="125"/>
    </row>
    <row r="2188" spans="4:4">
      <c r="D2188" s="125"/>
    </row>
    <row r="2189" spans="4:4">
      <c r="D2189" s="125"/>
    </row>
    <row r="2190" spans="4:4">
      <c r="D2190" s="125"/>
    </row>
    <row r="2191" spans="4:4">
      <c r="D2191" s="125"/>
    </row>
    <row r="2192" spans="4:4">
      <c r="D2192" s="125"/>
    </row>
    <row r="2193" spans="4:4">
      <c r="D2193" s="125"/>
    </row>
    <row r="2194" spans="4:4">
      <c r="D2194" s="125"/>
    </row>
    <row r="2195" spans="4:4">
      <c r="D2195" s="125"/>
    </row>
    <row r="2196" spans="4:4">
      <c r="D2196" s="125"/>
    </row>
    <row r="2197" spans="4:4">
      <c r="D2197" s="125"/>
    </row>
    <row r="2198" spans="4:4">
      <c r="D2198" s="125"/>
    </row>
    <row r="2199" spans="4:4">
      <c r="D2199" s="125"/>
    </row>
    <row r="2200" spans="4:4">
      <c r="D2200" s="125"/>
    </row>
    <row r="2201" spans="4:4">
      <c r="D2201" s="125"/>
    </row>
    <row r="2202" spans="4:4">
      <c r="D2202" s="125"/>
    </row>
    <row r="2203" spans="4:4">
      <c r="D2203" s="125"/>
    </row>
    <row r="2204" spans="4:4">
      <c r="D2204" s="125"/>
    </row>
    <row r="2205" spans="4:4">
      <c r="D2205" s="125"/>
    </row>
    <row r="2206" spans="4:4">
      <c r="D2206" s="125"/>
    </row>
    <row r="2207" spans="4:4">
      <c r="D2207" s="125"/>
    </row>
    <row r="2208" spans="4:4">
      <c r="D2208" s="125"/>
    </row>
    <row r="2209" spans="4:4">
      <c r="D2209" s="125"/>
    </row>
    <row r="2210" spans="4:4">
      <c r="D2210" s="125"/>
    </row>
    <row r="2211" spans="4:4">
      <c r="D2211" s="125"/>
    </row>
    <row r="2212" spans="4:4">
      <c r="D2212" s="125"/>
    </row>
    <row r="2213" spans="4:4">
      <c r="D2213" s="125"/>
    </row>
    <row r="2214" spans="4:4">
      <c r="D2214" s="125"/>
    </row>
    <row r="2215" spans="4:4">
      <c r="D2215" s="125"/>
    </row>
    <row r="2216" spans="4:4">
      <c r="D2216" s="125"/>
    </row>
    <row r="2217" spans="4:4">
      <c r="D2217" s="125"/>
    </row>
    <row r="2218" spans="4:4">
      <c r="D2218" s="125"/>
    </row>
    <row r="2219" spans="4:4">
      <c r="D2219" s="125"/>
    </row>
    <row r="2220" spans="4:4">
      <c r="D2220" s="125"/>
    </row>
    <row r="2221" spans="4:4">
      <c r="D2221" s="125"/>
    </row>
    <row r="2222" spans="4:4">
      <c r="D2222" s="125"/>
    </row>
    <row r="2223" spans="4:4">
      <c r="D2223" s="125"/>
    </row>
    <row r="2224" spans="4:4">
      <c r="D2224" s="125"/>
    </row>
    <row r="2225" spans="4:4">
      <c r="D2225" s="125"/>
    </row>
    <row r="2226" spans="4:4">
      <c r="D2226" s="125"/>
    </row>
    <row r="2227" spans="4:4">
      <c r="D2227" s="125"/>
    </row>
    <row r="2228" spans="4:4">
      <c r="D2228" s="125"/>
    </row>
    <row r="2229" spans="4:4">
      <c r="D2229" s="125"/>
    </row>
    <row r="2230" spans="4:4">
      <c r="D2230" s="125"/>
    </row>
    <row r="2231" spans="4:4">
      <c r="D2231" s="125"/>
    </row>
    <row r="2232" spans="4:4">
      <c r="D2232" s="125"/>
    </row>
    <row r="2233" spans="4:4">
      <c r="D2233" s="125"/>
    </row>
    <row r="2234" spans="4:4">
      <c r="D2234" s="125"/>
    </row>
    <row r="2235" spans="4:4">
      <c r="D2235" s="125"/>
    </row>
    <row r="2236" spans="4:4">
      <c r="D2236" s="125"/>
    </row>
    <row r="2237" spans="4:4">
      <c r="D2237" s="125"/>
    </row>
    <row r="2238" spans="4:4">
      <c r="D2238" s="125"/>
    </row>
    <row r="2239" spans="4:4">
      <c r="D2239" s="125"/>
    </row>
    <row r="2240" spans="4:4">
      <c r="D2240" s="125"/>
    </row>
    <row r="2241" spans="4:4">
      <c r="D2241" s="125"/>
    </row>
    <row r="2242" spans="4:4">
      <c r="D2242" s="125"/>
    </row>
    <row r="2243" spans="4:4">
      <c r="D2243" s="125"/>
    </row>
    <row r="2244" spans="4:4">
      <c r="D2244" s="125"/>
    </row>
    <row r="2245" spans="4:4">
      <c r="D2245" s="125"/>
    </row>
    <row r="2246" spans="4:4">
      <c r="D2246" s="125"/>
    </row>
    <row r="2247" spans="4:4">
      <c r="D2247" s="125"/>
    </row>
    <row r="2248" spans="4:4">
      <c r="D2248" s="125"/>
    </row>
    <row r="2249" spans="4:4">
      <c r="D2249" s="125"/>
    </row>
    <row r="2250" spans="4:4">
      <c r="D2250" s="125"/>
    </row>
    <row r="2251" spans="4:4">
      <c r="D2251" s="125"/>
    </row>
    <row r="2252" spans="4:4">
      <c r="D2252" s="125"/>
    </row>
    <row r="2253" spans="4:4">
      <c r="D2253" s="125"/>
    </row>
    <row r="2254" spans="4:4">
      <c r="D2254" s="125"/>
    </row>
    <row r="2255" spans="4:4">
      <c r="D2255" s="125"/>
    </row>
    <row r="2256" spans="4:4">
      <c r="D2256" s="125"/>
    </row>
    <row r="2257" spans="4:4">
      <c r="D2257" s="125"/>
    </row>
    <row r="2258" spans="4:4">
      <c r="D2258" s="125"/>
    </row>
    <row r="2259" spans="4:4">
      <c r="D2259" s="125"/>
    </row>
    <row r="2260" spans="4:4">
      <c r="D2260" s="125"/>
    </row>
    <row r="2261" spans="4:4">
      <c r="D2261" s="125"/>
    </row>
    <row r="2262" spans="4:4">
      <c r="D2262" s="125"/>
    </row>
    <row r="2263" spans="4:4">
      <c r="D2263" s="125"/>
    </row>
    <row r="2264" spans="4:4">
      <c r="D2264" s="125"/>
    </row>
    <row r="2265" spans="4:4">
      <c r="D2265" s="125"/>
    </row>
    <row r="2266" spans="4:4">
      <c r="D2266" s="125"/>
    </row>
    <row r="2267" spans="4:4">
      <c r="D2267" s="125"/>
    </row>
    <row r="2268" spans="4:4">
      <c r="D2268" s="125"/>
    </row>
    <row r="2269" spans="4:4">
      <c r="D2269" s="125"/>
    </row>
    <row r="2270" spans="4:4">
      <c r="D2270" s="125"/>
    </row>
    <row r="2271" spans="4:4">
      <c r="D2271" s="125"/>
    </row>
    <row r="2272" spans="4:4">
      <c r="D2272" s="125"/>
    </row>
    <row r="2273" spans="4:4">
      <c r="D2273" s="125"/>
    </row>
    <row r="2274" spans="4:4">
      <c r="D2274" s="125"/>
    </row>
    <row r="2275" spans="4:4">
      <c r="D2275" s="125"/>
    </row>
    <row r="2276" spans="4:4">
      <c r="D2276" s="125"/>
    </row>
    <row r="2277" spans="4:4">
      <c r="D2277" s="125"/>
    </row>
    <row r="2278" spans="4:4">
      <c r="D2278" s="125"/>
    </row>
    <row r="2279" spans="4:4">
      <c r="D2279" s="125"/>
    </row>
    <row r="2280" spans="4:4">
      <c r="D2280" s="125"/>
    </row>
    <row r="2281" spans="4:4">
      <c r="D2281" s="125"/>
    </row>
    <row r="2282" spans="4:4">
      <c r="D2282" s="125"/>
    </row>
    <row r="2283" spans="4:4">
      <c r="D2283" s="125"/>
    </row>
    <row r="2284" spans="4:4">
      <c r="D2284" s="125"/>
    </row>
    <row r="2285" spans="4:4">
      <c r="D2285" s="125"/>
    </row>
    <row r="2286" spans="4:4">
      <c r="D2286" s="125"/>
    </row>
    <row r="2287" spans="4:4">
      <c r="D2287" s="125"/>
    </row>
    <row r="2288" spans="4:4">
      <c r="D2288" s="125"/>
    </row>
    <row r="2289" spans="4:4">
      <c r="D2289" s="125"/>
    </row>
    <row r="2290" spans="4:4">
      <c r="D2290" s="125"/>
    </row>
    <row r="2291" spans="4:4">
      <c r="D2291" s="125"/>
    </row>
    <row r="2292" spans="4:4">
      <c r="D2292" s="125"/>
    </row>
    <row r="2293" spans="4:4">
      <c r="D2293" s="125"/>
    </row>
    <row r="2294" spans="4:4">
      <c r="D2294" s="125"/>
    </row>
    <row r="2295" spans="4:4">
      <c r="D2295" s="125"/>
    </row>
    <row r="2296" spans="4:4">
      <c r="D2296" s="125"/>
    </row>
    <row r="2297" spans="4:4">
      <c r="D2297" s="125"/>
    </row>
    <row r="2298" spans="4:4">
      <c r="D2298" s="125"/>
    </row>
    <row r="2299" spans="4:4">
      <c r="D2299" s="125"/>
    </row>
    <row r="2300" spans="4:4">
      <c r="D2300" s="125"/>
    </row>
    <row r="2301" spans="4:4">
      <c r="D2301" s="125"/>
    </row>
    <row r="2302" spans="4:4">
      <c r="D2302" s="125"/>
    </row>
    <row r="2303" spans="4:4">
      <c r="D2303" s="125"/>
    </row>
    <row r="2304" spans="4:4">
      <c r="D2304" s="125"/>
    </row>
    <row r="2305" spans="4:4">
      <c r="D2305" s="125"/>
    </row>
    <row r="2306" spans="4:4">
      <c r="D2306" s="125"/>
    </row>
    <row r="2307" spans="4:4">
      <c r="D2307" s="125"/>
    </row>
    <row r="2308" spans="4:4">
      <c r="D2308" s="125"/>
    </row>
    <row r="2309" spans="4:4">
      <c r="D2309" s="125"/>
    </row>
    <row r="2310" spans="4:4">
      <c r="D2310" s="125"/>
    </row>
    <row r="2311" spans="4:4">
      <c r="D2311" s="125"/>
    </row>
    <row r="2312" spans="4:4">
      <c r="D2312" s="125"/>
    </row>
    <row r="2313" spans="4:4">
      <c r="D2313" s="125"/>
    </row>
    <row r="2314" spans="4:4">
      <c r="D2314" s="125"/>
    </row>
    <row r="2315" spans="4:4">
      <c r="D2315" s="125"/>
    </row>
    <row r="2316" spans="4:4">
      <c r="D2316" s="125"/>
    </row>
    <row r="2317" spans="4:4">
      <c r="D2317" s="125"/>
    </row>
    <row r="2318" spans="4:4">
      <c r="D2318" s="125"/>
    </row>
    <row r="2319" spans="4:4">
      <c r="D2319" s="125"/>
    </row>
    <row r="2320" spans="4:4">
      <c r="D2320" s="125"/>
    </row>
    <row r="2321" spans="4:4">
      <c r="D2321" s="125"/>
    </row>
    <row r="2322" spans="4:4">
      <c r="D2322" s="125"/>
    </row>
    <row r="2323" spans="4:4">
      <c r="D2323" s="125"/>
    </row>
    <row r="2324" spans="4:4">
      <c r="D2324" s="125"/>
    </row>
    <row r="2325" spans="4:4">
      <c r="D2325" s="125"/>
    </row>
    <row r="2326" spans="4:4">
      <c r="D2326" s="125"/>
    </row>
    <row r="2327" spans="4:4">
      <c r="D2327" s="125"/>
    </row>
    <row r="2328" spans="4:4">
      <c r="D2328" s="125"/>
    </row>
    <row r="2329" spans="4:4">
      <c r="D2329" s="125"/>
    </row>
    <row r="2330" spans="4:4">
      <c r="D2330" s="125"/>
    </row>
    <row r="2331" spans="4:4">
      <c r="D2331" s="125"/>
    </row>
    <row r="2332" spans="4:4">
      <c r="D2332" s="125"/>
    </row>
    <row r="2333" spans="4:4">
      <c r="D2333" s="125"/>
    </row>
    <row r="2334" spans="4:4">
      <c r="D2334" s="125"/>
    </row>
    <row r="2335" spans="4:4">
      <c r="D2335" s="125"/>
    </row>
    <row r="2336" spans="4:4">
      <c r="D2336" s="125"/>
    </row>
    <row r="2337" spans="4:4">
      <c r="D2337" s="125"/>
    </row>
    <row r="2338" spans="4:4">
      <c r="D2338" s="125"/>
    </row>
    <row r="2339" spans="4:4">
      <c r="D2339" s="125"/>
    </row>
    <row r="2340" spans="4:4">
      <c r="D2340" s="125"/>
    </row>
    <row r="2341" spans="4:4">
      <c r="D2341" s="125"/>
    </row>
    <row r="2342" spans="4:4">
      <c r="D2342" s="125"/>
    </row>
    <row r="2343" spans="4:4">
      <c r="D2343" s="125"/>
    </row>
    <row r="2344" spans="4:4">
      <c r="D2344" s="125"/>
    </row>
    <row r="2345" spans="4:4">
      <c r="D2345" s="125"/>
    </row>
    <row r="2346" spans="4:4">
      <c r="D2346" s="125"/>
    </row>
    <row r="2347" spans="4:4">
      <c r="D2347" s="125"/>
    </row>
    <row r="2348" spans="4:4">
      <c r="D2348" s="125"/>
    </row>
    <row r="2349" spans="4:4">
      <c r="D2349" s="125"/>
    </row>
    <row r="2350" spans="4:4">
      <c r="D2350" s="125"/>
    </row>
    <row r="2351" spans="4:4">
      <c r="D2351" s="125"/>
    </row>
    <row r="2352" spans="4:4">
      <c r="D2352" s="125"/>
    </row>
    <row r="2353" spans="4:4">
      <c r="D2353" s="125"/>
    </row>
    <row r="2354" spans="4:4">
      <c r="D2354" s="125"/>
    </row>
    <row r="2355" spans="4:4">
      <c r="D2355" s="125"/>
    </row>
    <row r="2356" spans="4:4">
      <c r="D2356" s="125"/>
    </row>
    <row r="2357" spans="4:4">
      <c r="D2357" s="125"/>
    </row>
    <row r="2358" spans="4:4">
      <c r="D2358" s="125"/>
    </row>
    <row r="2359" spans="4:4">
      <c r="D2359" s="125"/>
    </row>
    <row r="2360" spans="4:4">
      <c r="D2360" s="125"/>
    </row>
    <row r="2361" spans="4:4">
      <c r="D2361" s="125"/>
    </row>
    <row r="2362" spans="4:4">
      <c r="D2362" s="125"/>
    </row>
    <row r="2363" spans="4:4">
      <c r="D2363" s="125"/>
    </row>
    <row r="2364" spans="4:4">
      <c r="D2364" s="125"/>
    </row>
    <row r="2365" spans="4:4">
      <c r="D2365" s="125"/>
    </row>
    <row r="2366" spans="4:4">
      <c r="D2366" s="125"/>
    </row>
    <row r="2367" spans="4:4">
      <c r="D2367" s="125"/>
    </row>
    <row r="2368" spans="4:4">
      <c r="D2368" s="125"/>
    </row>
    <row r="2369" spans="4:4">
      <c r="D2369" s="125"/>
    </row>
    <row r="2370" spans="4:4">
      <c r="D2370" s="125"/>
    </row>
    <row r="2371" spans="4:4">
      <c r="D2371" s="125"/>
    </row>
    <row r="2372" spans="4:4">
      <c r="D2372" s="125"/>
    </row>
    <row r="2373" spans="4:4">
      <c r="D2373" s="125"/>
    </row>
    <row r="2374" spans="4:4">
      <c r="D2374" s="125"/>
    </row>
    <row r="2375" spans="4:4">
      <c r="D2375" s="125"/>
    </row>
    <row r="2376" spans="4:4">
      <c r="D2376" s="125"/>
    </row>
    <row r="2377" spans="4:4">
      <c r="D2377" s="125"/>
    </row>
    <row r="2378" spans="4:4">
      <c r="D2378" s="125"/>
    </row>
    <row r="2379" spans="4:4">
      <c r="D2379" s="125"/>
    </row>
    <row r="2380" spans="4:4">
      <c r="D2380" s="125"/>
    </row>
    <row r="2381" spans="4:4">
      <c r="D2381" s="125"/>
    </row>
    <row r="2382" spans="4:4">
      <c r="D2382" s="125"/>
    </row>
    <row r="2383" spans="4:4">
      <c r="D2383" s="125"/>
    </row>
    <row r="2384" spans="4:4">
      <c r="D2384" s="125"/>
    </row>
    <row r="2385" spans="4:4">
      <c r="D2385" s="125"/>
    </row>
    <row r="2386" spans="4:4">
      <c r="D2386" s="125"/>
    </row>
    <row r="2387" spans="4:4">
      <c r="D2387" s="125"/>
    </row>
    <row r="2388" spans="4:4">
      <c r="D2388" s="125"/>
    </row>
    <row r="2389" spans="4:4">
      <c r="D2389" s="125"/>
    </row>
    <row r="2390" spans="4:4">
      <c r="D2390" s="125"/>
    </row>
    <row r="2391" spans="4:4">
      <c r="D2391" s="125"/>
    </row>
    <row r="2392" spans="4:4">
      <c r="D2392" s="125"/>
    </row>
    <row r="2393" spans="4:4">
      <c r="D2393" s="125"/>
    </row>
    <row r="2394" spans="4:4">
      <c r="D2394" s="125"/>
    </row>
    <row r="2395" spans="4:4">
      <c r="D2395" s="125"/>
    </row>
    <row r="2396" spans="4:4">
      <c r="D2396" s="125"/>
    </row>
    <row r="2397" spans="4:4">
      <c r="D2397" s="125"/>
    </row>
    <row r="2398" spans="4:4">
      <c r="D2398" s="125"/>
    </row>
    <row r="2399" spans="4:4">
      <c r="D2399" s="125"/>
    </row>
    <row r="2400" spans="4:4">
      <c r="D2400" s="125"/>
    </row>
    <row r="2401" spans="4:4">
      <c r="D2401" s="125"/>
    </row>
    <row r="2402" spans="4:4">
      <c r="D2402" s="125"/>
    </row>
    <row r="2403" spans="4:4">
      <c r="D2403" s="125"/>
    </row>
    <row r="2404" spans="4:4">
      <c r="D2404" s="125"/>
    </row>
    <row r="2405" spans="4:4">
      <c r="D2405" s="125"/>
    </row>
    <row r="2406" spans="4:4">
      <c r="D2406" s="125"/>
    </row>
    <row r="2407" spans="4:4">
      <c r="D2407" s="125"/>
    </row>
    <row r="2408" spans="4:4">
      <c r="D2408" s="125"/>
    </row>
    <row r="2409" spans="4:4">
      <c r="D2409" s="125"/>
    </row>
    <row r="2410" spans="4:4">
      <c r="D2410" s="125"/>
    </row>
    <row r="2411" spans="4:4">
      <c r="D2411" s="125"/>
    </row>
    <row r="2412" spans="4:4">
      <c r="D2412" s="125"/>
    </row>
    <row r="2413" spans="4:4">
      <c r="D2413" s="125"/>
    </row>
    <row r="2414" spans="4:4">
      <c r="D2414" s="125"/>
    </row>
    <row r="2415" spans="4:4">
      <c r="D2415" s="125"/>
    </row>
    <row r="2416" spans="4:4">
      <c r="D2416" s="125"/>
    </row>
    <row r="2417" spans="4:4">
      <c r="D2417" s="125"/>
    </row>
    <row r="2418" spans="4:4">
      <c r="D2418" s="125"/>
    </row>
    <row r="2419" spans="4:4">
      <c r="D2419" s="125"/>
    </row>
    <row r="2420" spans="4:4">
      <c r="D2420" s="125"/>
    </row>
    <row r="2421" spans="4:4">
      <c r="D2421" s="125"/>
    </row>
    <row r="2422" spans="4:4">
      <c r="D2422" s="125"/>
    </row>
    <row r="2423" spans="4:4">
      <c r="D2423" s="125"/>
    </row>
    <row r="2424" spans="4:4">
      <c r="D2424" s="125"/>
    </row>
    <row r="2425" spans="4:4">
      <c r="D2425" s="125"/>
    </row>
    <row r="2426" spans="4:4">
      <c r="D2426" s="125"/>
    </row>
    <row r="2427" spans="4:4">
      <c r="D2427" s="125"/>
    </row>
    <row r="2428" spans="4:4">
      <c r="D2428" s="125"/>
    </row>
    <row r="2429" spans="4:4">
      <c r="D2429" s="125"/>
    </row>
    <row r="2430" spans="4:4">
      <c r="D2430" s="125"/>
    </row>
    <row r="2431" spans="4:4">
      <c r="D2431" s="125"/>
    </row>
    <row r="2432" spans="4:4">
      <c r="D2432" s="125"/>
    </row>
    <row r="2433" spans="4:4">
      <c r="D2433" s="125"/>
    </row>
    <row r="2434" spans="4:4">
      <c r="D2434" s="125"/>
    </row>
    <row r="2435" spans="4:4">
      <c r="D2435" s="125"/>
    </row>
    <row r="2436" spans="4:4">
      <c r="D2436" s="125"/>
    </row>
    <row r="2437" spans="4:4">
      <c r="D2437" s="125"/>
    </row>
    <row r="2438" spans="4:4">
      <c r="D2438" s="125"/>
    </row>
    <row r="2439" spans="4:4">
      <c r="D2439" s="125"/>
    </row>
    <row r="2440" spans="4:4">
      <c r="D2440" s="125"/>
    </row>
    <row r="2441" spans="4:4">
      <c r="D2441" s="125"/>
    </row>
    <row r="2442" spans="4:4">
      <c r="D2442" s="125"/>
    </row>
    <row r="2443" spans="4:4">
      <c r="D2443" s="125"/>
    </row>
    <row r="2444" spans="4:4">
      <c r="D2444" s="125"/>
    </row>
    <row r="2445" spans="4:4">
      <c r="D2445" s="125"/>
    </row>
    <row r="2446" spans="4:4">
      <c r="D2446" s="125"/>
    </row>
    <row r="2447" spans="4:4">
      <c r="D2447" s="125"/>
    </row>
    <row r="2448" spans="4:4">
      <c r="D2448" s="125"/>
    </row>
    <row r="2449" spans="4:4">
      <c r="D2449" s="125"/>
    </row>
    <row r="2450" spans="4:4">
      <c r="D2450" s="125"/>
    </row>
    <row r="2451" spans="4:4">
      <c r="D2451" s="125"/>
    </row>
    <row r="2452" spans="4:4">
      <c r="D2452" s="125"/>
    </row>
    <row r="2453" spans="4:4">
      <c r="D2453" s="125"/>
    </row>
    <row r="2454" spans="4:4">
      <c r="D2454" s="125"/>
    </row>
    <row r="2455" spans="4:4">
      <c r="D2455" s="125"/>
    </row>
    <row r="2456" spans="4:4">
      <c r="D2456" s="125"/>
    </row>
    <row r="2457" spans="4:4">
      <c r="D2457" s="125"/>
    </row>
    <row r="2458" spans="4:4">
      <c r="D2458" s="125"/>
    </row>
    <row r="2459" spans="4:4">
      <c r="D2459" s="125"/>
    </row>
    <row r="2460" spans="4:4">
      <c r="D2460" s="125"/>
    </row>
    <row r="2461" spans="4:4">
      <c r="D2461" s="125"/>
    </row>
    <row r="2462" spans="4:4">
      <c r="D2462" s="125"/>
    </row>
    <row r="2463" spans="4:4">
      <c r="D2463" s="125"/>
    </row>
    <row r="2464" spans="4:4">
      <c r="D2464" s="125"/>
    </row>
    <row r="2465" spans="4:4">
      <c r="D2465" s="125"/>
    </row>
    <row r="2466" spans="4:4">
      <c r="D2466" s="125"/>
    </row>
    <row r="2467" spans="4:4">
      <c r="D2467" s="125"/>
    </row>
    <row r="2468" spans="4:4">
      <c r="D2468" s="125"/>
    </row>
    <row r="2469" spans="4:4">
      <c r="D2469" s="125"/>
    </row>
    <row r="2470" spans="4:4">
      <c r="D2470" s="125"/>
    </row>
    <row r="2471" spans="4:4">
      <c r="D2471" s="125"/>
    </row>
    <row r="2472" spans="4:4">
      <c r="D2472" s="125"/>
    </row>
    <row r="2473" spans="4:4">
      <c r="D2473" s="125"/>
    </row>
    <row r="2474" spans="4:4">
      <c r="D2474" s="125"/>
    </row>
    <row r="2475" spans="4:4">
      <c r="D2475" s="125"/>
    </row>
    <row r="2476" spans="4:4">
      <c r="D2476" s="125"/>
    </row>
    <row r="2477" spans="4:4">
      <c r="D2477" s="125"/>
    </row>
    <row r="2478" spans="4:4">
      <c r="D2478" s="125"/>
    </row>
    <row r="2479" spans="4:4">
      <c r="D2479" s="125"/>
    </row>
    <row r="2480" spans="4:4">
      <c r="D2480" s="125"/>
    </row>
    <row r="2481" spans="4:4">
      <c r="D2481" s="125"/>
    </row>
    <row r="2482" spans="4:4">
      <c r="D2482" s="125"/>
    </row>
    <row r="2483" spans="4:4">
      <c r="D2483" s="125"/>
    </row>
    <row r="2484" spans="4:4">
      <c r="D2484" s="125"/>
    </row>
    <row r="2485" spans="4:4">
      <c r="D2485" s="125"/>
    </row>
    <row r="2486" spans="4:4">
      <c r="D2486" s="125"/>
    </row>
    <row r="2487" spans="4:4">
      <c r="D2487" s="125"/>
    </row>
    <row r="2488" spans="4:4">
      <c r="D2488" s="125"/>
    </row>
    <row r="2489" spans="4:4">
      <c r="D2489" s="125"/>
    </row>
    <row r="2490" spans="4:4">
      <c r="D2490" s="125"/>
    </row>
    <row r="2491" spans="4:4">
      <c r="D2491" s="125"/>
    </row>
    <row r="2492" spans="4:4">
      <c r="D2492" s="125"/>
    </row>
    <row r="2493" spans="4:4">
      <c r="D2493" s="125"/>
    </row>
    <row r="2494" spans="4:4">
      <c r="D2494" s="125"/>
    </row>
    <row r="2495" spans="4:4">
      <c r="D2495" s="125"/>
    </row>
    <row r="2496" spans="4:4">
      <c r="D2496" s="125"/>
    </row>
    <row r="2497" spans="4:4">
      <c r="D2497" s="125"/>
    </row>
    <row r="2498" spans="4:4">
      <c r="D2498" s="125"/>
    </row>
    <row r="2499" spans="4:4">
      <c r="D2499" s="125"/>
    </row>
    <row r="2500" spans="4:4">
      <c r="D2500" s="125"/>
    </row>
    <row r="2501" spans="4:4">
      <c r="D2501" s="125"/>
    </row>
    <row r="2502" spans="4:4">
      <c r="D2502" s="125"/>
    </row>
    <row r="2503" spans="4:4">
      <c r="D2503" s="125"/>
    </row>
    <row r="2504" spans="4:4">
      <c r="D2504" s="125"/>
    </row>
    <row r="2505" spans="4:4">
      <c r="D2505" s="125"/>
    </row>
    <row r="2506" spans="4:4">
      <c r="D2506" s="125"/>
    </row>
    <row r="2507" spans="4:4">
      <c r="D2507" s="125"/>
    </row>
    <row r="2508" spans="4:4">
      <c r="D2508" s="125"/>
    </row>
    <row r="2509" spans="4:4">
      <c r="D2509" s="125"/>
    </row>
    <row r="2510" spans="4:4">
      <c r="D2510" s="125"/>
    </row>
    <row r="2511" spans="4:4">
      <c r="D2511" s="125"/>
    </row>
    <row r="2512" spans="4:4">
      <c r="D2512" s="125"/>
    </row>
    <row r="2513" spans="4:4">
      <c r="D2513" s="125"/>
    </row>
    <row r="2514" spans="4:4">
      <c r="D2514" s="125"/>
    </row>
    <row r="2515" spans="4:4">
      <c r="D2515" s="125"/>
    </row>
    <row r="2516" spans="4:4">
      <c r="D2516" s="125"/>
    </row>
    <row r="2517" spans="4:4">
      <c r="D2517" s="125"/>
    </row>
    <row r="2518" spans="4:4">
      <c r="D2518" s="125"/>
    </row>
    <row r="2519" spans="4:4">
      <c r="D2519" s="125"/>
    </row>
    <row r="2520" spans="4:4">
      <c r="D2520" s="125"/>
    </row>
    <row r="2521" spans="4:4">
      <c r="D2521" s="125"/>
    </row>
    <row r="2522" spans="4:4">
      <c r="D2522" s="125"/>
    </row>
    <row r="2523" spans="4:4">
      <c r="D2523" s="125"/>
    </row>
    <row r="2524" spans="4:4">
      <c r="D2524" s="125"/>
    </row>
    <row r="2525" spans="4:4">
      <c r="D2525" s="125"/>
    </row>
    <row r="2526" spans="4:4">
      <c r="D2526" s="125"/>
    </row>
    <row r="2527" spans="4:4">
      <c r="D2527" s="125"/>
    </row>
    <row r="2528" spans="4:4">
      <c r="D2528" s="125"/>
    </row>
    <row r="2529" spans="4:4">
      <c r="D2529" s="125"/>
    </row>
    <row r="2530" spans="4:4">
      <c r="D2530" s="125"/>
    </row>
    <row r="2531" spans="4:4">
      <c r="D2531" s="125"/>
    </row>
    <row r="2532" spans="4:4">
      <c r="D2532" s="125"/>
    </row>
    <row r="2533" spans="4:4">
      <c r="D2533" s="125"/>
    </row>
    <row r="2534" spans="4:4">
      <c r="D2534" s="125"/>
    </row>
    <row r="2535" spans="4:4">
      <c r="D2535" s="125"/>
    </row>
    <row r="2536" spans="4:4">
      <c r="D2536" s="125"/>
    </row>
    <row r="2537" spans="4:4">
      <c r="D2537" s="125"/>
    </row>
    <row r="2538" spans="4:4">
      <c r="D2538" s="125"/>
    </row>
    <row r="2539" spans="4:4">
      <c r="D2539" s="125"/>
    </row>
    <row r="2540" spans="4:4">
      <c r="D2540" s="125"/>
    </row>
    <row r="2541" spans="4:4">
      <c r="D2541" s="125"/>
    </row>
    <row r="2542" spans="4:4">
      <c r="D2542" s="125"/>
    </row>
    <row r="2543" spans="4:4">
      <c r="D2543" s="125"/>
    </row>
    <row r="2544" spans="4:4">
      <c r="D2544" s="125"/>
    </row>
    <row r="2545" spans="4:4">
      <c r="D2545" s="125"/>
    </row>
    <row r="2546" spans="4:4">
      <c r="D2546" s="125"/>
    </row>
    <row r="2547" spans="4:4">
      <c r="D2547" s="125"/>
    </row>
    <row r="2548" spans="4:4">
      <c r="D2548" s="125"/>
    </row>
    <row r="2549" spans="4:4">
      <c r="D2549" s="125"/>
    </row>
    <row r="2550" spans="4:4">
      <c r="D2550" s="125"/>
    </row>
    <row r="2551" spans="4:4">
      <c r="D2551" s="125"/>
    </row>
    <row r="2552" spans="4:4">
      <c r="D2552" s="125"/>
    </row>
    <row r="2553" spans="4:4">
      <c r="D2553" s="125"/>
    </row>
    <row r="2554" spans="4:4">
      <c r="D2554" s="125"/>
    </row>
    <row r="2555" spans="4:4">
      <c r="D2555" s="125"/>
    </row>
    <row r="2556" spans="4:4">
      <c r="D2556" s="125"/>
    </row>
    <row r="2557" spans="4:4">
      <c r="D2557" s="125"/>
    </row>
    <row r="2558" spans="4:4">
      <c r="D2558" s="125"/>
    </row>
    <row r="2559" spans="4:4">
      <c r="D2559" s="125"/>
    </row>
    <row r="2560" spans="4:4">
      <c r="D2560" s="125"/>
    </row>
    <row r="2561" spans="4:4">
      <c r="D2561" s="125"/>
    </row>
    <row r="2562" spans="4:4">
      <c r="D2562" s="125"/>
    </row>
    <row r="2563" spans="4:4">
      <c r="D2563" s="125"/>
    </row>
    <row r="2564" spans="4:4">
      <c r="D2564" s="125"/>
    </row>
    <row r="2565" spans="4:4">
      <c r="D2565" s="125"/>
    </row>
    <row r="2566" spans="4:4">
      <c r="D2566" s="125"/>
    </row>
    <row r="2567" spans="4:4">
      <c r="D2567" s="125"/>
    </row>
    <row r="2568" spans="4:4">
      <c r="D2568" s="125"/>
    </row>
    <row r="2569" spans="4:4">
      <c r="D2569" s="125"/>
    </row>
    <row r="2570" spans="4:4">
      <c r="D2570" s="125"/>
    </row>
    <row r="2571" spans="4:4">
      <c r="D2571" s="125"/>
    </row>
    <row r="2572" spans="4:4">
      <c r="D2572" s="125"/>
    </row>
    <row r="2573" spans="4:4">
      <c r="D2573" s="125"/>
    </row>
    <row r="2574" spans="4:4">
      <c r="D2574" s="125"/>
    </row>
    <row r="2575" spans="4:4">
      <c r="D2575" s="125"/>
    </row>
    <row r="2576" spans="4:4">
      <c r="D2576" s="125"/>
    </row>
    <row r="2577" spans="4:4">
      <c r="D2577" s="125"/>
    </row>
    <row r="2578" spans="4:4">
      <c r="D2578" s="125"/>
    </row>
    <row r="2579" spans="4:4">
      <c r="D2579" s="125"/>
    </row>
    <row r="2580" spans="4:4">
      <c r="D2580" s="125"/>
    </row>
    <row r="2581" spans="4:4">
      <c r="D2581" s="125"/>
    </row>
    <row r="2582" spans="4:4">
      <c r="D2582" s="125"/>
    </row>
    <row r="2583" spans="4:4">
      <c r="D2583" s="125"/>
    </row>
    <row r="2584" spans="4:4">
      <c r="D2584" s="125"/>
    </row>
    <row r="2585" spans="4:4">
      <c r="D2585" s="125"/>
    </row>
    <row r="2586" spans="4:4">
      <c r="D2586" s="125"/>
    </row>
    <row r="2587" spans="4:4">
      <c r="D2587" s="125"/>
    </row>
    <row r="2588" spans="4:4">
      <c r="D2588" s="125"/>
    </row>
    <row r="2589" spans="4:4">
      <c r="D2589" s="125"/>
    </row>
    <row r="2590" spans="4:4">
      <c r="D2590" s="125"/>
    </row>
    <row r="2591" spans="4:4">
      <c r="D2591" s="125"/>
    </row>
    <row r="2592" spans="4:4">
      <c r="D2592" s="125"/>
    </row>
    <row r="2593" spans="4:4">
      <c r="D2593" s="125"/>
    </row>
    <row r="2594" spans="4:4">
      <c r="D2594" s="125"/>
    </row>
    <row r="2595" spans="4:4">
      <c r="D2595" s="125"/>
    </row>
    <row r="2596" spans="4:4">
      <c r="D2596" s="125"/>
    </row>
    <row r="2597" spans="4:4">
      <c r="D2597" s="125"/>
    </row>
    <row r="2598" spans="4:4">
      <c r="D2598" s="125"/>
    </row>
    <row r="2599" spans="4:4">
      <c r="D2599" s="125"/>
    </row>
    <row r="2600" spans="4:4">
      <c r="D2600" s="125"/>
    </row>
    <row r="2601" spans="4:4">
      <c r="D2601" s="125"/>
    </row>
    <row r="2602" spans="4:4">
      <c r="D2602" s="125"/>
    </row>
    <row r="2603" spans="4:4">
      <c r="D2603" s="125"/>
    </row>
    <row r="2604" spans="4:4">
      <c r="D2604" s="125"/>
    </row>
    <row r="2605" spans="4:4">
      <c r="D2605" s="125"/>
    </row>
    <row r="2606" spans="4:4">
      <c r="D2606" s="125"/>
    </row>
    <row r="2607" spans="4:4">
      <c r="D2607" s="125"/>
    </row>
    <row r="2608" spans="4:4">
      <c r="D2608" s="125"/>
    </row>
    <row r="2609" spans="4:4">
      <c r="D2609" s="125"/>
    </row>
    <row r="2610" spans="4:4">
      <c r="D2610" s="125"/>
    </row>
    <row r="2611" spans="4:4">
      <c r="D2611" s="125"/>
    </row>
    <row r="2612" spans="4:4">
      <c r="D2612" s="125"/>
    </row>
    <row r="2613" spans="4:4">
      <c r="D2613" s="125"/>
    </row>
    <row r="2614" spans="4:4">
      <c r="D2614" s="125"/>
    </row>
    <row r="2615" spans="4:4">
      <c r="D2615" s="125"/>
    </row>
    <row r="2616" spans="4:4">
      <c r="D2616" s="125"/>
    </row>
    <row r="2617" spans="4:4">
      <c r="D2617" s="125"/>
    </row>
    <row r="2618" spans="4:4">
      <c r="D2618" s="125"/>
    </row>
    <row r="2619" spans="4:4">
      <c r="D2619" s="125"/>
    </row>
    <row r="2620" spans="4:4">
      <c r="D2620" s="125"/>
    </row>
    <row r="2621" spans="4:4">
      <c r="D2621" s="125"/>
    </row>
    <row r="2622" spans="4:4">
      <c r="D2622" s="125"/>
    </row>
    <row r="2623" spans="4:4">
      <c r="D2623" s="125"/>
    </row>
    <row r="2624" spans="4:4">
      <c r="D2624" s="125"/>
    </row>
    <row r="2625" spans="4:4">
      <c r="D2625" s="125"/>
    </row>
    <row r="2626" spans="4:4">
      <c r="D2626" s="125"/>
    </row>
    <row r="2627" spans="4:4">
      <c r="D2627" s="125"/>
    </row>
    <row r="2628" spans="4:4">
      <c r="D2628" s="125"/>
    </row>
    <row r="2629" spans="4:4">
      <c r="D2629" s="125"/>
    </row>
    <row r="2630" spans="4:4">
      <c r="D2630" s="125"/>
    </row>
    <row r="2631" spans="4:4">
      <c r="D2631" s="125"/>
    </row>
    <row r="2632" spans="4:4">
      <c r="D2632" s="125"/>
    </row>
    <row r="2633" spans="4:4">
      <c r="D2633" s="125"/>
    </row>
    <row r="2634" spans="4:4">
      <c r="D2634" s="125"/>
    </row>
    <row r="2635" spans="4:4">
      <c r="D2635" s="125"/>
    </row>
    <row r="2636" spans="4:4">
      <c r="D2636" s="125"/>
    </row>
    <row r="2637" spans="4:4">
      <c r="D2637" s="125"/>
    </row>
    <row r="2638" spans="4:4">
      <c r="D2638" s="125"/>
    </row>
    <row r="2639" spans="4:4">
      <c r="D2639" s="125"/>
    </row>
    <row r="2640" spans="4:4">
      <c r="D2640" s="125"/>
    </row>
    <row r="2641" spans="4:4">
      <c r="D2641" s="125"/>
    </row>
    <row r="2642" spans="4:4">
      <c r="D2642" s="125"/>
    </row>
    <row r="2643" spans="4:4">
      <c r="D2643" s="125"/>
    </row>
    <row r="2644" spans="4:4">
      <c r="D2644" s="125"/>
    </row>
    <row r="2645" spans="4:4">
      <c r="D2645" s="125"/>
    </row>
    <row r="2646" spans="4:4">
      <c r="D2646" s="125"/>
    </row>
    <row r="2647" spans="4:4">
      <c r="D2647" s="125"/>
    </row>
    <row r="2648" spans="4:4">
      <c r="D2648" s="125"/>
    </row>
    <row r="2649" spans="4:4">
      <c r="D2649" s="125"/>
    </row>
    <row r="2650" spans="4:4">
      <c r="D2650" s="125"/>
    </row>
    <row r="2651" spans="4:4">
      <c r="D2651" s="125"/>
    </row>
    <row r="2652" spans="4:4">
      <c r="D2652" s="125"/>
    </row>
    <row r="2653" spans="4:4">
      <c r="D2653" s="125"/>
    </row>
    <row r="2654" spans="4:4">
      <c r="D2654" s="125"/>
    </row>
    <row r="2655" spans="4:4">
      <c r="D2655" s="125"/>
    </row>
    <row r="2656" spans="4:4">
      <c r="D2656" s="125"/>
    </row>
    <row r="2657" spans="4:4">
      <c r="D2657" s="125"/>
    </row>
    <row r="2658" spans="4:4">
      <c r="D2658" s="125"/>
    </row>
    <row r="2659" spans="4:4">
      <c r="D2659" s="125"/>
    </row>
    <row r="2660" spans="4:4">
      <c r="D2660" s="125"/>
    </row>
    <row r="2661" spans="4:4">
      <c r="D2661" s="125"/>
    </row>
    <row r="2662" spans="4:4">
      <c r="D2662" s="125"/>
    </row>
    <row r="2663" spans="4:4">
      <c r="D2663" s="125"/>
    </row>
    <row r="2664" spans="4:4">
      <c r="D2664" s="125"/>
    </row>
    <row r="2665" spans="4:4">
      <c r="D2665" s="125"/>
    </row>
    <row r="2666" spans="4:4">
      <c r="D2666" s="125"/>
    </row>
    <row r="2667" spans="4:4">
      <c r="D2667" s="125"/>
    </row>
    <row r="2668" spans="4:4">
      <c r="D2668" s="125"/>
    </row>
    <row r="2669" spans="4:4">
      <c r="D2669" s="125"/>
    </row>
    <row r="2670" spans="4:4">
      <c r="D2670" s="125"/>
    </row>
    <row r="2671" spans="4:4">
      <c r="D2671" s="125"/>
    </row>
    <row r="2672" spans="4:4">
      <c r="D2672" s="125"/>
    </row>
    <row r="2673" spans="4:4">
      <c r="D2673" s="125"/>
    </row>
    <row r="2674" spans="4:4">
      <c r="D2674" s="125"/>
    </row>
    <row r="2675" spans="4:4">
      <c r="D2675" s="125"/>
    </row>
    <row r="2676" spans="4:4">
      <c r="D2676" s="125"/>
    </row>
    <row r="2677" spans="4:4">
      <c r="D2677" s="125"/>
    </row>
    <row r="2678" spans="4:4">
      <c r="D2678" s="125"/>
    </row>
    <row r="2679" spans="4:4">
      <c r="D2679" s="125"/>
    </row>
    <row r="2680" spans="4:4">
      <c r="D2680" s="125"/>
    </row>
    <row r="2681" spans="4:4">
      <c r="D2681" s="125"/>
    </row>
    <row r="2682" spans="4:4">
      <c r="D2682" s="125"/>
    </row>
    <row r="2683" spans="4:4">
      <c r="D2683" s="125"/>
    </row>
    <row r="2684" spans="4:4">
      <c r="D2684" s="125"/>
    </row>
    <row r="2685" spans="4:4">
      <c r="D2685" s="125"/>
    </row>
    <row r="2686" spans="4:4">
      <c r="D2686" s="125"/>
    </row>
    <row r="2687" spans="4:4">
      <c r="D2687" s="125"/>
    </row>
    <row r="2688" spans="4:4">
      <c r="D2688" s="125"/>
    </row>
    <row r="2689" spans="4:4">
      <c r="D2689" s="125"/>
    </row>
    <row r="2690" spans="4:4">
      <c r="D2690" s="125"/>
    </row>
    <row r="2691" spans="4:4">
      <c r="D2691" s="125"/>
    </row>
    <row r="2692" spans="4:4">
      <c r="D2692" s="125"/>
    </row>
    <row r="2693" spans="4:4">
      <c r="D2693" s="125"/>
    </row>
    <row r="2694" spans="4:4">
      <c r="D2694" s="125"/>
    </row>
    <row r="2695" spans="4:4">
      <c r="D2695" s="125"/>
    </row>
    <row r="2696" spans="4:4">
      <c r="D2696" s="125"/>
    </row>
    <row r="2697" spans="4:4">
      <c r="D2697" s="125"/>
    </row>
    <row r="2698" spans="4:4">
      <c r="D2698" s="125"/>
    </row>
    <row r="2699" spans="4:4">
      <c r="D2699" s="125"/>
    </row>
    <row r="2700" spans="4:4">
      <c r="D2700" s="125"/>
    </row>
    <row r="2701" spans="4:4">
      <c r="D2701" s="125"/>
    </row>
    <row r="2702" spans="4:4">
      <c r="D2702" s="125"/>
    </row>
    <row r="2703" spans="4:4">
      <c r="D2703" s="125"/>
    </row>
    <row r="2704" spans="4:4">
      <c r="D2704" s="125"/>
    </row>
    <row r="2705" spans="4:4">
      <c r="D2705" s="125"/>
    </row>
    <row r="2706" spans="4:4">
      <c r="D2706" s="125"/>
    </row>
    <row r="2707" spans="4:4">
      <c r="D2707" s="125"/>
    </row>
    <row r="2708" spans="4:4">
      <c r="D2708" s="125"/>
    </row>
    <row r="2709" spans="4:4">
      <c r="D2709" s="125"/>
    </row>
    <row r="2710" spans="4:4">
      <c r="D2710" s="125"/>
    </row>
    <row r="2711" spans="4:4">
      <c r="D2711" s="125"/>
    </row>
    <row r="2712" spans="4:4">
      <c r="D2712" s="125"/>
    </row>
    <row r="2713" spans="4:4">
      <c r="D2713" s="125"/>
    </row>
    <row r="2714" spans="4:4">
      <c r="D2714" s="125"/>
    </row>
    <row r="2715" spans="4:4">
      <c r="D2715" s="125"/>
    </row>
    <row r="2716" spans="4:4">
      <c r="D2716" s="125"/>
    </row>
    <row r="2717" spans="4:4">
      <c r="D2717" s="125"/>
    </row>
    <row r="2718" spans="4:4">
      <c r="D2718" s="125"/>
    </row>
    <row r="2719" spans="4:4">
      <c r="D2719" s="125"/>
    </row>
    <row r="2720" spans="4:4">
      <c r="D2720" s="125"/>
    </row>
    <row r="2721" spans="4:4">
      <c r="D2721" s="125"/>
    </row>
    <row r="2722" spans="4:4">
      <c r="D2722" s="125"/>
    </row>
    <row r="2723" spans="4:4">
      <c r="D2723" s="125"/>
    </row>
    <row r="2724" spans="4:4">
      <c r="D2724" s="125"/>
    </row>
    <row r="2725" spans="4:4">
      <c r="D2725" s="125"/>
    </row>
    <row r="2726" spans="4:4">
      <c r="D2726" s="125"/>
    </row>
    <row r="2727" spans="4:4">
      <c r="D2727" s="125"/>
    </row>
    <row r="2728" spans="4:4">
      <c r="D2728" s="125"/>
    </row>
    <row r="2729" spans="4:4">
      <c r="D2729" s="125"/>
    </row>
    <row r="2730" spans="4:4">
      <c r="D2730" s="125"/>
    </row>
    <row r="2731" spans="4:4">
      <c r="D2731" s="125"/>
    </row>
    <row r="2732" spans="4:4">
      <c r="D2732" s="125"/>
    </row>
    <row r="2733" spans="4:4">
      <c r="D2733" s="125"/>
    </row>
    <row r="2734" spans="4:4">
      <c r="D2734" s="125"/>
    </row>
    <row r="2735" spans="4:4">
      <c r="D2735" s="125"/>
    </row>
    <row r="2736" spans="4:4">
      <c r="D2736" s="125"/>
    </row>
    <row r="2737" spans="4:4">
      <c r="D2737" s="125"/>
    </row>
    <row r="2738" spans="4:4">
      <c r="D2738" s="125"/>
    </row>
    <row r="2739" spans="4:4">
      <c r="D2739" s="125"/>
    </row>
    <row r="2740" spans="4:4">
      <c r="D2740" s="125"/>
    </row>
    <row r="2741" spans="4:4">
      <c r="D2741" s="125"/>
    </row>
    <row r="2742" spans="4:4">
      <c r="D2742" s="125"/>
    </row>
    <row r="2743" spans="4:4">
      <c r="D2743" s="125"/>
    </row>
    <row r="2744" spans="4:4">
      <c r="D2744" s="125"/>
    </row>
    <row r="2745" spans="4:4">
      <c r="D2745" s="125"/>
    </row>
    <row r="2746" spans="4:4">
      <c r="D2746" s="125"/>
    </row>
    <row r="2747" spans="4:4">
      <c r="D2747" s="125"/>
    </row>
    <row r="2748" spans="4:4">
      <c r="D2748" s="125"/>
    </row>
    <row r="2749" spans="4:4">
      <c r="D2749" s="125"/>
    </row>
    <row r="2750" spans="4:4">
      <c r="D2750" s="125"/>
    </row>
    <row r="2751" spans="4:4">
      <c r="D2751" s="125"/>
    </row>
    <row r="2752" spans="4:4">
      <c r="D2752" s="125"/>
    </row>
    <row r="2753" spans="4:4">
      <c r="D2753" s="125"/>
    </row>
    <row r="2754" spans="4:4">
      <c r="D2754" s="125"/>
    </row>
    <row r="2755" spans="4:4">
      <c r="D2755" s="125"/>
    </row>
    <row r="2756" spans="4:4">
      <c r="D2756" s="125"/>
    </row>
    <row r="2757" spans="4:4">
      <c r="D2757" s="125"/>
    </row>
    <row r="2758" spans="4:4">
      <c r="D2758" s="125"/>
    </row>
    <row r="2759" spans="4:4">
      <c r="D2759" s="125"/>
    </row>
    <row r="2760" spans="4:4">
      <c r="D2760" s="125"/>
    </row>
    <row r="2761" spans="4:4">
      <c r="D2761" s="125"/>
    </row>
    <row r="2762" spans="4:4">
      <c r="D2762" s="125"/>
    </row>
    <row r="2763" spans="4:4">
      <c r="D2763" s="125"/>
    </row>
    <row r="2764" spans="4:4">
      <c r="D2764" s="125"/>
    </row>
    <row r="2765" spans="4:4">
      <c r="D2765" s="125"/>
    </row>
    <row r="2766" spans="4:4">
      <c r="D2766" s="125"/>
    </row>
    <row r="2767" spans="4:4">
      <c r="D2767" s="125"/>
    </row>
    <row r="2768" spans="4:4">
      <c r="D2768" s="125"/>
    </row>
    <row r="2769" spans="4:4">
      <c r="D2769" s="125"/>
    </row>
    <row r="2770" spans="4:4">
      <c r="D2770" s="125"/>
    </row>
    <row r="2771" spans="4:4">
      <c r="D2771" s="125"/>
    </row>
    <row r="2772" spans="4:4">
      <c r="D2772" s="125"/>
    </row>
    <row r="2773" spans="4:4">
      <c r="D2773" s="125"/>
    </row>
    <row r="2774" spans="4:4">
      <c r="D2774" s="125"/>
    </row>
    <row r="2775" spans="4:4">
      <c r="D2775" s="125"/>
    </row>
    <row r="2776" spans="4:4">
      <c r="D2776" s="125"/>
    </row>
    <row r="2777" spans="4:4">
      <c r="D2777" s="125"/>
    </row>
    <row r="2778" spans="4:4">
      <c r="D2778" s="125"/>
    </row>
    <row r="2779" spans="4:4">
      <c r="D2779" s="125"/>
    </row>
    <row r="2780" spans="4:4">
      <c r="D2780" s="125"/>
    </row>
    <row r="2781" spans="4:4">
      <c r="D2781" s="125"/>
    </row>
    <row r="2782" spans="4:4">
      <c r="D2782" s="125"/>
    </row>
    <row r="2783" spans="4:4">
      <c r="D2783" s="125"/>
    </row>
    <row r="2784" spans="4:4">
      <c r="D2784" s="125"/>
    </row>
    <row r="2785" spans="4:4">
      <c r="D2785" s="125"/>
    </row>
    <row r="2786" spans="4:4">
      <c r="D2786" s="125"/>
    </row>
    <row r="2787" spans="4:4">
      <c r="D2787" s="125"/>
    </row>
    <row r="2788" spans="4:4">
      <c r="D2788" s="125"/>
    </row>
    <row r="2789" spans="4:4">
      <c r="D2789" s="125"/>
    </row>
    <row r="2790" spans="4:4">
      <c r="D2790" s="125"/>
    </row>
    <row r="2791" spans="4:4">
      <c r="D2791" s="125"/>
    </row>
    <row r="2792" spans="4:4">
      <c r="D2792" s="125"/>
    </row>
    <row r="2793" spans="4:4">
      <c r="D2793" s="125"/>
    </row>
    <row r="2794" spans="4:4">
      <c r="D2794" s="125"/>
    </row>
    <row r="2795" spans="4:4">
      <c r="D2795" s="125"/>
    </row>
    <row r="2796" spans="4:4">
      <c r="D2796" s="125"/>
    </row>
    <row r="2797" spans="4:4">
      <c r="D2797" s="125"/>
    </row>
    <row r="2798" spans="4:4">
      <c r="D2798" s="125"/>
    </row>
    <row r="2799" spans="4:4">
      <c r="D2799" s="125"/>
    </row>
    <row r="2800" spans="4:4">
      <c r="D2800" s="125"/>
    </row>
    <row r="2801" spans="4:4">
      <c r="D2801" s="125"/>
    </row>
    <row r="2802" spans="4:4">
      <c r="D2802" s="125"/>
    </row>
    <row r="2803" spans="4:4">
      <c r="D2803" s="125"/>
    </row>
    <row r="2804" spans="4:4">
      <c r="D2804" s="125"/>
    </row>
    <row r="2805" spans="4:4">
      <c r="D2805" s="125"/>
    </row>
    <row r="2806" spans="4:4">
      <c r="D2806" s="125"/>
    </row>
    <row r="2807" spans="4:4">
      <c r="D2807" s="125"/>
    </row>
    <row r="2808" spans="4:4">
      <c r="D2808" s="125"/>
    </row>
    <row r="2809" spans="4:4">
      <c r="D2809" s="125"/>
    </row>
    <row r="2810" spans="4:4">
      <c r="D2810" s="125"/>
    </row>
    <row r="2811" spans="4:4">
      <c r="D2811" s="125"/>
    </row>
    <row r="2812" spans="4:4">
      <c r="D2812" s="125"/>
    </row>
    <row r="2813" spans="4:4">
      <c r="D2813" s="125"/>
    </row>
    <row r="2814" spans="4:4">
      <c r="D2814" s="125"/>
    </row>
    <row r="2815" spans="4:4">
      <c r="D2815" s="125"/>
    </row>
    <row r="2816" spans="4:4">
      <c r="D2816" s="125"/>
    </row>
    <row r="2817" spans="4:4">
      <c r="D2817" s="125"/>
    </row>
    <row r="2818" spans="4:4">
      <c r="D2818" s="125"/>
    </row>
    <row r="2819" spans="4:4">
      <c r="D2819" s="125"/>
    </row>
    <row r="2820" spans="4:4">
      <c r="D2820" s="125"/>
    </row>
    <row r="2821" spans="4:4">
      <c r="D2821" s="125"/>
    </row>
    <row r="2822" spans="4:4">
      <c r="D2822" s="125"/>
    </row>
    <row r="2823" spans="4:4">
      <c r="D2823" s="125"/>
    </row>
    <row r="2824" spans="4:4">
      <c r="D2824" s="125"/>
    </row>
    <row r="2825" spans="4:4">
      <c r="D2825" s="125"/>
    </row>
    <row r="2826" spans="4:4">
      <c r="D2826" s="125"/>
    </row>
    <row r="2827" spans="4:4">
      <c r="D2827" s="125"/>
    </row>
    <row r="2828" spans="4:4">
      <c r="D2828" s="125"/>
    </row>
    <row r="2829" spans="4:4">
      <c r="D2829" s="125"/>
    </row>
    <row r="2830" spans="4:4">
      <c r="D2830" s="125"/>
    </row>
    <row r="2831" spans="4:4">
      <c r="D2831" s="125"/>
    </row>
    <row r="2832" spans="4:4">
      <c r="D2832" s="125"/>
    </row>
    <row r="2833" spans="4:4">
      <c r="D2833" s="125"/>
    </row>
    <row r="2834" spans="4:4">
      <c r="D2834" s="125"/>
    </row>
    <row r="2835" spans="4:4">
      <c r="D2835" s="125"/>
    </row>
    <row r="2836" spans="4:4">
      <c r="D2836" s="125"/>
    </row>
    <row r="2837" spans="4:4">
      <c r="D2837" s="125"/>
    </row>
    <row r="2838" spans="4:4">
      <c r="D2838" s="125"/>
    </row>
    <row r="2839" spans="4:4">
      <c r="D2839" s="125"/>
    </row>
    <row r="2840" spans="4:4">
      <c r="D2840" s="125"/>
    </row>
    <row r="2841" spans="4:4">
      <c r="D2841" s="125"/>
    </row>
    <row r="2842" spans="4:4">
      <c r="D2842" s="125"/>
    </row>
    <row r="2843" spans="4:4">
      <c r="D2843" s="125"/>
    </row>
    <row r="2844" spans="4:4">
      <c r="D2844" s="125"/>
    </row>
    <row r="2845" spans="4:4">
      <c r="D2845" s="125"/>
    </row>
    <row r="2846" spans="4:4">
      <c r="D2846" s="125"/>
    </row>
    <row r="2847" spans="4:4">
      <c r="D2847" s="125"/>
    </row>
    <row r="2848" spans="4:4">
      <c r="D2848" s="125"/>
    </row>
    <row r="2849" spans="4:4">
      <c r="D2849" s="125"/>
    </row>
    <row r="2850" spans="4:4">
      <c r="D2850" s="125"/>
    </row>
    <row r="2851" spans="4:4">
      <c r="D2851" s="125"/>
    </row>
    <row r="2852" spans="4:4">
      <c r="D2852" s="125"/>
    </row>
    <row r="2853" spans="4:4">
      <c r="D2853" s="125"/>
    </row>
    <row r="2854" spans="4:4">
      <c r="D2854" s="125"/>
    </row>
    <row r="2855" spans="4:4">
      <c r="D2855" s="125"/>
    </row>
    <row r="2856" spans="4:4">
      <c r="D2856" s="125"/>
    </row>
    <row r="2857" spans="4:4">
      <c r="D2857" s="125"/>
    </row>
    <row r="2858" spans="4:4">
      <c r="D2858" s="125"/>
    </row>
    <row r="2859" spans="4:4">
      <c r="D2859" s="125"/>
    </row>
    <row r="2860" spans="4:4">
      <c r="D2860" s="125"/>
    </row>
    <row r="2861" spans="4:4">
      <c r="D2861" s="125"/>
    </row>
    <row r="2862" spans="4:4">
      <c r="D2862" s="125"/>
    </row>
    <row r="2863" spans="4:4">
      <c r="D2863" s="125"/>
    </row>
    <row r="2864" spans="4:4">
      <c r="D2864" s="125"/>
    </row>
    <row r="2865" spans="4:4">
      <c r="D2865" s="125"/>
    </row>
    <row r="2866" spans="4:4">
      <c r="D2866" s="125"/>
    </row>
    <row r="2867" spans="4:4">
      <c r="D2867" s="125"/>
    </row>
    <row r="2868" spans="4:4">
      <c r="D2868" s="125"/>
    </row>
    <row r="2869" spans="4:4">
      <c r="D2869" s="125"/>
    </row>
    <row r="2870" spans="4:4">
      <c r="D2870" s="125"/>
    </row>
    <row r="2871" spans="4:4">
      <c r="D2871" s="125"/>
    </row>
    <row r="2872" spans="4:4">
      <c r="D2872" s="125"/>
    </row>
    <row r="2873" spans="4:4">
      <c r="D2873" s="125"/>
    </row>
    <row r="2874" spans="4:4">
      <c r="D2874" s="125"/>
    </row>
    <row r="2875" spans="4:4">
      <c r="D2875" s="125"/>
    </row>
    <row r="2876" spans="4:4">
      <c r="D2876" s="125"/>
    </row>
    <row r="2877" spans="4:4">
      <c r="D2877" s="125"/>
    </row>
    <row r="2878" spans="4:4">
      <c r="D2878" s="125"/>
    </row>
    <row r="2879" spans="4:4">
      <c r="D2879" s="125"/>
    </row>
    <row r="2880" spans="4:4">
      <c r="D2880" s="125"/>
    </row>
    <row r="2881" spans="4:4">
      <c r="D2881" s="125"/>
    </row>
    <row r="2882" spans="4:4">
      <c r="D2882" s="125"/>
    </row>
    <row r="2883" spans="4:4">
      <c r="D2883" s="125"/>
    </row>
    <row r="2884" spans="4:4">
      <c r="D2884" s="125"/>
    </row>
    <row r="2885" spans="4:4">
      <c r="D2885" s="125"/>
    </row>
    <row r="2886" spans="4:4">
      <c r="D2886" s="125"/>
    </row>
    <row r="2887" spans="4:4">
      <c r="D2887" s="125"/>
    </row>
    <row r="2888" spans="4:4">
      <c r="D2888" s="125"/>
    </row>
    <row r="2889" spans="4:4">
      <c r="D2889" s="125"/>
    </row>
    <row r="2890" spans="4:4">
      <c r="D2890" s="125"/>
    </row>
    <row r="2891" spans="4:4">
      <c r="D2891" s="125"/>
    </row>
    <row r="2892" spans="4:4">
      <c r="D2892" s="125"/>
    </row>
    <row r="2893" spans="4:4">
      <c r="D2893" s="125"/>
    </row>
    <row r="2894" spans="4:4">
      <c r="D2894" s="125"/>
    </row>
    <row r="2895" spans="4:4">
      <c r="D2895" s="125"/>
    </row>
    <row r="2896" spans="4:4">
      <c r="D2896" s="125"/>
    </row>
    <row r="2897" spans="4:4">
      <c r="D2897" s="125"/>
    </row>
    <row r="2898" spans="4:4">
      <c r="D2898" s="125"/>
    </row>
    <row r="2899" spans="4:4">
      <c r="D2899" s="125"/>
    </row>
    <row r="2900" spans="4:4">
      <c r="D2900" s="125"/>
    </row>
    <row r="2901" spans="4:4">
      <c r="D2901" s="125"/>
    </row>
    <row r="2902" spans="4:4">
      <c r="D2902" s="125"/>
    </row>
    <row r="2903" spans="4:4">
      <c r="D2903" s="125"/>
    </row>
    <row r="2904" spans="4:4">
      <c r="D2904" s="125"/>
    </row>
    <row r="2905" spans="4:4">
      <c r="D2905" s="125"/>
    </row>
    <row r="2906" spans="4:4">
      <c r="D2906" s="125"/>
    </row>
    <row r="2907" spans="4:4">
      <c r="D2907" s="125"/>
    </row>
    <row r="2908" spans="4:4">
      <c r="D2908" s="125"/>
    </row>
    <row r="2909" spans="4:4">
      <c r="D2909" s="125"/>
    </row>
    <row r="2910" spans="4:4">
      <c r="D2910" s="125"/>
    </row>
    <row r="2911" spans="4:4">
      <c r="D2911" s="125"/>
    </row>
    <row r="2912" spans="4:4">
      <c r="D2912" s="125"/>
    </row>
    <row r="2913" spans="4:4">
      <c r="D2913" s="125"/>
    </row>
    <row r="2914" spans="4:4">
      <c r="D2914" s="125"/>
    </row>
    <row r="2915" spans="4:4">
      <c r="D2915" s="125"/>
    </row>
    <row r="2916" spans="4:4">
      <c r="D2916" s="125"/>
    </row>
    <row r="2917" spans="4:4">
      <c r="D2917" s="125"/>
    </row>
    <row r="2918" spans="4:4">
      <c r="D2918" s="125"/>
    </row>
    <row r="2919" spans="4:4">
      <c r="D2919" s="125"/>
    </row>
    <row r="2920" spans="4:4">
      <c r="D2920" s="125"/>
    </row>
    <row r="2921" spans="4:4">
      <c r="D2921" s="125"/>
    </row>
    <row r="2922" spans="4:4">
      <c r="D2922" s="125"/>
    </row>
    <row r="2923" spans="4:4">
      <c r="D2923" s="125"/>
    </row>
    <row r="2924" spans="4:4">
      <c r="D2924" s="125"/>
    </row>
    <row r="2925" spans="4:4">
      <c r="D2925" s="125"/>
    </row>
    <row r="2926" spans="4:4">
      <c r="D2926" s="125"/>
    </row>
    <row r="2927" spans="4:4">
      <c r="D2927" s="125"/>
    </row>
    <row r="2928" spans="4:4">
      <c r="D2928" s="125"/>
    </row>
    <row r="2929" spans="4:4">
      <c r="D2929" s="125"/>
    </row>
    <row r="2930" spans="4:4">
      <c r="D2930" s="125"/>
    </row>
    <row r="2931" spans="4:4">
      <c r="D2931" s="125"/>
    </row>
    <row r="2932" spans="4:4">
      <c r="D2932" s="125"/>
    </row>
    <row r="2933" spans="4:4">
      <c r="D2933" s="125"/>
    </row>
    <row r="2934" spans="4:4">
      <c r="D2934" s="125"/>
    </row>
    <row r="2935" spans="4:4">
      <c r="D2935" s="125"/>
    </row>
    <row r="2936" spans="4:4">
      <c r="D2936" s="125"/>
    </row>
    <row r="2937" spans="4:4">
      <c r="D2937" s="125"/>
    </row>
    <row r="2938" spans="4:4">
      <c r="D2938" s="125"/>
    </row>
    <row r="2939" spans="4:4">
      <c r="D2939" s="125"/>
    </row>
    <row r="2940" spans="4:4">
      <c r="D2940" s="125"/>
    </row>
    <row r="2941" spans="4:4">
      <c r="D2941" s="125"/>
    </row>
    <row r="2942" spans="4:4">
      <c r="D2942" s="125"/>
    </row>
    <row r="2943" spans="4:4">
      <c r="D2943" s="125"/>
    </row>
    <row r="2944" spans="4:4">
      <c r="D2944" s="125"/>
    </row>
    <row r="2945" spans="4:4">
      <c r="D2945" s="125"/>
    </row>
    <row r="2946" spans="4:4">
      <c r="D2946" s="125"/>
    </row>
    <row r="2947" spans="4:4">
      <c r="D2947" s="125"/>
    </row>
    <row r="2948" spans="4:4">
      <c r="D2948" s="125"/>
    </row>
    <row r="2949" spans="4:4">
      <c r="D2949" s="125"/>
    </row>
    <row r="2950" spans="4:4">
      <c r="D2950" s="125"/>
    </row>
    <row r="2951" spans="4:4">
      <c r="D2951" s="125"/>
    </row>
    <row r="2952" spans="4:4">
      <c r="D2952" s="125"/>
    </row>
    <row r="2953" spans="4:4">
      <c r="D2953" s="125"/>
    </row>
    <row r="2954" spans="4:4">
      <c r="D2954" s="125"/>
    </row>
    <row r="2955" spans="4:4">
      <c r="D2955" s="125"/>
    </row>
    <row r="2956" spans="4:4">
      <c r="D2956" s="125"/>
    </row>
    <row r="2957" spans="4:4">
      <c r="D2957" s="125"/>
    </row>
    <row r="2958" spans="4:4">
      <c r="D2958" s="125"/>
    </row>
    <row r="2959" spans="4:4">
      <c r="D2959" s="125"/>
    </row>
    <row r="2960" spans="4:4">
      <c r="D2960" s="125"/>
    </row>
    <row r="2961" spans="4:4">
      <c r="D2961" s="125"/>
    </row>
    <row r="2962" spans="4:4">
      <c r="D2962" s="125"/>
    </row>
    <row r="2963" spans="4:4">
      <c r="D2963" s="125"/>
    </row>
    <row r="2964" spans="4:4">
      <c r="D2964" s="125"/>
    </row>
    <row r="2965" spans="4:4">
      <c r="D2965" s="125"/>
    </row>
    <row r="2966" spans="4:4">
      <c r="D2966" s="125"/>
    </row>
    <row r="2967" spans="4:4">
      <c r="D2967" s="125"/>
    </row>
    <row r="2968" spans="4:4">
      <c r="D2968" s="125"/>
    </row>
    <row r="2969" spans="4:4">
      <c r="D2969" s="125"/>
    </row>
    <row r="2970" spans="4:4">
      <c r="D2970" s="125"/>
    </row>
    <row r="2971" spans="4:4">
      <c r="D2971" s="125"/>
    </row>
    <row r="2972" spans="4:4">
      <c r="D2972" s="125"/>
    </row>
    <row r="2973" spans="4:4">
      <c r="D2973" s="125"/>
    </row>
    <row r="2974" spans="4:4">
      <c r="D2974" s="125"/>
    </row>
    <row r="2975" spans="4:4">
      <c r="D2975" s="125"/>
    </row>
    <row r="2976" spans="4:4">
      <c r="D2976" s="125"/>
    </row>
    <row r="2977" spans="4:4">
      <c r="D2977" s="125"/>
    </row>
    <row r="2978" spans="4:4">
      <c r="D2978" s="125"/>
    </row>
    <row r="2979" spans="4:4">
      <c r="D2979" s="125"/>
    </row>
    <row r="2980" spans="4:4">
      <c r="D2980" s="125"/>
    </row>
    <row r="2981" spans="4:4">
      <c r="D2981" s="125"/>
    </row>
    <row r="2982" spans="4:4">
      <c r="D2982" s="125"/>
    </row>
    <row r="2983" spans="4:4">
      <c r="D2983" s="125"/>
    </row>
    <row r="2984" spans="4:4">
      <c r="D2984" s="125"/>
    </row>
    <row r="2985" spans="4:4">
      <c r="D2985" s="125"/>
    </row>
    <row r="2986" spans="4:4">
      <c r="D2986" s="125"/>
    </row>
    <row r="2987" spans="4:4">
      <c r="D2987" s="125"/>
    </row>
    <row r="2988" spans="4:4">
      <c r="D2988" s="125"/>
    </row>
    <row r="2989" spans="4:4">
      <c r="D2989" s="125"/>
    </row>
    <row r="2990" spans="4:4">
      <c r="D2990" s="125"/>
    </row>
    <row r="2991" spans="4:4">
      <c r="D2991" s="125"/>
    </row>
    <row r="2992" spans="4:4">
      <c r="D2992" s="125"/>
    </row>
    <row r="2993" spans="4:4">
      <c r="D2993" s="125"/>
    </row>
    <row r="2994" spans="4:4">
      <c r="D2994" s="125"/>
    </row>
    <row r="2995" spans="4:4">
      <c r="D2995" s="125"/>
    </row>
    <row r="2996" spans="4:4">
      <c r="D2996" s="125"/>
    </row>
    <row r="2997" spans="4:4">
      <c r="D2997" s="125"/>
    </row>
    <row r="2998" spans="4:4">
      <c r="D2998" s="125"/>
    </row>
    <row r="2999" spans="4:4">
      <c r="D2999" s="125"/>
    </row>
    <row r="3000" spans="4:4">
      <c r="D3000" s="125"/>
    </row>
    <row r="3001" spans="4:4">
      <c r="D3001" s="125"/>
    </row>
    <row r="3002" spans="4:4">
      <c r="D3002" s="125"/>
    </row>
    <row r="3003" spans="4:4">
      <c r="D3003" s="125"/>
    </row>
    <row r="3004" spans="4:4">
      <c r="D3004" s="125"/>
    </row>
    <row r="3005" spans="4:4">
      <c r="D3005" s="125"/>
    </row>
    <row r="3006" spans="4:4">
      <c r="D3006" s="125"/>
    </row>
    <row r="3007" spans="4:4">
      <c r="D3007" s="125"/>
    </row>
    <row r="3008" spans="4:4">
      <c r="D3008" s="125"/>
    </row>
    <row r="3009" spans="4:4">
      <c r="D3009" s="125"/>
    </row>
    <row r="3010" spans="4:4">
      <c r="D3010" s="125"/>
    </row>
    <row r="3011" spans="4:4">
      <c r="D3011" s="125"/>
    </row>
    <row r="3012" spans="4:4">
      <c r="D3012" s="125"/>
    </row>
    <row r="3013" spans="4:4">
      <c r="D3013" s="125"/>
    </row>
    <row r="3014" spans="4:4">
      <c r="D3014" s="125"/>
    </row>
    <row r="3015" spans="4:4">
      <c r="D3015" s="125"/>
    </row>
    <row r="3016" spans="4:4">
      <c r="D3016" s="125"/>
    </row>
    <row r="3017" spans="4:4">
      <c r="D3017" s="125"/>
    </row>
    <row r="3018" spans="4:4">
      <c r="D3018" s="125"/>
    </row>
    <row r="3019" spans="4:4">
      <c r="D3019" s="125"/>
    </row>
    <row r="3020" spans="4:4">
      <c r="D3020" s="125"/>
    </row>
    <row r="3021" spans="4:4">
      <c r="D3021" s="125"/>
    </row>
    <row r="3022" spans="4:4">
      <c r="D3022" s="125"/>
    </row>
    <row r="3023" spans="4:4">
      <c r="D3023" s="125"/>
    </row>
    <row r="3024" spans="4:4">
      <c r="D3024" s="125"/>
    </row>
    <row r="3025" spans="4:4">
      <c r="D3025" s="125"/>
    </row>
    <row r="3026" spans="4:4">
      <c r="D3026" s="125"/>
    </row>
    <row r="3027" spans="4:4">
      <c r="D3027" s="125"/>
    </row>
    <row r="3028" spans="4:4">
      <c r="D3028" s="125"/>
    </row>
    <row r="3029" spans="4:4">
      <c r="D3029" s="125"/>
    </row>
    <row r="3030" spans="4:4">
      <c r="D3030" s="125"/>
    </row>
    <row r="3031" spans="4:4">
      <c r="D3031" s="125"/>
    </row>
    <row r="3032" spans="4:4">
      <c r="D3032" s="125"/>
    </row>
    <row r="3033" spans="4:4">
      <c r="D3033" s="125"/>
    </row>
    <row r="3034" spans="4:4">
      <c r="D3034" s="125"/>
    </row>
    <row r="3035" spans="4:4">
      <c r="D3035" s="125"/>
    </row>
    <row r="3036" spans="4:4">
      <c r="D3036" s="125"/>
    </row>
    <row r="3037" spans="4:4">
      <c r="D3037" s="125"/>
    </row>
    <row r="3038" spans="4:4">
      <c r="D3038" s="125"/>
    </row>
    <row r="3039" spans="4:4">
      <c r="D3039" s="125"/>
    </row>
    <row r="3040" spans="4:4">
      <c r="D3040" s="125"/>
    </row>
    <row r="3041" spans="4:4">
      <c r="D3041" s="125"/>
    </row>
    <row r="3042" spans="4:4">
      <c r="D3042" s="125"/>
    </row>
    <row r="3043" spans="4:4">
      <c r="D3043" s="125"/>
    </row>
    <row r="3044" spans="4:4">
      <c r="D3044" s="125"/>
    </row>
    <row r="3045" spans="4:4">
      <c r="D3045" s="125"/>
    </row>
    <row r="3046" spans="4:4">
      <c r="D3046" s="125"/>
    </row>
    <row r="3047" spans="4:4">
      <c r="D3047" s="125"/>
    </row>
    <row r="3048" spans="4:4">
      <c r="D3048" s="125"/>
    </row>
    <row r="3049" spans="4:4">
      <c r="D3049" s="125"/>
    </row>
    <row r="3050" spans="4:4">
      <c r="D3050" s="125"/>
    </row>
    <row r="3051" spans="4:4">
      <c r="D3051" s="125"/>
    </row>
    <row r="3052" spans="4:4">
      <c r="D3052" s="125"/>
    </row>
    <row r="3053" spans="4:4">
      <c r="D3053" s="125"/>
    </row>
    <row r="3054" spans="4:4">
      <c r="D3054" s="125"/>
    </row>
    <row r="3055" spans="4:4">
      <c r="D3055" s="125"/>
    </row>
    <row r="3056" spans="4:4">
      <c r="D3056" s="125"/>
    </row>
    <row r="3057" spans="4:4">
      <c r="D3057" s="125"/>
    </row>
    <row r="3058" spans="4:4">
      <c r="D3058" s="125"/>
    </row>
    <row r="3059" spans="4:4">
      <c r="D3059" s="125"/>
    </row>
    <row r="3060" spans="4:4">
      <c r="D3060" s="125"/>
    </row>
    <row r="3061" spans="4:4">
      <c r="D3061" s="125"/>
    </row>
    <row r="3062" spans="4:4">
      <c r="D3062" s="125"/>
    </row>
    <row r="3063" spans="4:4">
      <c r="D3063" s="125"/>
    </row>
    <row r="3064" spans="4:4">
      <c r="D3064" s="125"/>
    </row>
    <row r="3065" spans="4:4">
      <c r="D3065" s="125"/>
    </row>
    <row r="3066" spans="4:4">
      <c r="D3066" s="125"/>
    </row>
    <row r="3067" spans="4:4">
      <c r="D3067" s="125"/>
    </row>
    <row r="3068" spans="4:4">
      <c r="D3068" s="125"/>
    </row>
    <row r="3069" spans="4:4">
      <c r="D3069" s="125"/>
    </row>
    <row r="3070" spans="4:4">
      <c r="D3070" s="125"/>
    </row>
    <row r="3071" spans="4:4">
      <c r="D3071" s="125"/>
    </row>
    <row r="3072" spans="4:4">
      <c r="D3072" s="125"/>
    </row>
    <row r="3073" spans="4:4">
      <c r="D3073" s="125"/>
    </row>
    <row r="3074" spans="4:4">
      <c r="D3074" s="125"/>
    </row>
    <row r="3075" spans="4:4">
      <c r="D3075" s="125"/>
    </row>
    <row r="3076" spans="4:4">
      <c r="D3076" s="125"/>
    </row>
    <row r="3077" spans="4:4">
      <c r="D3077" s="125"/>
    </row>
    <row r="3078" spans="4:4">
      <c r="D3078" s="125"/>
    </row>
    <row r="3079" spans="4:4">
      <c r="D3079" s="125"/>
    </row>
    <row r="3080" spans="4:4">
      <c r="D3080" s="125"/>
    </row>
    <row r="3081" spans="4:4">
      <c r="D3081" s="125"/>
    </row>
    <row r="3082" spans="4:4">
      <c r="D3082" s="125"/>
    </row>
    <row r="3083" spans="4:4">
      <c r="D3083" s="125"/>
    </row>
    <row r="3084" spans="4:4">
      <c r="D3084" s="125"/>
    </row>
    <row r="3085" spans="4:4">
      <c r="D3085" s="125"/>
    </row>
    <row r="3086" spans="4:4">
      <c r="D3086" s="125"/>
    </row>
    <row r="3087" spans="4:4">
      <c r="D3087" s="125"/>
    </row>
    <row r="3088" spans="4:4">
      <c r="D3088" s="125"/>
    </row>
    <row r="3089" spans="4:4">
      <c r="D3089" s="125"/>
    </row>
    <row r="3090" spans="4:4">
      <c r="D3090" s="125"/>
    </row>
    <row r="3091" spans="4:4">
      <c r="D3091" s="125"/>
    </row>
    <row r="3092" spans="4:4">
      <c r="D3092" s="125"/>
    </row>
    <row r="3093" spans="4:4">
      <c r="D3093" s="125"/>
    </row>
    <row r="3094" spans="4:4">
      <c r="D3094" s="125"/>
    </row>
    <row r="3095" spans="4:4">
      <c r="D3095" s="125"/>
    </row>
    <row r="3096" spans="4:4">
      <c r="D3096" s="125"/>
    </row>
    <row r="3097" spans="4:4">
      <c r="D3097" s="125"/>
    </row>
    <row r="3098" spans="4:4">
      <c r="D3098" s="125"/>
    </row>
    <row r="3099" spans="4:4">
      <c r="D3099" s="125"/>
    </row>
    <row r="3100" spans="4:4">
      <c r="D3100" s="125"/>
    </row>
    <row r="3101" spans="4:4">
      <c r="D3101" s="125"/>
    </row>
    <row r="3102" spans="4:4">
      <c r="D3102" s="125"/>
    </row>
    <row r="3103" spans="4:4">
      <c r="D3103" s="125"/>
    </row>
    <row r="3104" spans="4:4">
      <c r="D3104" s="125"/>
    </row>
    <row r="3105" spans="4:4">
      <c r="D3105" s="125"/>
    </row>
    <row r="3106" spans="4:4">
      <c r="D3106" s="125"/>
    </row>
    <row r="3107" spans="4:4">
      <c r="D3107" s="125"/>
    </row>
    <row r="3108" spans="4:4">
      <c r="D3108" s="125"/>
    </row>
    <row r="3109" spans="4:4">
      <c r="D3109" s="125"/>
    </row>
    <row r="3110" spans="4:4">
      <c r="D3110" s="125"/>
    </row>
    <row r="3111" spans="4:4">
      <c r="D3111" s="125"/>
    </row>
    <row r="3112" spans="4:4">
      <c r="D3112" s="125"/>
    </row>
    <row r="3113" spans="4:4">
      <c r="D3113" s="125"/>
    </row>
    <row r="3114" spans="4:4">
      <c r="D3114" s="125"/>
    </row>
    <row r="3115" spans="4:4">
      <c r="D3115" s="125"/>
    </row>
    <row r="3116" spans="4:4">
      <c r="D3116" s="125"/>
    </row>
    <row r="3117" spans="4:4">
      <c r="D3117" s="125"/>
    </row>
    <row r="3118" spans="4:4">
      <c r="D3118" s="125"/>
    </row>
    <row r="3119" spans="4:4">
      <c r="D3119" s="125"/>
    </row>
    <row r="3120" spans="4:4">
      <c r="D3120" s="125"/>
    </row>
    <row r="3121" spans="4:4">
      <c r="D3121" s="125"/>
    </row>
    <row r="3122" spans="4:4">
      <c r="D3122" s="125"/>
    </row>
    <row r="3123" spans="4:4">
      <c r="D3123" s="125"/>
    </row>
    <row r="3124" spans="4:4">
      <c r="D3124" s="125"/>
    </row>
    <row r="3125" spans="4:4">
      <c r="D3125" s="125"/>
    </row>
    <row r="3126" spans="4:4">
      <c r="D3126" s="125"/>
    </row>
    <row r="3127" spans="4:4">
      <c r="D3127" s="125"/>
    </row>
    <row r="3128" spans="4:4">
      <c r="D3128" s="125"/>
    </row>
    <row r="3129" spans="4:4">
      <c r="D3129" s="125"/>
    </row>
    <row r="3130" spans="4:4">
      <c r="D3130" s="125"/>
    </row>
    <row r="3131" spans="4:4">
      <c r="D3131" s="125"/>
    </row>
    <row r="3132" spans="4:4">
      <c r="D3132" s="125"/>
    </row>
    <row r="3133" spans="4:4">
      <c r="D3133" s="125"/>
    </row>
    <row r="3134" spans="4:4">
      <c r="D3134" s="125"/>
    </row>
    <row r="3135" spans="4:4">
      <c r="D3135" s="125"/>
    </row>
    <row r="3136" spans="4:4">
      <c r="D3136" s="125"/>
    </row>
    <row r="3137" spans="4:4">
      <c r="D3137" s="125"/>
    </row>
    <row r="3138" spans="4:4">
      <c r="D3138" s="125"/>
    </row>
    <row r="3139" spans="4:4">
      <c r="D3139" s="125"/>
    </row>
    <row r="3140" spans="4:4">
      <c r="D3140" s="125"/>
    </row>
    <row r="3141" spans="4:4">
      <c r="D3141" s="125"/>
    </row>
    <row r="3142" spans="4:4">
      <c r="D3142" s="125"/>
    </row>
    <row r="3143" spans="4:4">
      <c r="D3143" s="125"/>
    </row>
    <row r="3144" spans="4:4">
      <c r="D3144" s="125"/>
    </row>
    <row r="3145" spans="4:4">
      <c r="D3145" s="125"/>
    </row>
    <row r="3146" spans="4:4">
      <c r="D3146" s="125"/>
    </row>
    <row r="3147" spans="4:4">
      <c r="D3147" s="125"/>
    </row>
    <row r="3148" spans="4:4">
      <c r="D3148" s="125"/>
    </row>
    <row r="3149" spans="4:4">
      <c r="D3149" s="125"/>
    </row>
    <row r="3150" spans="4:4">
      <c r="D3150" s="125"/>
    </row>
    <row r="3151" spans="4:4">
      <c r="D3151" s="125"/>
    </row>
    <row r="3152" spans="4:4">
      <c r="D3152" s="125"/>
    </row>
    <row r="3153" spans="4:4">
      <c r="D3153" s="125"/>
    </row>
    <row r="3154" spans="4:4">
      <c r="D3154" s="125"/>
    </row>
    <row r="3155" spans="4:4">
      <c r="D3155" s="125"/>
    </row>
    <row r="3156" spans="4:4">
      <c r="D3156" s="125"/>
    </row>
    <row r="3157" spans="4:4">
      <c r="D3157" s="125"/>
    </row>
    <row r="3158" spans="4:4">
      <c r="D3158" s="125"/>
    </row>
    <row r="3159" spans="4:4">
      <c r="D3159" s="125"/>
    </row>
    <row r="3160" spans="4:4">
      <c r="D3160" s="125"/>
    </row>
    <row r="3161" spans="4:4">
      <c r="D3161" s="125"/>
    </row>
    <row r="3162" spans="4:4">
      <c r="D3162" s="125"/>
    </row>
    <row r="3163" spans="4:4">
      <c r="D3163" s="125"/>
    </row>
    <row r="3164" spans="4:4">
      <c r="D3164" s="125"/>
    </row>
    <row r="3165" spans="4:4">
      <c r="D3165" s="125"/>
    </row>
    <row r="3166" spans="4:4">
      <c r="D3166" s="125"/>
    </row>
    <row r="3167" spans="4:4">
      <c r="D3167" s="125"/>
    </row>
    <row r="3168" spans="4:4">
      <c r="D3168" s="125"/>
    </row>
    <row r="3169" spans="4:4">
      <c r="D3169" s="125"/>
    </row>
    <row r="3170" spans="4:4">
      <c r="D3170" s="125"/>
    </row>
    <row r="3171" spans="4:4">
      <c r="D3171" s="125"/>
    </row>
    <row r="3172" spans="4:4">
      <c r="D3172" s="125"/>
    </row>
    <row r="3173" spans="4:4">
      <c r="D3173" s="125"/>
    </row>
    <row r="3174" spans="4:4">
      <c r="D3174" s="125"/>
    </row>
    <row r="3175" spans="4:4">
      <c r="D3175" s="125"/>
    </row>
    <row r="3176" spans="4:4">
      <c r="D3176" s="125"/>
    </row>
    <row r="3177" spans="4:4">
      <c r="D3177" s="125"/>
    </row>
    <row r="3178" spans="4:4">
      <c r="D3178" s="125"/>
    </row>
    <row r="3179" spans="4:4">
      <c r="D3179" s="125"/>
    </row>
    <row r="3180" spans="4:4">
      <c r="D3180" s="125"/>
    </row>
    <row r="3181" spans="4:4">
      <c r="D3181" s="125"/>
    </row>
    <row r="3182" spans="4:4">
      <c r="D3182" s="125"/>
    </row>
    <row r="3183" spans="4:4">
      <c r="D3183" s="125"/>
    </row>
    <row r="3184" spans="4:4">
      <c r="D3184" s="125"/>
    </row>
    <row r="3185" spans="4:4">
      <c r="D3185" s="125"/>
    </row>
    <row r="3186" spans="4:4">
      <c r="D3186" s="125"/>
    </row>
    <row r="3187" spans="4:4">
      <c r="D3187" s="125"/>
    </row>
    <row r="3188" spans="4:4">
      <c r="D3188" s="125"/>
    </row>
    <row r="3189" spans="4:4">
      <c r="D3189" s="125"/>
    </row>
    <row r="3190" spans="4:4">
      <c r="D3190" s="125"/>
    </row>
    <row r="3191" spans="4:4">
      <c r="D3191" s="125"/>
    </row>
    <row r="3192" spans="4:4">
      <c r="D3192" s="125"/>
    </row>
    <row r="3193" spans="4:4">
      <c r="D3193" s="125"/>
    </row>
    <row r="3194" spans="4:4">
      <c r="D3194" s="125"/>
    </row>
    <row r="3195" spans="4:4">
      <c r="D3195" s="125"/>
    </row>
    <row r="3196" spans="4:4">
      <c r="D3196" s="125"/>
    </row>
    <row r="3197" spans="4:4">
      <c r="D3197" s="125"/>
    </row>
    <row r="3198" spans="4:4">
      <c r="D3198" s="125"/>
    </row>
    <row r="3199" spans="4:4">
      <c r="D3199" s="125"/>
    </row>
    <row r="3200" spans="4:4">
      <c r="D3200" s="125"/>
    </row>
    <row r="3201" spans="4:4">
      <c r="D3201" s="125"/>
    </row>
    <row r="3202" spans="4:4">
      <c r="D3202" s="125"/>
    </row>
    <row r="3203" spans="4:4">
      <c r="D3203" s="125"/>
    </row>
    <row r="3204" spans="4:4">
      <c r="D3204" s="125"/>
    </row>
    <row r="3205" spans="4:4">
      <c r="D3205" s="125"/>
    </row>
    <row r="3206" spans="4:4">
      <c r="D3206" s="125"/>
    </row>
    <row r="3207" spans="4:4">
      <c r="D3207" s="125"/>
    </row>
    <row r="3208" spans="4:4">
      <c r="D3208" s="125"/>
    </row>
    <row r="3209" spans="4:4">
      <c r="D3209" s="125"/>
    </row>
    <row r="3210" spans="4:4">
      <c r="D3210" s="125"/>
    </row>
    <row r="3211" spans="4:4">
      <c r="D3211" s="125"/>
    </row>
    <row r="3212" spans="4:4">
      <c r="D3212" s="125"/>
    </row>
    <row r="3213" spans="4:4">
      <c r="D3213" s="125"/>
    </row>
    <row r="3214" spans="4:4">
      <c r="D3214" s="125"/>
    </row>
    <row r="3215" spans="4:4">
      <c r="D3215" s="125"/>
    </row>
    <row r="3216" spans="4:4">
      <c r="D3216" s="125"/>
    </row>
    <row r="3217" spans="4:4">
      <c r="D3217" s="125"/>
    </row>
    <row r="3218" spans="4:4">
      <c r="D3218" s="125"/>
    </row>
    <row r="3219" spans="4:4">
      <c r="D3219" s="125"/>
    </row>
    <row r="3220" spans="4:4">
      <c r="D3220" s="125"/>
    </row>
    <row r="3221" spans="4:4">
      <c r="D3221" s="125"/>
    </row>
    <row r="3222" spans="4:4">
      <c r="D3222" s="125"/>
    </row>
    <row r="3223" spans="4:4">
      <c r="D3223" s="125"/>
    </row>
    <row r="3224" spans="4:4">
      <c r="D3224" s="125"/>
    </row>
    <row r="3225" spans="4:4">
      <c r="D3225" s="125"/>
    </row>
    <row r="3226" spans="4:4">
      <c r="D3226" s="125"/>
    </row>
    <row r="3227" spans="4:4">
      <c r="D3227" s="125"/>
    </row>
    <row r="3228" spans="4:4">
      <c r="D3228" s="125"/>
    </row>
    <row r="3229" spans="4:4">
      <c r="D3229" s="125"/>
    </row>
    <row r="3230" spans="4:4">
      <c r="D3230" s="125"/>
    </row>
    <row r="3231" spans="4:4">
      <c r="D3231" s="125"/>
    </row>
    <row r="3232" spans="4:4">
      <c r="D3232" s="125"/>
    </row>
    <row r="3233" spans="4:4">
      <c r="D3233" s="125"/>
    </row>
    <row r="3234" spans="4:4">
      <c r="D3234" s="125"/>
    </row>
    <row r="3235" spans="4:4">
      <c r="D3235" s="125"/>
    </row>
    <row r="3236" spans="4:4">
      <c r="D3236" s="125"/>
    </row>
    <row r="3237" spans="4:4">
      <c r="D3237" s="125"/>
    </row>
    <row r="3238" spans="4:4">
      <c r="D3238" s="125"/>
    </row>
    <row r="3239" spans="4:4">
      <c r="D3239" s="125"/>
    </row>
    <row r="3240" spans="4:4">
      <c r="D3240" s="125"/>
    </row>
    <row r="3241" spans="4:4">
      <c r="D3241" s="125"/>
    </row>
    <row r="3242" spans="4:4">
      <c r="D3242" s="125"/>
    </row>
    <row r="3243" spans="4:4">
      <c r="D3243" s="125"/>
    </row>
    <row r="3244" spans="4:4">
      <c r="D3244" s="125"/>
    </row>
    <row r="3245" spans="4:4">
      <c r="D3245" s="125"/>
    </row>
    <row r="3246" spans="4:4">
      <c r="D3246" s="125"/>
    </row>
    <row r="3247" spans="4:4">
      <c r="D3247" s="125"/>
    </row>
    <row r="3248" spans="4:4">
      <c r="D3248" s="125"/>
    </row>
    <row r="3249" spans="4:4">
      <c r="D3249" s="125"/>
    </row>
    <row r="3250" spans="4:4">
      <c r="D3250" s="125"/>
    </row>
    <row r="3251" spans="4:4">
      <c r="D3251" s="125"/>
    </row>
    <row r="3252" spans="4:4">
      <c r="D3252" s="125"/>
    </row>
    <row r="3253" spans="4:4">
      <c r="D3253" s="125"/>
    </row>
    <row r="3254" spans="4:4">
      <c r="D3254" s="125"/>
    </row>
    <row r="3255" spans="4:4">
      <c r="D3255" s="125"/>
    </row>
    <row r="3256" spans="4:4">
      <c r="D3256" s="125"/>
    </row>
    <row r="3257" spans="4:4">
      <c r="D3257" s="125"/>
    </row>
    <row r="3258" spans="4:4">
      <c r="D3258" s="125"/>
    </row>
    <row r="3259" spans="4:4">
      <c r="D3259" s="125"/>
    </row>
    <row r="3260" spans="4:4">
      <c r="D3260" s="125"/>
    </row>
    <row r="3261" spans="4:4">
      <c r="D3261" s="125"/>
    </row>
    <row r="3262" spans="4:4">
      <c r="D3262" s="125"/>
    </row>
    <row r="3263" spans="4:4">
      <c r="D3263" s="125"/>
    </row>
    <row r="3264" spans="4:4">
      <c r="D3264" s="125"/>
    </row>
    <row r="3265" spans="4:4">
      <c r="D3265" s="125"/>
    </row>
    <row r="3266" spans="4:4">
      <c r="D3266" s="125"/>
    </row>
    <row r="3267" spans="4:4">
      <c r="D3267" s="125"/>
    </row>
    <row r="3268" spans="4:4">
      <c r="D3268" s="125"/>
    </row>
    <row r="3269" spans="4:4">
      <c r="D3269" s="125"/>
    </row>
    <row r="3270" spans="4:4">
      <c r="D3270" s="125"/>
    </row>
    <row r="3271" spans="4:4">
      <c r="D3271" s="125"/>
    </row>
    <row r="3272" spans="4:4">
      <c r="D3272" s="125"/>
    </row>
    <row r="3273" spans="4:4">
      <c r="D3273" s="125"/>
    </row>
    <row r="3274" spans="4:4">
      <c r="D3274" s="125"/>
    </row>
    <row r="3275" spans="4:4">
      <c r="D3275" s="125"/>
    </row>
    <row r="3276" spans="4:4">
      <c r="D3276" s="125"/>
    </row>
    <row r="3277" spans="4:4">
      <c r="D3277" s="125"/>
    </row>
    <row r="3278" spans="4:4">
      <c r="D3278" s="125"/>
    </row>
    <row r="3279" spans="4:4">
      <c r="D3279" s="125"/>
    </row>
    <row r="3280" spans="4:4">
      <c r="D3280" s="125"/>
    </row>
    <row r="3281" spans="4:4">
      <c r="D3281" s="125"/>
    </row>
    <row r="3282" spans="4:4">
      <c r="D3282" s="125"/>
    </row>
    <row r="3283" spans="4:4">
      <c r="D3283" s="125"/>
    </row>
    <row r="3284" spans="4:4">
      <c r="D3284" s="125"/>
    </row>
    <row r="3285" spans="4:4">
      <c r="D3285" s="125"/>
    </row>
    <row r="3286" spans="4:4">
      <c r="D3286" s="125"/>
    </row>
    <row r="3287" spans="4:4">
      <c r="D3287" s="125"/>
    </row>
    <row r="3288" spans="4:4">
      <c r="D3288" s="125"/>
    </row>
    <row r="3289" spans="4:4">
      <c r="D3289" s="125"/>
    </row>
    <row r="3290" spans="4:4">
      <c r="D3290" s="125"/>
    </row>
    <row r="3291" spans="4:4">
      <c r="D3291" s="125"/>
    </row>
    <row r="3292" spans="4:4">
      <c r="D3292" s="125"/>
    </row>
    <row r="3293" spans="4:4">
      <c r="D3293" s="125"/>
    </row>
    <row r="3294" spans="4:4">
      <c r="D3294" s="125"/>
    </row>
    <row r="3295" spans="4:4">
      <c r="D3295" s="125"/>
    </row>
    <row r="3296" spans="4:4">
      <c r="D3296" s="125"/>
    </row>
    <row r="3297" spans="4:4">
      <c r="D3297" s="125"/>
    </row>
    <row r="3298" spans="4:4">
      <c r="D3298" s="125"/>
    </row>
    <row r="3299" spans="4:4">
      <c r="D3299" s="125"/>
    </row>
    <row r="3300" spans="4:4">
      <c r="D3300" s="125"/>
    </row>
    <row r="3301" spans="4:4">
      <c r="D3301" s="125"/>
    </row>
    <row r="3302" spans="4:4">
      <c r="D3302" s="125"/>
    </row>
    <row r="3303" spans="4:4">
      <c r="D3303" s="125"/>
    </row>
    <row r="3304" spans="4:4">
      <c r="D3304" s="125"/>
    </row>
    <row r="3305" spans="4:4">
      <c r="D3305" s="125"/>
    </row>
    <row r="3306" spans="4:4">
      <c r="D3306" s="125"/>
    </row>
    <row r="3307" spans="4:4">
      <c r="D3307" s="125"/>
    </row>
    <row r="3308" spans="4:4">
      <c r="D3308" s="125"/>
    </row>
    <row r="3309" spans="4:4">
      <c r="D3309" s="125"/>
    </row>
    <row r="3310" spans="4:4">
      <c r="D3310" s="125"/>
    </row>
    <row r="3311" spans="4:4">
      <c r="D3311" s="125"/>
    </row>
    <row r="3312" spans="4:4">
      <c r="D3312" s="125"/>
    </row>
    <row r="3313" spans="4:4">
      <c r="D3313" s="125"/>
    </row>
    <row r="3314" spans="4:4">
      <c r="D3314" s="125"/>
    </row>
    <row r="3315" spans="4:4">
      <c r="D3315" s="125"/>
    </row>
    <row r="3316" spans="4:4">
      <c r="D3316" s="125"/>
    </row>
    <row r="3317" spans="4:4">
      <c r="D3317" s="125"/>
    </row>
    <row r="3318" spans="4:4">
      <c r="D3318" s="125"/>
    </row>
    <row r="3319" spans="4:4">
      <c r="D3319" s="125"/>
    </row>
    <row r="3320" spans="4:4">
      <c r="D3320" s="125"/>
    </row>
    <row r="3321" spans="4:4">
      <c r="D3321" s="125"/>
    </row>
    <row r="3322" spans="4:4">
      <c r="D3322" s="125"/>
    </row>
    <row r="3323" spans="4:4">
      <c r="D3323" s="125"/>
    </row>
    <row r="3324" spans="4:4">
      <c r="D3324" s="125"/>
    </row>
    <row r="3325" spans="4:4">
      <c r="D3325" s="125"/>
    </row>
    <row r="3326" spans="4:4">
      <c r="D3326" s="125"/>
    </row>
    <row r="3327" spans="4:4">
      <c r="D3327" s="125"/>
    </row>
    <row r="3328" spans="4:4">
      <c r="D3328" s="125"/>
    </row>
    <row r="3329" spans="4:4">
      <c r="D3329" s="125"/>
    </row>
    <row r="3330" spans="4:4">
      <c r="D3330" s="125"/>
    </row>
    <row r="3331" spans="4:4">
      <c r="D3331" s="125"/>
    </row>
    <row r="3332" spans="4:4">
      <c r="D3332" s="125"/>
    </row>
    <row r="3333" spans="4:4">
      <c r="D3333" s="125"/>
    </row>
    <row r="3334" spans="4:4">
      <c r="D3334" s="125"/>
    </row>
    <row r="3335" spans="4:4">
      <c r="D3335" s="125"/>
    </row>
    <row r="3336" spans="4:4">
      <c r="D3336" s="125"/>
    </row>
    <row r="3337" spans="4:4">
      <c r="D3337" s="125"/>
    </row>
    <row r="3338" spans="4:4">
      <c r="D3338" s="125"/>
    </row>
    <row r="3339" spans="4:4">
      <c r="D3339" s="125"/>
    </row>
    <row r="3340" spans="4:4">
      <c r="D3340" s="125"/>
    </row>
    <row r="3341" spans="4:4">
      <c r="D3341" s="125"/>
    </row>
    <row r="3342" spans="4:4">
      <c r="D3342" s="125"/>
    </row>
    <row r="3343" spans="4:4">
      <c r="D3343" s="125"/>
    </row>
    <row r="3344" spans="4:4">
      <c r="D3344" s="125"/>
    </row>
    <row r="3345" spans="4:4">
      <c r="D3345" s="125"/>
    </row>
    <row r="3346" spans="4:4">
      <c r="D3346" s="125"/>
    </row>
    <row r="3347" spans="4:4">
      <c r="D3347" s="125"/>
    </row>
    <row r="3348" spans="4:4">
      <c r="D3348" s="125"/>
    </row>
    <row r="3349" spans="4:4">
      <c r="D3349" s="125"/>
    </row>
    <row r="3350" spans="4:4">
      <c r="D3350" s="125"/>
    </row>
    <row r="3351" spans="4:4">
      <c r="D3351" s="125"/>
    </row>
    <row r="3352" spans="4:4">
      <c r="D3352" s="125"/>
    </row>
    <row r="3353" spans="4:4">
      <c r="D3353" s="125"/>
    </row>
    <row r="3354" spans="4:4">
      <c r="D3354" s="125"/>
    </row>
    <row r="3355" spans="4:4">
      <c r="D3355" s="125"/>
    </row>
    <row r="3356" spans="4:4">
      <c r="D3356" s="125"/>
    </row>
    <row r="3357" spans="4:4">
      <c r="D3357" s="125"/>
    </row>
    <row r="3358" spans="4:4">
      <c r="D3358" s="125"/>
    </row>
    <row r="3359" spans="4:4">
      <c r="D3359" s="125"/>
    </row>
    <row r="3360" spans="4:4">
      <c r="D3360" s="125"/>
    </row>
    <row r="3361" spans="4:4">
      <c r="D3361" s="125"/>
    </row>
    <row r="3362" spans="4:4">
      <c r="D3362" s="125"/>
    </row>
    <row r="3363" spans="4:4">
      <c r="D3363" s="125"/>
    </row>
    <row r="3364" spans="4:4">
      <c r="D3364" s="125"/>
    </row>
    <row r="3365" spans="4:4">
      <c r="D3365" s="125"/>
    </row>
    <row r="3366" spans="4:4">
      <c r="D3366" s="125"/>
    </row>
    <row r="3367" spans="4:4">
      <c r="D3367" s="125"/>
    </row>
    <row r="3368" spans="4:4">
      <c r="D3368" s="125"/>
    </row>
    <row r="3369" spans="4:4">
      <c r="D3369" s="125"/>
    </row>
    <row r="3370" spans="4:4">
      <c r="D3370" s="125"/>
    </row>
    <row r="3371" spans="4:4">
      <c r="D3371" s="125"/>
    </row>
    <row r="3372" spans="4:4">
      <c r="D3372" s="125"/>
    </row>
    <row r="3373" spans="4:4">
      <c r="D3373" s="125"/>
    </row>
    <row r="3374" spans="4:4">
      <c r="D3374" s="125"/>
    </row>
    <row r="3375" spans="4:4">
      <c r="D3375" s="125"/>
    </row>
    <row r="3376" spans="4:4">
      <c r="D3376" s="125"/>
    </row>
    <row r="3377" spans="4:4">
      <c r="D3377" s="125"/>
    </row>
    <row r="3378" spans="4:4">
      <c r="D3378" s="125"/>
    </row>
    <row r="3379" spans="4:4">
      <c r="D3379" s="125"/>
    </row>
    <row r="3380" spans="4:4">
      <c r="D3380" s="125"/>
    </row>
    <row r="3381" spans="4:4">
      <c r="D3381" s="125"/>
    </row>
    <row r="3382" spans="4:4">
      <c r="D3382" s="125"/>
    </row>
    <row r="3383" spans="4:4">
      <c r="D3383" s="125"/>
    </row>
    <row r="3384" spans="4:4">
      <c r="D3384" s="125"/>
    </row>
    <row r="3385" spans="4:4">
      <c r="D3385" s="125"/>
    </row>
    <row r="3386" spans="4:4">
      <c r="D3386" s="125"/>
    </row>
    <row r="3387" spans="4:4">
      <c r="D3387" s="125"/>
    </row>
    <row r="3388" spans="4:4">
      <c r="D3388" s="125"/>
    </row>
    <row r="3389" spans="4:4">
      <c r="D3389" s="125"/>
    </row>
    <row r="3390" spans="4:4">
      <c r="D3390" s="125"/>
    </row>
    <row r="3391" spans="4:4">
      <c r="D3391" s="125"/>
    </row>
    <row r="3392" spans="4:4">
      <c r="D3392" s="125"/>
    </row>
    <row r="3393" spans="4:4">
      <c r="D3393" s="125"/>
    </row>
    <row r="3394" spans="4:4">
      <c r="D3394" s="125"/>
    </row>
    <row r="3395" spans="4:4">
      <c r="D3395" s="125"/>
    </row>
    <row r="3396" spans="4:4">
      <c r="D3396" s="125"/>
    </row>
    <row r="3397" spans="4:4">
      <c r="D3397" s="125"/>
    </row>
    <row r="3398" spans="4:4">
      <c r="D3398" s="125"/>
    </row>
    <row r="3399" spans="4:4">
      <c r="D3399" s="125"/>
    </row>
    <row r="3400" spans="4:4">
      <c r="D3400" s="125"/>
    </row>
    <row r="3401" spans="4:4">
      <c r="D3401" s="125"/>
    </row>
    <row r="3402" spans="4:4">
      <c r="D3402" s="125"/>
    </row>
    <row r="3403" spans="4:4">
      <c r="D3403" s="125"/>
    </row>
    <row r="3404" spans="4:4">
      <c r="D3404" s="125"/>
    </row>
    <row r="3405" spans="4:4">
      <c r="D3405" s="125"/>
    </row>
    <row r="3406" spans="4:4">
      <c r="D3406" s="125"/>
    </row>
    <row r="3407" spans="4:4">
      <c r="D3407" s="125"/>
    </row>
    <row r="3408" spans="4:4">
      <c r="D3408" s="125"/>
    </row>
    <row r="3409" spans="4:4">
      <c r="D3409" s="125"/>
    </row>
    <row r="3410" spans="4:4">
      <c r="D3410" s="125"/>
    </row>
    <row r="3411" spans="4:4">
      <c r="D3411" s="125"/>
    </row>
    <row r="3412" spans="4:4">
      <c r="D3412" s="125"/>
    </row>
    <row r="3413" spans="4:4">
      <c r="D3413" s="125"/>
    </row>
    <row r="3414" spans="4:4">
      <c r="D3414" s="125"/>
    </row>
    <row r="3415" spans="4:4">
      <c r="D3415" s="125"/>
    </row>
    <row r="3416" spans="4:4">
      <c r="D3416" s="125"/>
    </row>
    <row r="3417" spans="4:4">
      <c r="D3417" s="125"/>
    </row>
    <row r="3418" spans="4:4">
      <c r="D3418" s="125"/>
    </row>
    <row r="3419" spans="4:4">
      <c r="D3419" s="125"/>
    </row>
    <row r="3420" spans="4:4">
      <c r="D3420" s="125"/>
    </row>
    <row r="3421" spans="4:4">
      <c r="D3421" s="125"/>
    </row>
    <row r="3422" spans="4:4">
      <c r="D3422" s="125"/>
    </row>
    <row r="3423" spans="4:4">
      <c r="D3423" s="125"/>
    </row>
    <row r="3424" spans="4:4">
      <c r="D3424" s="125"/>
    </row>
    <row r="3425" spans="4:4">
      <c r="D3425" s="125"/>
    </row>
    <row r="3426" spans="4:4">
      <c r="D3426" s="125"/>
    </row>
    <row r="3427" spans="4:4">
      <c r="D3427" s="125"/>
    </row>
    <row r="3428" spans="4:4">
      <c r="D3428" s="125"/>
    </row>
    <row r="3429" spans="4:4">
      <c r="D3429" s="125"/>
    </row>
    <row r="3430" spans="4:4">
      <c r="D3430" s="125"/>
    </row>
    <row r="3431" spans="4:4">
      <c r="D3431" s="125"/>
    </row>
    <row r="3432" spans="4:4">
      <c r="D3432" s="125"/>
    </row>
    <row r="3433" spans="4:4">
      <c r="D3433" s="125"/>
    </row>
    <row r="3434" spans="4:4">
      <c r="D3434" s="125"/>
    </row>
    <row r="3435" spans="4:4">
      <c r="D3435" s="125"/>
    </row>
    <row r="3436" spans="4:4">
      <c r="D3436" s="125"/>
    </row>
    <row r="3437" spans="4:4">
      <c r="D3437" s="125"/>
    </row>
    <row r="3438" spans="4:4">
      <c r="D3438" s="125"/>
    </row>
    <row r="3439" spans="4:4">
      <c r="D3439" s="125"/>
    </row>
    <row r="3440" spans="4:4">
      <c r="D3440" s="125"/>
    </row>
    <row r="3441" spans="4:4">
      <c r="D3441" s="125"/>
    </row>
    <row r="3442" spans="4:4">
      <c r="D3442" s="125"/>
    </row>
    <row r="3443" spans="4:4">
      <c r="D3443" s="125"/>
    </row>
    <row r="3444" spans="4:4">
      <c r="D3444" s="125"/>
    </row>
    <row r="3445" spans="4:4">
      <c r="D3445" s="125"/>
    </row>
    <row r="3446" spans="4:4">
      <c r="D3446" s="125"/>
    </row>
    <row r="3447" spans="4:4">
      <c r="D3447" s="125"/>
    </row>
    <row r="3448" spans="4:4">
      <c r="D3448" s="125"/>
    </row>
    <row r="3449" spans="4:4">
      <c r="D3449" s="125"/>
    </row>
    <row r="3450" spans="4:4">
      <c r="D3450" s="125"/>
    </row>
    <row r="3451" spans="4:4">
      <c r="D3451" s="125"/>
    </row>
    <row r="3452" spans="4:4">
      <c r="D3452" s="125"/>
    </row>
    <row r="3453" spans="4:4">
      <c r="D3453" s="125"/>
    </row>
    <row r="3454" spans="4:4">
      <c r="D3454" s="125"/>
    </row>
    <row r="3455" spans="4:4">
      <c r="D3455" s="125"/>
    </row>
    <row r="3456" spans="4:4">
      <c r="D3456" s="125"/>
    </row>
    <row r="3457" spans="4:4">
      <c r="D3457" s="125"/>
    </row>
    <row r="3458" spans="4:4">
      <c r="D3458" s="125"/>
    </row>
    <row r="3459" spans="4:4">
      <c r="D3459" s="125"/>
    </row>
    <row r="3460" spans="4:4">
      <c r="D3460" s="125"/>
    </row>
    <row r="3461" spans="4:4">
      <c r="D3461" s="125"/>
    </row>
    <row r="3462" spans="4:4">
      <c r="D3462" s="125"/>
    </row>
    <row r="3463" spans="4:4">
      <c r="D3463" s="125"/>
    </row>
    <row r="3464" spans="4:4">
      <c r="D3464" s="125"/>
    </row>
    <row r="3465" spans="4:4">
      <c r="D3465" s="125"/>
    </row>
    <row r="3466" spans="4:4">
      <c r="D3466" s="125"/>
    </row>
    <row r="3467" spans="4:4">
      <c r="D3467" s="125"/>
    </row>
    <row r="3468" spans="4:4">
      <c r="D3468" s="125"/>
    </row>
    <row r="3469" spans="4:4">
      <c r="D3469" s="125"/>
    </row>
    <row r="3470" spans="4:4">
      <c r="D3470" s="125"/>
    </row>
    <row r="3471" spans="4:4">
      <c r="D3471" s="125"/>
    </row>
    <row r="3472" spans="4:4">
      <c r="D3472" s="125"/>
    </row>
    <row r="3473" spans="4:4">
      <c r="D3473" s="125"/>
    </row>
    <row r="3474" spans="4:4">
      <c r="D3474" s="125"/>
    </row>
    <row r="3475" spans="4:4">
      <c r="D3475" s="125"/>
    </row>
    <row r="3476" spans="4:4">
      <c r="D3476" s="125"/>
    </row>
    <row r="3477" spans="4:4">
      <c r="D3477" s="125"/>
    </row>
    <row r="3478" spans="4:4">
      <c r="D3478" s="125"/>
    </row>
    <row r="3479" spans="4:4">
      <c r="D3479" s="125"/>
    </row>
    <row r="3480" spans="4:4">
      <c r="D3480" s="125"/>
    </row>
    <row r="3481" spans="4:4">
      <c r="D3481" s="125"/>
    </row>
    <row r="3482" spans="4:4">
      <c r="D3482" s="125"/>
    </row>
    <row r="3483" spans="4:4">
      <c r="D3483" s="125"/>
    </row>
    <row r="3484" spans="4:4">
      <c r="D3484" s="125"/>
    </row>
    <row r="3485" spans="4:4">
      <c r="D3485" s="125"/>
    </row>
    <row r="3486" spans="4:4">
      <c r="D3486" s="125"/>
    </row>
    <row r="3487" spans="4:4">
      <c r="D3487" s="125"/>
    </row>
    <row r="3488" spans="4:4">
      <c r="D3488" s="125"/>
    </row>
    <row r="3489" spans="4:4">
      <c r="D3489" s="125"/>
    </row>
    <row r="3490" spans="4:4">
      <c r="D3490" s="125"/>
    </row>
    <row r="3491" spans="4:4">
      <c r="D3491" s="125"/>
    </row>
    <row r="3492" spans="4:4">
      <c r="D3492" s="125"/>
    </row>
    <row r="3493" spans="4:4">
      <c r="D3493" s="125"/>
    </row>
    <row r="3494" spans="4:4">
      <c r="D3494" s="125"/>
    </row>
    <row r="3495" spans="4:4">
      <c r="D3495" s="125"/>
    </row>
    <row r="3496" spans="4:4">
      <c r="D3496" s="125"/>
    </row>
    <row r="3497" spans="4:4">
      <c r="D3497" s="125"/>
    </row>
    <row r="3498" spans="4:4">
      <c r="D3498" s="125"/>
    </row>
    <row r="3499" spans="4:4">
      <c r="D3499" s="125"/>
    </row>
    <row r="3500" spans="4:4">
      <c r="D3500" s="125"/>
    </row>
    <row r="3501" spans="4:4">
      <c r="D3501" s="125"/>
    </row>
    <row r="3502" spans="4:4">
      <c r="D3502" s="125"/>
    </row>
    <row r="3503" spans="4:4">
      <c r="D3503" s="125"/>
    </row>
    <row r="3504" spans="4:4">
      <c r="D3504" s="125"/>
    </row>
    <row r="3505" spans="4:4">
      <c r="D3505" s="125"/>
    </row>
    <row r="3506" spans="4:4">
      <c r="D3506" s="125"/>
    </row>
    <row r="3507" spans="4:4">
      <c r="D3507" s="125"/>
    </row>
    <row r="3508" spans="4:4">
      <c r="D3508" s="125"/>
    </row>
    <row r="3509" spans="4:4">
      <c r="D3509" s="125"/>
    </row>
    <row r="3510" spans="4:4">
      <c r="D3510" s="125"/>
    </row>
    <row r="3511" spans="4:4">
      <c r="D3511" s="125"/>
    </row>
    <row r="3512" spans="4:4">
      <c r="D3512" s="125"/>
    </row>
    <row r="3513" spans="4:4">
      <c r="D3513" s="125"/>
    </row>
    <row r="3514" spans="4:4">
      <c r="D3514" s="125"/>
    </row>
    <row r="3515" spans="4:4">
      <c r="D3515" s="125"/>
    </row>
    <row r="3516" spans="4:4">
      <c r="D3516" s="125"/>
    </row>
    <row r="3517" spans="4:4">
      <c r="D3517" s="125"/>
    </row>
    <row r="3518" spans="4:4">
      <c r="D3518" s="125"/>
    </row>
    <row r="3519" spans="4:4">
      <c r="D3519" s="125"/>
    </row>
    <row r="3520" spans="4:4">
      <c r="D3520" s="125"/>
    </row>
    <row r="3521" spans="4:4">
      <c r="D3521" s="125"/>
    </row>
    <row r="3522" spans="4:4">
      <c r="D3522" s="125"/>
    </row>
    <row r="3523" spans="4:4">
      <c r="D3523" s="125"/>
    </row>
    <row r="3524" spans="4:4">
      <c r="D3524" s="125"/>
    </row>
    <row r="3525" spans="4:4">
      <c r="D3525" s="125"/>
    </row>
    <row r="3526" spans="4:4">
      <c r="D3526" s="125"/>
    </row>
    <row r="3527" spans="4:4">
      <c r="D3527" s="125"/>
    </row>
    <row r="3528" spans="4:4">
      <c r="D3528" s="125"/>
    </row>
    <row r="3529" spans="4:4">
      <c r="D3529" s="125"/>
    </row>
    <row r="3530" spans="4:4">
      <c r="D3530" s="125"/>
    </row>
    <row r="3531" spans="4:4">
      <c r="D3531" s="125"/>
    </row>
    <row r="3532" spans="4:4">
      <c r="D3532" s="125"/>
    </row>
    <row r="3533" spans="4:4">
      <c r="D3533" s="125"/>
    </row>
    <row r="3534" spans="4:4">
      <c r="D3534" s="125"/>
    </row>
    <row r="3535" spans="4:4">
      <c r="D3535" s="125"/>
    </row>
    <row r="3536" spans="4:4">
      <c r="D3536" s="125"/>
    </row>
    <row r="3537" spans="4:4">
      <c r="D3537" s="125"/>
    </row>
    <row r="3538" spans="4:4">
      <c r="D3538" s="125"/>
    </row>
    <row r="3539" spans="4:4">
      <c r="D3539" s="125"/>
    </row>
    <row r="3540" spans="4:4">
      <c r="D3540" s="125"/>
    </row>
    <row r="3541" spans="4:4">
      <c r="D3541" s="125"/>
    </row>
    <row r="3542" spans="4:4">
      <c r="D3542" s="125"/>
    </row>
    <row r="3543" spans="4:4">
      <c r="D3543" s="125"/>
    </row>
    <row r="3544" spans="4:4">
      <c r="D3544" s="125"/>
    </row>
    <row r="3545" spans="4:4">
      <c r="D3545" s="125"/>
    </row>
    <row r="3546" spans="4:4">
      <c r="D3546" s="125"/>
    </row>
    <row r="3547" spans="4:4">
      <c r="D3547" s="125"/>
    </row>
    <row r="3548" spans="4:4">
      <c r="D3548" s="125"/>
    </row>
    <row r="3549" spans="4:4">
      <c r="D3549" s="125"/>
    </row>
    <row r="3550" spans="4:4">
      <c r="D3550" s="125"/>
    </row>
    <row r="3551" spans="4:4">
      <c r="D3551" s="125"/>
    </row>
    <row r="3552" spans="4:4">
      <c r="D3552" s="125"/>
    </row>
    <row r="3553" spans="4:4">
      <c r="D3553" s="125"/>
    </row>
    <row r="3554" spans="4:4">
      <c r="D3554" s="125"/>
    </row>
    <row r="3555" spans="4:4">
      <c r="D3555" s="125"/>
    </row>
    <row r="3556" spans="4:4">
      <c r="D3556" s="125"/>
    </row>
    <row r="3557" spans="4:4">
      <c r="D3557" s="125"/>
    </row>
    <row r="3558" spans="4:4">
      <c r="D3558" s="125"/>
    </row>
    <row r="3559" spans="4:4">
      <c r="D3559" s="125"/>
    </row>
    <row r="3560" spans="4:4">
      <c r="D3560" s="125"/>
    </row>
    <row r="3561" spans="4:4">
      <c r="D3561" s="125"/>
    </row>
    <row r="3562" spans="4:4">
      <c r="D3562" s="125"/>
    </row>
    <row r="3563" spans="4:4">
      <c r="D3563" s="125"/>
    </row>
    <row r="3564" spans="4:4">
      <c r="D3564" s="125"/>
    </row>
    <row r="3565" spans="4:4">
      <c r="D3565" s="125"/>
    </row>
    <row r="3566" spans="4:4">
      <c r="D3566" s="125"/>
    </row>
    <row r="3567" spans="4:4">
      <c r="D3567" s="125"/>
    </row>
    <row r="3568" spans="4:4">
      <c r="D3568" s="125"/>
    </row>
    <row r="3569" spans="4:4">
      <c r="D3569" s="125"/>
    </row>
    <row r="3570" spans="4:4">
      <c r="D3570" s="125"/>
    </row>
    <row r="3571" spans="4:4">
      <c r="D3571" s="125"/>
    </row>
    <row r="3572" spans="4:4">
      <c r="D3572" s="125"/>
    </row>
    <row r="3573" spans="4:4">
      <c r="D3573" s="125"/>
    </row>
    <row r="3574" spans="4:4">
      <c r="D3574" s="125"/>
    </row>
    <row r="3575" spans="4:4">
      <c r="D3575" s="125"/>
    </row>
    <row r="3576" spans="4:4">
      <c r="D3576" s="125"/>
    </row>
    <row r="3577" spans="4:4">
      <c r="D3577" s="125"/>
    </row>
    <row r="3578" spans="4:4">
      <c r="D3578" s="125"/>
    </row>
    <row r="3579" spans="4:4">
      <c r="D3579" s="125"/>
    </row>
    <row r="3580" spans="4:4">
      <c r="D3580" s="125"/>
    </row>
    <row r="3581" spans="4:4">
      <c r="D3581" s="125"/>
    </row>
    <row r="3582" spans="4:4">
      <c r="D3582" s="125"/>
    </row>
    <row r="3583" spans="4:4">
      <c r="D3583" s="125"/>
    </row>
    <row r="3584" spans="4:4">
      <c r="D3584" s="125"/>
    </row>
    <row r="3585" spans="4:4">
      <c r="D3585" s="125"/>
    </row>
    <row r="3586" spans="4:4">
      <c r="D3586" s="125"/>
    </row>
    <row r="3587" spans="4:4">
      <c r="D3587" s="125"/>
    </row>
    <row r="3588" spans="4:4">
      <c r="D3588" s="125"/>
    </row>
    <row r="3589" spans="4:4">
      <c r="D3589" s="125"/>
    </row>
    <row r="3590" spans="4:4">
      <c r="D3590" s="125"/>
    </row>
    <row r="3591" spans="4:4">
      <c r="D3591" s="125"/>
    </row>
    <row r="3592" spans="4:4">
      <c r="D3592" s="125"/>
    </row>
    <row r="3593" spans="4:4">
      <c r="D3593" s="125"/>
    </row>
    <row r="3594" spans="4:4">
      <c r="D3594" s="125"/>
    </row>
    <row r="3595" spans="4:4">
      <c r="D3595" s="125"/>
    </row>
    <row r="3596" spans="4:4">
      <c r="D3596" s="125"/>
    </row>
    <row r="3597" spans="4:4">
      <c r="D3597" s="125"/>
    </row>
    <row r="3598" spans="4:4">
      <c r="D3598" s="125"/>
    </row>
    <row r="3599" spans="4:4">
      <c r="D3599" s="125"/>
    </row>
    <row r="3600" spans="4:4">
      <c r="D3600" s="125"/>
    </row>
    <row r="3601" spans="4:4">
      <c r="D3601" s="125"/>
    </row>
    <row r="3602" spans="4:4">
      <c r="D3602" s="125"/>
    </row>
    <row r="3603" spans="4:4">
      <c r="D3603" s="125"/>
    </row>
    <row r="3604" spans="4:4">
      <c r="D3604" s="125"/>
    </row>
    <row r="3605" spans="4:4">
      <c r="D3605" s="125"/>
    </row>
    <row r="3606" spans="4:4">
      <c r="D3606" s="125"/>
    </row>
    <row r="3607" spans="4:4">
      <c r="D3607" s="125"/>
    </row>
    <row r="3608" spans="4:4">
      <c r="D3608" s="125"/>
    </row>
    <row r="3609" spans="4:4">
      <c r="D3609" s="125"/>
    </row>
    <row r="3610" spans="4:4">
      <c r="D3610" s="125"/>
    </row>
    <row r="3611" spans="4:4">
      <c r="D3611" s="125"/>
    </row>
    <row r="3612" spans="4:4">
      <c r="D3612" s="125"/>
    </row>
    <row r="3613" spans="4:4">
      <c r="D3613" s="125"/>
    </row>
    <row r="3614" spans="4:4">
      <c r="D3614" s="125"/>
    </row>
    <row r="3615" spans="4:4">
      <c r="D3615" s="125"/>
    </row>
    <row r="3616" spans="4:4">
      <c r="D3616" s="125"/>
    </row>
    <row r="3617" spans="4:4">
      <c r="D3617" s="125"/>
    </row>
    <row r="3618" spans="4:4">
      <c r="D3618" s="125"/>
    </row>
    <row r="3619" spans="4:4">
      <c r="D3619" s="125"/>
    </row>
    <row r="3620" spans="4:4">
      <c r="D3620" s="125"/>
    </row>
    <row r="3621" spans="4:4">
      <c r="D3621" s="125"/>
    </row>
    <row r="3622" spans="4:4">
      <c r="D3622" s="125"/>
    </row>
    <row r="3623" spans="4:4">
      <c r="D3623" s="125"/>
    </row>
    <row r="3624" spans="4:4">
      <c r="D3624" s="125"/>
    </row>
    <row r="3625" spans="4:4">
      <c r="D3625" s="125"/>
    </row>
    <row r="3626" spans="4:4">
      <c r="D3626" s="125"/>
    </row>
    <row r="3627" spans="4:4">
      <c r="D3627" s="125"/>
    </row>
    <row r="3628" spans="4:4">
      <c r="D3628" s="125"/>
    </row>
    <row r="3629" spans="4:4">
      <c r="D3629" s="125"/>
    </row>
    <row r="3630" spans="4:4">
      <c r="D3630" s="125"/>
    </row>
    <row r="3631" spans="4:4">
      <c r="D3631" s="125"/>
    </row>
    <row r="3632" spans="4:4">
      <c r="D3632" s="125"/>
    </row>
    <row r="3633" spans="4:4">
      <c r="D3633" s="125"/>
    </row>
    <row r="3634" spans="4:4">
      <c r="D3634" s="125"/>
    </row>
    <row r="3635" spans="4:4">
      <c r="D3635" s="125"/>
    </row>
    <row r="3636" spans="4:4">
      <c r="D3636" s="125"/>
    </row>
    <row r="3637" spans="4:4">
      <c r="D3637" s="125"/>
    </row>
    <row r="3638" spans="4:4">
      <c r="D3638" s="125"/>
    </row>
    <row r="3639" spans="4:4">
      <c r="D3639" s="125"/>
    </row>
    <row r="3640" spans="4:4">
      <c r="D3640" s="125"/>
    </row>
    <row r="3641" spans="4:4">
      <c r="D3641" s="125"/>
    </row>
    <row r="3642" spans="4:4">
      <c r="D3642" s="125"/>
    </row>
    <row r="3643" spans="4:4">
      <c r="D3643" s="125"/>
    </row>
    <row r="3644" spans="4:4">
      <c r="D3644" s="125"/>
    </row>
    <row r="3645" spans="4:4">
      <c r="D3645" s="125"/>
    </row>
    <row r="3646" spans="4:4">
      <c r="D3646" s="125"/>
    </row>
    <row r="3647" spans="4:4">
      <c r="D3647" s="125"/>
    </row>
    <row r="3648" spans="4:4">
      <c r="D3648" s="125"/>
    </row>
    <row r="3649" spans="4:4">
      <c r="D3649" s="125"/>
    </row>
    <row r="3650" spans="4:4">
      <c r="D3650" s="125"/>
    </row>
    <row r="3651" spans="4:4">
      <c r="D3651" s="125"/>
    </row>
    <row r="3652" spans="4:4">
      <c r="D3652" s="125"/>
    </row>
    <row r="3653" spans="4:4">
      <c r="D3653" s="125"/>
    </row>
    <row r="3654" spans="4:4">
      <c r="D3654" s="125"/>
    </row>
    <row r="3655" spans="4:4">
      <c r="D3655" s="125"/>
    </row>
    <row r="3656" spans="4:4">
      <c r="D3656" s="125"/>
    </row>
    <row r="3657" spans="4:4">
      <c r="D3657" s="125"/>
    </row>
    <row r="3658" spans="4:4">
      <c r="D3658" s="125"/>
    </row>
    <row r="3659" spans="4:4">
      <c r="D3659" s="125"/>
    </row>
    <row r="3660" spans="4:4">
      <c r="D3660" s="125"/>
    </row>
    <row r="3661" spans="4:4">
      <c r="D3661" s="125"/>
    </row>
    <row r="3662" spans="4:4">
      <c r="D3662" s="125"/>
    </row>
    <row r="3663" spans="4:4">
      <c r="D3663" s="125"/>
    </row>
    <row r="3664" spans="4:4">
      <c r="D3664" s="125"/>
    </row>
    <row r="3665" spans="4:4">
      <c r="D3665" s="125"/>
    </row>
    <row r="3666" spans="4:4">
      <c r="D3666" s="125"/>
    </row>
    <row r="3667" spans="4:4">
      <c r="D3667" s="125"/>
    </row>
    <row r="3668" spans="4:4">
      <c r="D3668" s="125"/>
    </row>
    <row r="3669" spans="4:4">
      <c r="D3669" s="125"/>
    </row>
    <row r="3670" spans="4:4">
      <c r="D3670" s="125"/>
    </row>
    <row r="3671" spans="4:4">
      <c r="D3671" s="125"/>
    </row>
    <row r="3672" spans="4:4">
      <c r="D3672" s="125"/>
    </row>
    <row r="3673" spans="4:4">
      <c r="D3673" s="125"/>
    </row>
    <row r="3674" spans="4:4">
      <c r="D3674" s="125"/>
    </row>
    <row r="3675" spans="4:4">
      <c r="D3675" s="125"/>
    </row>
    <row r="3676" spans="4:4">
      <c r="D3676" s="125"/>
    </row>
    <row r="3677" spans="4:4">
      <c r="D3677" s="125"/>
    </row>
    <row r="3678" spans="4:4">
      <c r="D3678" s="125"/>
    </row>
    <row r="3679" spans="4:4">
      <c r="D3679" s="125"/>
    </row>
    <row r="3680" spans="4:4">
      <c r="D3680" s="125"/>
    </row>
    <row r="3681" spans="4:4">
      <c r="D3681" s="125"/>
    </row>
    <row r="3682" spans="4:4">
      <c r="D3682" s="125"/>
    </row>
    <row r="3683" spans="4:4">
      <c r="D3683" s="125"/>
    </row>
    <row r="3684" spans="4:4">
      <c r="D3684" s="125"/>
    </row>
    <row r="3685" spans="4:4">
      <c r="D3685" s="125"/>
    </row>
    <row r="3686" spans="4:4">
      <c r="D3686" s="125"/>
    </row>
    <row r="3687" spans="4:4">
      <c r="D3687" s="125"/>
    </row>
    <row r="3688" spans="4:4">
      <c r="D3688" s="125"/>
    </row>
    <row r="3689" spans="4:4">
      <c r="D3689" s="125"/>
    </row>
    <row r="3690" spans="4:4">
      <c r="D3690" s="125"/>
    </row>
    <row r="3691" spans="4:4">
      <c r="D3691" s="125"/>
    </row>
    <row r="3692" spans="4:4">
      <c r="D3692" s="125"/>
    </row>
    <row r="3693" spans="4:4">
      <c r="D3693" s="125"/>
    </row>
    <row r="3694" spans="4:4">
      <c r="D3694" s="125"/>
    </row>
    <row r="3695" spans="4:4">
      <c r="D3695" s="125"/>
    </row>
    <row r="3696" spans="4:4">
      <c r="D3696" s="125"/>
    </row>
    <row r="3697" spans="4:4">
      <c r="D3697" s="125"/>
    </row>
    <row r="3698" spans="4:4">
      <c r="D3698" s="125"/>
    </row>
    <row r="3699" spans="4:4">
      <c r="D3699" s="125"/>
    </row>
    <row r="3700" spans="4:4">
      <c r="D3700" s="125"/>
    </row>
    <row r="3701" spans="4:4">
      <c r="D3701" s="125"/>
    </row>
    <row r="3702" spans="4:4">
      <c r="D3702" s="125"/>
    </row>
    <row r="3703" spans="4:4">
      <c r="D3703" s="125"/>
    </row>
    <row r="3704" spans="4:4">
      <c r="D3704" s="125"/>
    </row>
    <row r="3705" spans="4:4">
      <c r="D3705" s="125"/>
    </row>
    <row r="3706" spans="4:4">
      <c r="D3706" s="125"/>
    </row>
    <row r="3707" spans="4:4">
      <c r="D3707" s="125"/>
    </row>
    <row r="3708" spans="4:4">
      <c r="D3708" s="125"/>
    </row>
    <row r="3709" spans="4:4">
      <c r="D3709" s="125"/>
    </row>
    <row r="3710" spans="4:4">
      <c r="D3710" s="125"/>
    </row>
    <row r="3711" spans="4:4">
      <c r="D3711" s="125"/>
    </row>
    <row r="3712" spans="4:4">
      <c r="D3712" s="125"/>
    </row>
    <row r="3713" spans="4:4">
      <c r="D3713" s="125"/>
    </row>
    <row r="3714" spans="4:4">
      <c r="D3714" s="125"/>
    </row>
    <row r="3715" spans="4:4">
      <c r="D3715" s="125"/>
    </row>
    <row r="3716" spans="4:4">
      <c r="D3716" s="125"/>
    </row>
    <row r="3717" spans="4:4">
      <c r="D3717" s="125"/>
    </row>
    <row r="3718" spans="4:4">
      <c r="D3718" s="125"/>
    </row>
    <row r="3719" spans="4:4">
      <c r="D3719" s="125"/>
    </row>
    <row r="3720" spans="4:4">
      <c r="D3720" s="125"/>
    </row>
    <row r="3721" spans="4:4">
      <c r="D3721" s="125"/>
    </row>
    <row r="3722" spans="4:4">
      <c r="D3722" s="125"/>
    </row>
    <row r="3723" spans="4:4">
      <c r="D3723" s="125"/>
    </row>
    <row r="3724" spans="4:4">
      <c r="D3724" s="125"/>
    </row>
    <row r="3725" spans="4:4">
      <c r="D3725" s="125"/>
    </row>
    <row r="3726" spans="4:4">
      <c r="D3726" s="125"/>
    </row>
    <row r="3727" spans="4:4">
      <c r="D3727" s="125"/>
    </row>
    <row r="3728" spans="4:4">
      <c r="D3728" s="125"/>
    </row>
    <row r="3729" spans="4:4">
      <c r="D3729" s="125"/>
    </row>
    <row r="3730" spans="4:4">
      <c r="D3730" s="125"/>
    </row>
    <row r="3731" spans="4:4">
      <c r="D3731" s="125"/>
    </row>
    <row r="3732" spans="4:4">
      <c r="D3732" s="125"/>
    </row>
    <row r="3733" spans="4:4">
      <c r="D3733" s="125"/>
    </row>
    <row r="3734" spans="4:4">
      <c r="D3734" s="125"/>
    </row>
    <row r="3735" spans="4:4">
      <c r="D3735" s="125"/>
    </row>
    <row r="3736" spans="4:4">
      <c r="D3736" s="125"/>
    </row>
    <row r="3737" spans="4:4">
      <c r="D3737" s="125"/>
    </row>
    <row r="3738" spans="4:4">
      <c r="D3738" s="125"/>
    </row>
    <row r="3739" spans="4:4">
      <c r="D3739" s="125"/>
    </row>
    <row r="3740" spans="4:4">
      <c r="D3740" s="125"/>
    </row>
    <row r="3741" spans="4:4">
      <c r="D3741" s="125"/>
    </row>
    <row r="3742" spans="4:4">
      <c r="D3742" s="125"/>
    </row>
    <row r="3743" spans="4:4">
      <c r="D3743" s="125"/>
    </row>
    <row r="3744" spans="4:4">
      <c r="D3744" s="125"/>
    </row>
    <row r="3745" spans="4:4">
      <c r="D3745" s="125"/>
    </row>
    <row r="3746" spans="4:4">
      <c r="D3746" s="125"/>
    </row>
    <row r="3747" spans="4:4">
      <c r="D3747" s="125"/>
    </row>
    <row r="3748" spans="4:4">
      <c r="D3748" s="125"/>
    </row>
    <row r="3749" spans="4:4">
      <c r="D3749" s="125"/>
    </row>
    <row r="3750" spans="4:4">
      <c r="D3750" s="125"/>
    </row>
    <row r="3751" spans="4:4">
      <c r="D3751" s="125"/>
    </row>
    <row r="3752" spans="4:4">
      <c r="D3752" s="125"/>
    </row>
    <row r="3753" spans="4:4">
      <c r="D3753" s="125"/>
    </row>
    <row r="3754" spans="4:4">
      <c r="D3754" s="125"/>
    </row>
    <row r="3755" spans="4:4">
      <c r="D3755" s="125"/>
    </row>
    <row r="3756" spans="4:4">
      <c r="D3756" s="125"/>
    </row>
    <row r="3757" spans="4:4">
      <c r="D3757" s="125"/>
    </row>
    <row r="3758" spans="4:4">
      <c r="D3758" s="125"/>
    </row>
    <row r="3759" spans="4:4">
      <c r="D3759" s="125"/>
    </row>
    <row r="3760" spans="4:4">
      <c r="D3760" s="125"/>
    </row>
    <row r="3761" spans="4:4">
      <c r="D3761" s="125"/>
    </row>
    <row r="3762" spans="4:4">
      <c r="D3762" s="125"/>
    </row>
    <row r="3763" spans="4:4">
      <c r="D3763" s="125"/>
    </row>
    <row r="3764" spans="4:4">
      <c r="D3764" s="125"/>
    </row>
    <row r="3765" spans="4:4">
      <c r="D3765" s="125"/>
    </row>
    <row r="3766" spans="4:4">
      <c r="D3766" s="125"/>
    </row>
    <row r="3767" spans="4:4">
      <c r="D3767" s="125"/>
    </row>
    <row r="3768" spans="4:4">
      <c r="D3768" s="125"/>
    </row>
    <row r="3769" spans="4:4">
      <c r="D3769" s="125"/>
    </row>
    <row r="3770" spans="4:4">
      <c r="D3770" s="125"/>
    </row>
    <row r="3771" spans="4:4">
      <c r="D3771" s="125"/>
    </row>
    <row r="3772" spans="4:4">
      <c r="D3772" s="125"/>
    </row>
    <row r="3773" spans="4:4">
      <c r="D3773" s="125"/>
    </row>
    <row r="3774" spans="4:4">
      <c r="D3774" s="125"/>
    </row>
    <row r="3775" spans="4:4">
      <c r="D3775" s="125"/>
    </row>
    <row r="3776" spans="4:4">
      <c r="D3776" s="125"/>
    </row>
    <row r="3777" spans="4:4">
      <c r="D3777" s="125"/>
    </row>
    <row r="3778" spans="4:4">
      <c r="D3778" s="125"/>
    </row>
    <row r="3779" spans="4:4">
      <c r="D3779" s="125"/>
    </row>
    <row r="3780" spans="4:4">
      <c r="D3780" s="125"/>
    </row>
    <row r="3781" spans="4:4">
      <c r="D3781" s="125"/>
    </row>
    <row r="3782" spans="4:4">
      <c r="D3782" s="125"/>
    </row>
    <row r="3783" spans="4:4">
      <c r="D3783" s="125"/>
    </row>
    <row r="3784" spans="4:4">
      <c r="D3784" s="125"/>
    </row>
    <row r="3785" spans="4:4">
      <c r="D3785" s="125"/>
    </row>
    <row r="3786" spans="4:4">
      <c r="D3786" s="125"/>
    </row>
    <row r="3787" spans="4:4">
      <c r="D3787" s="125"/>
    </row>
    <row r="3788" spans="4:4">
      <c r="D3788" s="125"/>
    </row>
    <row r="3789" spans="4:4">
      <c r="D3789" s="125"/>
    </row>
    <row r="3790" spans="4:4">
      <c r="D3790" s="125"/>
    </row>
    <row r="3791" spans="4:4">
      <c r="D3791" s="125"/>
    </row>
    <row r="3792" spans="4:4">
      <c r="D3792" s="125"/>
    </row>
    <row r="3793" spans="4:4">
      <c r="D3793" s="125"/>
    </row>
    <row r="3794" spans="4:4">
      <c r="D3794" s="125"/>
    </row>
    <row r="3795" spans="4:4">
      <c r="D3795" s="125"/>
    </row>
    <row r="3796" spans="4:4">
      <c r="D3796" s="125"/>
    </row>
    <row r="3797" spans="4:4">
      <c r="D3797" s="125"/>
    </row>
    <row r="3798" spans="4:4">
      <c r="D3798" s="125"/>
    </row>
    <row r="3799" spans="4:4">
      <c r="D3799" s="125"/>
    </row>
    <row r="3800" spans="4:4">
      <c r="D3800" s="125"/>
    </row>
    <row r="3801" spans="4:4">
      <c r="D3801" s="125"/>
    </row>
    <row r="3802" spans="4:4">
      <c r="D3802" s="125"/>
    </row>
    <row r="3803" spans="4:4">
      <c r="D3803" s="125"/>
    </row>
    <row r="3804" spans="4:4">
      <c r="D3804" s="125"/>
    </row>
    <row r="3805" spans="4:4">
      <c r="D3805" s="125"/>
    </row>
    <row r="3806" spans="4:4">
      <c r="D3806" s="125"/>
    </row>
    <row r="3807" spans="4:4">
      <c r="D3807" s="125"/>
    </row>
    <row r="3808" spans="4:4">
      <c r="D3808" s="125"/>
    </row>
    <row r="3809" spans="4:4">
      <c r="D3809" s="125"/>
    </row>
    <row r="3810" spans="4:4">
      <c r="D3810" s="125"/>
    </row>
    <row r="3811" spans="4:4">
      <c r="D3811" s="125"/>
    </row>
    <row r="3812" spans="4:4">
      <c r="D3812" s="125"/>
    </row>
    <row r="3813" spans="4:4">
      <c r="D3813" s="125"/>
    </row>
    <row r="3814" spans="4:4">
      <c r="D3814" s="125"/>
    </row>
    <row r="3815" spans="4:4">
      <c r="D3815" s="125"/>
    </row>
    <row r="3816" spans="4:4">
      <c r="D3816" s="125"/>
    </row>
    <row r="3817" spans="4:4">
      <c r="D3817" s="125"/>
    </row>
    <row r="3818" spans="4:4">
      <c r="D3818" s="125"/>
    </row>
    <row r="3819" spans="4:4">
      <c r="D3819" s="125"/>
    </row>
    <row r="3820" spans="4:4">
      <c r="D3820" s="125"/>
    </row>
    <row r="3821" spans="4:4">
      <c r="D3821" s="125"/>
    </row>
    <row r="3822" spans="4:4">
      <c r="D3822" s="125"/>
    </row>
    <row r="3823" spans="4:4">
      <c r="D3823" s="125"/>
    </row>
    <row r="3824" spans="4:4">
      <c r="D3824" s="125"/>
    </row>
    <row r="3825" spans="4:4">
      <c r="D3825" s="125"/>
    </row>
    <row r="3826" spans="4:4">
      <c r="D3826" s="125"/>
    </row>
    <row r="3827" spans="4:4">
      <c r="D3827" s="125"/>
    </row>
    <row r="3828" spans="4:4">
      <c r="D3828" s="125"/>
    </row>
    <row r="3829" spans="4:4">
      <c r="D3829" s="125"/>
    </row>
    <row r="3830" spans="4:4">
      <c r="D3830" s="125"/>
    </row>
    <row r="3831" spans="4:4">
      <c r="D3831" s="125"/>
    </row>
    <row r="3832" spans="4:4">
      <c r="D3832" s="125"/>
    </row>
    <row r="3833" spans="4:4">
      <c r="D3833" s="125"/>
    </row>
    <row r="3834" spans="4:4">
      <c r="D3834" s="125"/>
    </row>
    <row r="3835" spans="4:4">
      <c r="D3835" s="125"/>
    </row>
    <row r="3836" spans="4:4">
      <c r="D3836" s="125"/>
    </row>
    <row r="3837" spans="4:4">
      <c r="D3837" s="125"/>
    </row>
    <row r="3838" spans="4:4">
      <c r="D3838" s="125"/>
    </row>
    <row r="3839" spans="4:4">
      <c r="D3839" s="125"/>
    </row>
    <row r="3840" spans="4:4">
      <c r="D3840" s="125"/>
    </row>
    <row r="3841" spans="4:4">
      <c r="D3841" s="125"/>
    </row>
    <row r="3842" spans="4:4">
      <c r="D3842" s="125"/>
    </row>
    <row r="3843" spans="4:4">
      <c r="D3843" s="125"/>
    </row>
    <row r="3844" spans="4:4">
      <c r="D3844" s="125"/>
    </row>
    <row r="3845" spans="4:4">
      <c r="D3845" s="125"/>
    </row>
    <row r="3846" spans="4:4">
      <c r="D3846" s="125"/>
    </row>
    <row r="3847" spans="4:4">
      <c r="D3847" s="125"/>
    </row>
    <row r="3848" spans="4:4">
      <c r="D3848" s="125"/>
    </row>
    <row r="3849" spans="4:4">
      <c r="D3849" s="125"/>
    </row>
    <row r="3850" spans="4:4">
      <c r="D3850" s="125"/>
    </row>
    <row r="3851" spans="4:4">
      <c r="D3851" s="125"/>
    </row>
    <row r="3852" spans="4:4">
      <c r="D3852" s="125"/>
    </row>
    <row r="3853" spans="4:4">
      <c r="D3853" s="125"/>
    </row>
    <row r="3854" spans="4:4">
      <c r="D3854" s="125"/>
    </row>
    <row r="3855" spans="4:4">
      <c r="D3855" s="125"/>
    </row>
    <row r="3856" spans="4:4">
      <c r="D3856" s="125"/>
    </row>
    <row r="3857" spans="4:4">
      <c r="D3857" s="125"/>
    </row>
    <row r="3858" spans="4:4">
      <c r="D3858" s="125"/>
    </row>
    <row r="3859" spans="4:4">
      <c r="D3859" s="125"/>
    </row>
    <row r="3860" spans="4:4">
      <c r="D3860" s="125"/>
    </row>
    <row r="3861" spans="4:4">
      <c r="D3861" s="125"/>
    </row>
    <row r="3862" spans="4:4">
      <c r="D3862" s="125"/>
    </row>
    <row r="3863" spans="4:4">
      <c r="D3863" s="125"/>
    </row>
    <row r="3864" spans="4:4">
      <c r="D3864" s="125"/>
    </row>
    <row r="3865" spans="4:4">
      <c r="D3865" s="125"/>
    </row>
    <row r="3866" spans="4:4">
      <c r="D3866" s="125"/>
    </row>
    <row r="3867" spans="4:4">
      <c r="D3867" s="125"/>
    </row>
    <row r="3868" spans="4:4">
      <c r="D3868" s="125"/>
    </row>
    <row r="3869" spans="4:4">
      <c r="D3869" s="125"/>
    </row>
    <row r="3870" spans="4:4">
      <c r="D3870" s="125"/>
    </row>
    <row r="3871" spans="4:4">
      <c r="D3871" s="125"/>
    </row>
    <row r="3872" spans="4:4">
      <c r="D3872" s="125"/>
    </row>
    <row r="3873" spans="4:4">
      <c r="D3873" s="125"/>
    </row>
    <row r="3874" spans="4:4">
      <c r="D3874" s="125"/>
    </row>
    <row r="3875" spans="4:4">
      <c r="D3875" s="125"/>
    </row>
    <row r="3876" spans="4:4">
      <c r="D3876" s="125"/>
    </row>
    <row r="3877" spans="4:4">
      <c r="D3877" s="125"/>
    </row>
    <row r="3878" spans="4:4">
      <c r="D3878" s="125"/>
    </row>
    <row r="3879" spans="4:4">
      <c r="D3879" s="125"/>
    </row>
    <row r="3880" spans="4:4">
      <c r="D3880" s="125"/>
    </row>
    <row r="3881" spans="4:4">
      <c r="D3881" s="125"/>
    </row>
    <row r="3882" spans="4:4">
      <c r="D3882" s="125"/>
    </row>
    <row r="3883" spans="4:4">
      <c r="D3883" s="125"/>
    </row>
    <row r="3884" spans="4:4">
      <c r="D3884" s="125"/>
    </row>
    <row r="3885" spans="4:4">
      <c r="D3885" s="125"/>
    </row>
    <row r="3886" spans="4:4">
      <c r="D3886" s="125"/>
    </row>
    <row r="3887" spans="4:4">
      <c r="D3887" s="125"/>
    </row>
    <row r="3888" spans="4:4">
      <c r="D3888" s="125"/>
    </row>
    <row r="3889" spans="4:4">
      <c r="D3889" s="125"/>
    </row>
    <row r="3890" spans="4:4">
      <c r="D3890" s="125"/>
    </row>
    <row r="3891" spans="4:4">
      <c r="D3891" s="125"/>
    </row>
    <row r="3892" spans="4:4">
      <c r="D3892" s="125"/>
    </row>
    <row r="3893" spans="4:4">
      <c r="D3893" s="125"/>
    </row>
    <row r="3894" spans="4:4">
      <c r="D3894" s="125"/>
    </row>
    <row r="3895" spans="4:4">
      <c r="D3895" s="125"/>
    </row>
    <row r="3896" spans="4:4">
      <c r="D3896" s="125"/>
    </row>
    <row r="3897" spans="4:4">
      <c r="D3897" s="125"/>
    </row>
    <row r="3898" spans="4:4">
      <c r="D3898" s="125"/>
    </row>
    <row r="3899" spans="4:4">
      <c r="D3899" s="125"/>
    </row>
    <row r="3900" spans="4:4">
      <c r="D3900" s="125"/>
    </row>
    <row r="3901" spans="4:4">
      <c r="D3901" s="125"/>
    </row>
    <row r="3902" spans="4:4">
      <c r="D3902" s="125"/>
    </row>
    <row r="3903" spans="4:4">
      <c r="D3903" s="125"/>
    </row>
    <row r="3904" spans="4:4">
      <c r="D3904" s="125"/>
    </row>
    <row r="3905" spans="4:4">
      <c r="D3905" s="125"/>
    </row>
    <row r="3906" spans="4:4">
      <c r="D3906" s="125"/>
    </row>
    <row r="3907" spans="4:4">
      <c r="D3907" s="125"/>
    </row>
    <row r="3908" spans="4:4">
      <c r="D3908" s="125"/>
    </row>
    <row r="3909" spans="4:4">
      <c r="D3909" s="125"/>
    </row>
    <row r="3910" spans="4:4">
      <c r="D3910" s="125"/>
    </row>
    <row r="3911" spans="4:4">
      <c r="D3911" s="125"/>
    </row>
    <row r="3912" spans="4:4">
      <c r="D3912" s="125"/>
    </row>
    <row r="3913" spans="4:4">
      <c r="D3913" s="125"/>
    </row>
    <row r="3914" spans="4:4">
      <c r="D3914" s="125"/>
    </row>
    <row r="3915" spans="4:4">
      <c r="D3915" s="125"/>
    </row>
    <row r="3916" spans="4:4">
      <c r="D3916" s="125"/>
    </row>
    <row r="3917" spans="4:4">
      <c r="D3917" s="125"/>
    </row>
    <row r="3918" spans="4:4">
      <c r="D3918" s="125"/>
    </row>
    <row r="3919" spans="4:4">
      <c r="D3919" s="125"/>
    </row>
    <row r="3920" spans="4:4">
      <c r="D3920" s="125"/>
    </row>
    <row r="3921" spans="4:4">
      <c r="D3921" s="125"/>
    </row>
    <row r="3922" spans="4:4">
      <c r="D3922" s="125"/>
    </row>
    <row r="3923" spans="4:4">
      <c r="D3923" s="125"/>
    </row>
    <row r="3924" spans="4:4">
      <c r="D3924" s="125"/>
    </row>
    <row r="3925" spans="4:4">
      <c r="D3925" s="125"/>
    </row>
    <row r="3926" spans="4:4">
      <c r="D3926" s="125"/>
    </row>
    <row r="3927" spans="4:4">
      <c r="D3927" s="125"/>
    </row>
    <row r="3928" spans="4:4">
      <c r="D3928" s="125"/>
    </row>
    <row r="3929" spans="4:4">
      <c r="D3929" s="125"/>
    </row>
    <row r="3930" spans="4:4">
      <c r="D3930" s="125"/>
    </row>
    <row r="3931" spans="4:4">
      <c r="D3931" s="125"/>
    </row>
    <row r="3932" spans="4:4">
      <c r="D3932" s="125"/>
    </row>
    <row r="3933" spans="4:4">
      <c r="D3933" s="125"/>
    </row>
    <row r="3934" spans="4:4">
      <c r="D3934" s="125"/>
    </row>
    <row r="3935" spans="4:4">
      <c r="D3935" s="125"/>
    </row>
    <row r="3936" spans="4:4">
      <c r="D3936" s="125"/>
    </row>
    <row r="3937" spans="4:4">
      <c r="D3937" s="125"/>
    </row>
    <row r="3938" spans="4:4">
      <c r="D3938" s="125"/>
    </row>
    <row r="3939" spans="4:4">
      <c r="D3939" s="125"/>
    </row>
    <row r="3940" spans="4:4">
      <c r="D3940" s="125"/>
    </row>
    <row r="3941" spans="4:4">
      <c r="D3941" s="125"/>
    </row>
    <row r="3942" spans="4:4">
      <c r="D3942" s="125"/>
    </row>
    <row r="3943" spans="4:4">
      <c r="D3943" s="125"/>
    </row>
    <row r="3944" spans="4:4">
      <c r="D3944" s="125"/>
    </row>
    <row r="3945" spans="4:4">
      <c r="D3945" s="125"/>
    </row>
    <row r="3946" spans="4:4">
      <c r="D3946" s="125"/>
    </row>
    <row r="3947" spans="4:4">
      <c r="D3947" s="125"/>
    </row>
    <row r="3948" spans="4:4">
      <c r="D3948" s="125"/>
    </row>
    <row r="3949" spans="4:4">
      <c r="D3949" s="125"/>
    </row>
    <row r="3950" spans="4:4">
      <c r="D3950" s="125"/>
    </row>
    <row r="3951" spans="4:4">
      <c r="D3951" s="125"/>
    </row>
    <row r="3952" spans="4:4">
      <c r="D3952" s="125"/>
    </row>
    <row r="3953" spans="4:4">
      <c r="D3953" s="125"/>
    </row>
    <row r="3954" spans="4:4">
      <c r="D3954" s="125"/>
    </row>
    <row r="3955" spans="4:4">
      <c r="D3955" s="125"/>
    </row>
    <row r="3956" spans="4:4">
      <c r="D3956" s="125"/>
    </row>
    <row r="3957" spans="4:4">
      <c r="D3957" s="125"/>
    </row>
    <row r="3958" spans="4:4">
      <c r="D3958" s="125"/>
    </row>
    <row r="3959" spans="4:4">
      <c r="D3959" s="125"/>
    </row>
    <row r="3960" spans="4:4">
      <c r="D3960" s="125"/>
    </row>
    <row r="3961" spans="4:4">
      <c r="D3961" s="125"/>
    </row>
    <row r="3962" spans="4:4">
      <c r="D3962" s="125"/>
    </row>
    <row r="3963" spans="4:4">
      <c r="D3963" s="125"/>
    </row>
    <row r="3964" spans="4:4">
      <c r="D3964" s="125"/>
    </row>
    <row r="3965" spans="4:4">
      <c r="D3965" s="125"/>
    </row>
    <row r="3966" spans="4:4">
      <c r="D3966" s="125"/>
    </row>
    <row r="3967" spans="4:4">
      <c r="D3967" s="125"/>
    </row>
    <row r="3968" spans="4:4">
      <c r="D3968" s="125"/>
    </row>
    <row r="3969" spans="4:4">
      <c r="D3969" s="125"/>
    </row>
    <row r="3970" spans="4:4">
      <c r="D3970" s="125"/>
    </row>
    <row r="3971" spans="4:4">
      <c r="D3971" s="125"/>
    </row>
    <row r="3972" spans="4:4">
      <c r="D3972" s="125"/>
    </row>
    <row r="3973" spans="4:4">
      <c r="D3973" s="125"/>
    </row>
    <row r="3974" spans="4:4">
      <c r="D3974" s="125"/>
    </row>
    <row r="3975" spans="4:4">
      <c r="D3975" s="125"/>
    </row>
    <row r="3976" spans="4:4">
      <c r="D3976" s="125"/>
    </row>
    <row r="3977" spans="4:4">
      <c r="D3977" s="125"/>
    </row>
    <row r="3978" spans="4:4">
      <c r="D3978" s="125"/>
    </row>
    <row r="3979" spans="4:4">
      <c r="D3979" s="125"/>
    </row>
    <row r="3980" spans="4:4">
      <c r="D3980" s="125"/>
    </row>
    <row r="3981" spans="4:4">
      <c r="D3981" s="125"/>
    </row>
    <row r="3982" spans="4:4">
      <c r="D3982" s="125"/>
    </row>
    <row r="3983" spans="4:4">
      <c r="D3983" s="125"/>
    </row>
    <row r="3984" spans="4:4">
      <c r="D3984" s="125"/>
    </row>
    <row r="3985" spans="4:4">
      <c r="D3985" s="125"/>
    </row>
    <row r="3986" spans="4:4">
      <c r="D3986" s="125"/>
    </row>
    <row r="3987" spans="4:4">
      <c r="D3987" s="125"/>
    </row>
    <row r="3988" spans="4:4">
      <c r="D3988" s="125"/>
    </row>
    <row r="3989" spans="4:4">
      <c r="D3989" s="125"/>
    </row>
    <row r="3990" spans="4:4">
      <c r="D3990" s="125"/>
    </row>
    <row r="3991" spans="4:4">
      <c r="D3991" s="125"/>
    </row>
    <row r="3992" spans="4:4">
      <c r="D3992" s="125"/>
    </row>
    <row r="3993" spans="4:4">
      <c r="D3993" s="125"/>
    </row>
    <row r="3994" spans="4:4">
      <c r="D3994" s="125"/>
    </row>
    <row r="3995" spans="4:4">
      <c r="D3995" s="125"/>
    </row>
    <row r="3996" spans="4:4">
      <c r="D3996" s="125"/>
    </row>
    <row r="3997" spans="4:4">
      <c r="D3997" s="125"/>
    </row>
    <row r="3998" spans="4:4">
      <c r="D3998" s="125"/>
    </row>
    <row r="3999" spans="4:4">
      <c r="D3999" s="125"/>
    </row>
    <row r="4000" spans="4:4">
      <c r="D4000" s="125"/>
    </row>
    <row r="4001" spans="4:4">
      <c r="D4001" s="125"/>
    </row>
    <row r="4002" spans="4:4">
      <c r="D4002" s="125"/>
    </row>
    <row r="4003" spans="4:4">
      <c r="D4003" s="125"/>
    </row>
    <row r="4004" spans="4:4">
      <c r="D4004" s="125"/>
    </row>
    <row r="4005" spans="4:4">
      <c r="D4005" s="125"/>
    </row>
    <row r="4006" spans="4:4">
      <c r="D4006" s="125"/>
    </row>
    <row r="4007" spans="4:4">
      <c r="D4007" s="125"/>
    </row>
    <row r="4008" spans="4:4">
      <c r="D4008" s="125"/>
    </row>
    <row r="4009" spans="4:4">
      <c r="D4009" s="125"/>
    </row>
    <row r="4010" spans="4:4">
      <c r="D4010" s="125"/>
    </row>
    <row r="4011" spans="4:4">
      <c r="D4011" s="125"/>
    </row>
    <row r="4012" spans="4:4">
      <c r="D4012" s="125"/>
    </row>
    <row r="4013" spans="4:4">
      <c r="D4013" s="125"/>
    </row>
    <row r="4014" spans="4:4">
      <c r="D4014" s="125"/>
    </row>
    <row r="4015" spans="4:4">
      <c r="D4015" s="125"/>
    </row>
    <row r="4016" spans="4:4">
      <c r="D4016" s="125"/>
    </row>
    <row r="4017" spans="4:4">
      <c r="D4017" s="125"/>
    </row>
    <row r="4018" spans="4:4">
      <c r="D4018" s="125"/>
    </row>
    <row r="4019" spans="4:4">
      <c r="D4019" s="125"/>
    </row>
    <row r="4020" spans="4:4">
      <c r="D4020" s="125"/>
    </row>
    <row r="4021" spans="4:4">
      <c r="D4021" s="125"/>
    </row>
    <row r="4022" spans="4:4">
      <c r="D4022" s="125"/>
    </row>
    <row r="4023" spans="4:4">
      <c r="D4023" s="125"/>
    </row>
    <row r="4024" spans="4:4">
      <c r="D4024" s="125"/>
    </row>
    <row r="4025" spans="4:4">
      <c r="D4025" s="125"/>
    </row>
    <row r="4026" spans="4:4">
      <c r="D4026" s="125"/>
    </row>
    <row r="4027" spans="4:4">
      <c r="D4027" s="125"/>
    </row>
    <row r="4028" spans="4:4">
      <c r="D4028" s="125"/>
    </row>
    <row r="4029" spans="4:4">
      <c r="D4029" s="125"/>
    </row>
    <row r="4030" spans="4:4">
      <c r="D4030" s="125"/>
    </row>
    <row r="4031" spans="4:4">
      <c r="D4031" s="125"/>
    </row>
    <row r="4032" spans="4:4">
      <c r="D4032" s="125"/>
    </row>
    <row r="4033" spans="4:4">
      <c r="D4033" s="125"/>
    </row>
    <row r="4034" spans="4:4">
      <c r="D4034" s="125"/>
    </row>
    <row r="4035" spans="4:4">
      <c r="D4035" s="125"/>
    </row>
    <row r="4036" spans="4:4">
      <c r="D4036" s="125"/>
    </row>
    <row r="4037" spans="4:4">
      <c r="D4037" s="125"/>
    </row>
    <row r="4038" spans="4:4">
      <c r="D4038" s="125"/>
    </row>
    <row r="4039" spans="4:4">
      <c r="D4039" s="125"/>
    </row>
    <row r="4040" spans="4:4">
      <c r="D4040" s="125"/>
    </row>
    <row r="4041" spans="4:4">
      <c r="D4041" s="125"/>
    </row>
    <row r="4042" spans="4:4">
      <c r="D4042" s="125"/>
    </row>
    <row r="4043" spans="4:4">
      <c r="D4043" s="125"/>
    </row>
    <row r="4044" spans="4:4">
      <c r="D4044" s="125"/>
    </row>
    <row r="4045" spans="4:4">
      <c r="D4045" s="125"/>
    </row>
    <row r="4046" spans="4:4">
      <c r="D4046" s="125"/>
    </row>
    <row r="4047" spans="4:4">
      <c r="D4047" s="125"/>
    </row>
    <row r="4048" spans="4:4">
      <c r="D4048" s="125"/>
    </row>
    <row r="4049" spans="4:4">
      <c r="D4049" s="125"/>
    </row>
    <row r="4050" spans="4:4">
      <c r="D4050" s="125"/>
    </row>
    <row r="4051" spans="4:4">
      <c r="D4051" s="125"/>
    </row>
    <row r="4052" spans="4:4">
      <c r="D4052" s="125"/>
    </row>
    <row r="4053" spans="4:4">
      <c r="D4053" s="125"/>
    </row>
    <row r="4054" spans="4:4">
      <c r="D4054" s="125"/>
    </row>
    <row r="4055" spans="4:4">
      <c r="D4055" s="125"/>
    </row>
    <row r="4056" spans="4:4">
      <c r="D4056" s="125"/>
    </row>
    <row r="4057" spans="4:4">
      <c r="D4057" s="125"/>
    </row>
    <row r="4058" spans="4:4">
      <c r="D4058" s="125"/>
    </row>
    <row r="4059" spans="4:4">
      <c r="D4059" s="125"/>
    </row>
    <row r="4060" spans="4:4">
      <c r="D4060" s="125"/>
    </row>
    <row r="4061" spans="4:4">
      <c r="D4061" s="125"/>
    </row>
    <row r="4062" spans="4:4">
      <c r="D4062" s="125"/>
    </row>
    <row r="4063" spans="4:4">
      <c r="D4063" s="125"/>
    </row>
    <row r="4064" spans="4:4">
      <c r="D4064" s="125"/>
    </row>
    <row r="4065" spans="4:4">
      <c r="D4065" s="125"/>
    </row>
    <row r="4066" spans="4:4">
      <c r="D4066" s="125"/>
    </row>
    <row r="4067" spans="4:4">
      <c r="D4067" s="125"/>
    </row>
    <row r="4068" spans="4:4">
      <c r="D4068" s="125"/>
    </row>
    <row r="4069" spans="4:4">
      <c r="D4069" s="125"/>
    </row>
    <row r="4070" spans="4:4">
      <c r="D4070" s="125"/>
    </row>
    <row r="4071" spans="4:4">
      <c r="D4071" s="125"/>
    </row>
    <row r="4072" spans="4:4">
      <c r="D4072" s="125"/>
    </row>
    <row r="4073" spans="4:4">
      <c r="D4073" s="125"/>
    </row>
    <row r="4074" spans="4:4">
      <c r="D4074" s="125"/>
    </row>
    <row r="4075" spans="4:4">
      <c r="D4075" s="125"/>
    </row>
    <row r="4076" spans="4:4">
      <c r="D4076" s="125"/>
    </row>
    <row r="4077" spans="4:4">
      <c r="D4077" s="125"/>
    </row>
    <row r="4078" spans="4:4">
      <c r="D4078" s="125"/>
    </row>
    <row r="4079" spans="4:4">
      <c r="D4079" s="125"/>
    </row>
    <row r="4080" spans="4:4">
      <c r="D4080" s="125"/>
    </row>
    <row r="4081" spans="4:4">
      <c r="D4081" s="125"/>
    </row>
    <row r="4082" spans="4:4">
      <c r="D4082" s="125"/>
    </row>
    <row r="4083" spans="4:4">
      <c r="D4083" s="125"/>
    </row>
    <row r="4084" spans="4:4">
      <c r="D4084" s="125"/>
    </row>
    <row r="4085" spans="4:4">
      <c r="D4085" s="125"/>
    </row>
    <row r="4086" spans="4:4">
      <c r="D4086" s="125"/>
    </row>
    <row r="4087" spans="4:4">
      <c r="D4087" s="125"/>
    </row>
    <row r="4088" spans="4:4">
      <c r="D4088" s="125"/>
    </row>
    <row r="4089" spans="4:4">
      <c r="D4089" s="125"/>
    </row>
    <row r="4090" spans="4:4">
      <c r="D4090" s="125"/>
    </row>
    <row r="4091" spans="4:4">
      <c r="D4091" s="125"/>
    </row>
    <row r="4092" spans="4:4">
      <c r="D4092" s="125"/>
    </row>
    <row r="4093" spans="4:4">
      <c r="D4093" s="125"/>
    </row>
    <row r="4094" spans="4:4">
      <c r="D4094" s="125"/>
    </row>
    <row r="4095" spans="4:4">
      <c r="D4095" s="125"/>
    </row>
    <row r="4096" spans="4:4">
      <c r="D4096" s="125"/>
    </row>
    <row r="4097" spans="4:4">
      <c r="D4097" s="125"/>
    </row>
    <row r="4098" spans="4:4">
      <c r="D4098" s="125"/>
    </row>
    <row r="4099" spans="4:4">
      <c r="D4099" s="125"/>
    </row>
    <row r="4100" spans="4:4">
      <c r="D4100" s="125"/>
    </row>
    <row r="4101" spans="4:4">
      <c r="D4101" s="125"/>
    </row>
    <row r="4102" spans="4:4">
      <c r="D4102" s="125"/>
    </row>
    <row r="4103" spans="4:4">
      <c r="D4103" s="125"/>
    </row>
    <row r="4104" spans="4:4">
      <c r="D4104" s="125"/>
    </row>
    <row r="4105" spans="4:4">
      <c r="D4105" s="125"/>
    </row>
    <row r="4106" spans="4:4">
      <c r="D4106" s="125"/>
    </row>
    <row r="4107" spans="4:4">
      <c r="D4107" s="125"/>
    </row>
    <row r="4108" spans="4:4">
      <c r="D4108" s="125"/>
    </row>
    <row r="4109" spans="4:4">
      <c r="D4109" s="125"/>
    </row>
    <row r="4110" spans="4:4">
      <c r="D4110" s="125"/>
    </row>
    <row r="4111" spans="4:4">
      <c r="D4111" s="125"/>
    </row>
    <row r="4112" spans="4:4">
      <c r="D4112" s="125"/>
    </row>
    <row r="4113" spans="4:4">
      <c r="D4113" s="125"/>
    </row>
    <row r="4114" spans="4:4">
      <c r="D4114" s="125"/>
    </row>
    <row r="4115" spans="4:4">
      <c r="D4115" s="125"/>
    </row>
    <row r="4116" spans="4:4">
      <c r="D4116" s="125"/>
    </row>
    <row r="4117" spans="4:4">
      <c r="D4117" s="125"/>
    </row>
    <row r="4118" spans="4:4">
      <c r="D4118" s="125"/>
    </row>
    <row r="4119" spans="4:4">
      <c r="D4119" s="125"/>
    </row>
    <row r="4120" spans="4:4">
      <c r="D4120" s="125"/>
    </row>
    <row r="4121" spans="4:4">
      <c r="D4121" s="125"/>
    </row>
    <row r="4122" spans="4:4">
      <c r="D4122" s="125"/>
    </row>
    <row r="4123" spans="4:4">
      <c r="D4123" s="125"/>
    </row>
    <row r="4124" spans="4:4">
      <c r="D4124" s="125"/>
    </row>
    <row r="4125" spans="4:4">
      <c r="D4125" s="125"/>
    </row>
    <row r="4126" spans="4:4">
      <c r="D4126" s="125"/>
    </row>
    <row r="4127" spans="4:4">
      <c r="D4127" s="125"/>
    </row>
    <row r="4128" spans="4:4">
      <c r="D4128" s="125"/>
    </row>
    <row r="4129" spans="4:4">
      <c r="D4129" s="125"/>
    </row>
    <row r="4130" spans="4:4">
      <c r="D4130" s="125"/>
    </row>
    <row r="4131" spans="4:4">
      <c r="D4131" s="125"/>
    </row>
    <row r="4132" spans="4:4">
      <c r="D4132" s="125"/>
    </row>
    <row r="4133" spans="4:4">
      <c r="D4133" s="125"/>
    </row>
    <row r="4134" spans="4:4">
      <c r="D4134" s="125"/>
    </row>
    <row r="4135" spans="4:4">
      <c r="D4135" s="125"/>
    </row>
    <row r="4136" spans="4:4">
      <c r="D4136" s="125"/>
    </row>
    <row r="4137" spans="4:4">
      <c r="D4137" s="125"/>
    </row>
    <row r="4138" spans="4:4">
      <c r="D4138" s="125"/>
    </row>
    <row r="4139" spans="4:4">
      <c r="D4139" s="125"/>
    </row>
    <row r="4140" spans="4:4">
      <c r="D4140" s="125"/>
    </row>
    <row r="4141" spans="4:4">
      <c r="D4141" s="125"/>
    </row>
    <row r="4142" spans="4:4">
      <c r="D4142" s="125"/>
    </row>
    <row r="4143" spans="4:4">
      <c r="D4143" s="125"/>
    </row>
    <row r="4144" spans="4:4">
      <c r="D4144" s="125"/>
    </row>
    <row r="4145" spans="4:4">
      <c r="D4145" s="125"/>
    </row>
    <row r="4146" spans="4:4">
      <c r="D4146" s="125"/>
    </row>
    <row r="4147" spans="4:4">
      <c r="D4147" s="125"/>
    </row>
    <row r="4148" spans="4:4">
      <c r="D4148" s="125"/>
    </row>
    <row r="4149" spans="4:4">
      <c r="D4149" s="125"/>
    </row>
    <row r="4150" spans="4:4">
      <c r="D4150" s="125"/>
    </row>
    <row r="4151" spans="4:4">
      <c r="D4151" s="125"/>
    </row>
    <row r="4152" spans="4:4">
      <c r="D4152" s="125"/>
    </row>
    <row r="4153" spans="4:4">
      <c r="D4153" s="125"/>
    </row>
    <row r="4154" spans="4:4">
      <c r="D4154" s="125"/>
    </row>
    <row r="4155" spans="4:4">
      <c r="D4155" s="125"/>
    </row>
    <row r="4156" spans="4:4">
      <c r="D4156" s="125"/>
    </row>
    <row r="4157" spans="4:4">
      <c r="D4157" s="125"/>
    </row>
    <row r="4158" spans="4:4">
      <c r="D4158" s="125"/>
    </row>
    <row r="4159" spans="4:4">
      <c r="D4159" s="125"/>
    </row>
    <row r="4160" spans="4:4">
      <c r="D4160" s="125"/>
    </row>
    <row r="4161" spans="4:4">
      <c r="D4161" s="125"/>
    </row>
    <row r="4162" spans="4:4">
      <c r="D4162" s="125"/>
    </row>
    <row r="4163" spans="4:4">
      <c r="D4163" s="125"/>
    </row>
    <row r="4164" spans="4:4">
      <c r="D4164" s="125"/>
    </row>
    <row r="4165" spans="4:4">
      <c r="D4165" s="125"/>
    </row>
    <row r="4166" spans="4:4">
      <c r="D4166" s="125"/>
    </row>
    <row r="4167" spans="4:4">
      <c r="D4167" s="125"/>
    </row>
    <row r="4168" spans="4:4">
      <c r="D4168" s="125"/>
    </row>
    <row r="4169" spans="4:4">
      <c r="D4169" s="125"/>
    </row>
    <row r="4170" spans="4:4">
      <c r="D4170" s="125"/>
    </row>
    <row r="4171" spans="4:4">
      <c r="D4171" s="125"/>
    </row>
    <row r="4172" spans="4:4">
      <c r="D4172" s="125"/>
    </row>
    <row r="4173" spans="4:4">
      <c r="D4173" s="125"/>
    </row>
    <row r="4174" spans="4:4">
      <c r="D4174" s="125"/>
    </row>
    <row r="4175" spans="4:4">
      <c r="D4175" s="125"/>
    </row>
    <row r="4176" spans="4:4">
      <c r="D4176" s="125"/>
    </row>
    <row r="4177" spans="4:4">
      <c r="D4177" s="125"/>
    </row>
    <row r="4178" spans="4:4">
      <c r="D4178" s="125"/>
    </row>
    <row r="4179" spans="4:4">
      <c r="D4179" s="125"/>
    </row>
    <row r="4180" spans="4:4">
      <c r="D4180" s="125"/>
    </row>
    <row r="4181" spans="4:4">
      <c r="D4181" s="125"/>
    </row>
    <row r="4182" spans="4:4">
      <c r="D4182" s="125"/>
    </row>
    <row r="4183" spans="4:4">
      <c r="D4183" s="125"/>
    </row>
    <row r="4184" spans="4:4">
      <c r="D4184" s="125"/>
    </row>
    <row r="4185" spans="4:4">
      <c r="D4185" s="125"/>
    </row>
    <row r="4186" spans="4:4">
      <c r="D4186" s="125"/>
    </row>
    <row r="4187" spans="4:4">
      <c r="D4187" s="125"/>
    </row>
    <row r="4188" spans="4:4">
      <c r="D4188" s="125"/>
    </row>
    <row r="4189" spans="4:4">
      <c r="D4189" s="125"/>
    </row>
    <row r="4190" spans="4:4">
      <c r="D4190" s="125"/>
    </row>
    <row r="4191" spans="4:4">
      <c r="D4191" s="125"/>
    </row>
    <row r="4192" spans="4:4">
      <c r="D4192" s="125"/>
    </row>
    <row r="4193" spans="4:4">
      <c r="D4193" s="125"/>
    </row>
    <row r="4194" spans="4:4">
      <c r="D4194" s="125"/>
    </row>
    <row r="4195" spans="4:4">
      <c r="D4195" s="125"/>
    </row>
    <row r="4196" spans="4:4">
      <c r="D4196" s="125"/>
    </row>
    <row r="4197" spans="4:4">
      <c r="D4197" s="125"/>
    </row>
    <row r="4198" spans="4:4">
      <c r="D4198" s="125"/>
    </row>
    <row r="4199" spans="4:4">
      <c r="D4199" s="125"/>
    </row>
    <row r="4200" spans="4:4">
      <c r="D4200" s="125"/>
    </row>
    <row r="4201" spans="4:4">
      <c r="D4201" s="125"/>
    </row>
    <row r="4202" spans="4:4">
      <c r="D4202" s="125"/>
    </row>
    <row r="4203" spans="4:4">
      <c r="D4203" s="125"/>
    </row>
    <row r="4204" spans="4:4">
      <c r="D4204" s="125"/>
    </row>
    <row r="4205" spans="4:4">
      <c r="D4205" s="125"/>
    </row>
    <row r="4206" spans="4:4">
      <c r="D4206" s="125"/>
    </row>
    <row r="4207" spans="4:4">
      <c r="D4207" s="125"/>
    </row>
    <row r="4208" spans="4:4">
      <c r="D4208" s="125"/>
    </row>
    <row r="4209" spans="4:4">
      <c r="D4209" s="125"/>
    </row>
    <row r="4210" spans="4:4">
      <c r="D4210" s="125"/>
    </row>
    <row r="4211" spans="4:4">
      <c r="D4211" s="125"/>
    </row>
    <row r="4212" spans="4:4">
      <c r="D4212" s="125"/>
    </row>
    <row r="4213" spans="4:4">
      <c r="D4213" s="125"/>
    </row>
    <row r="4214" spans="4:4">
      <c r="D4214" s="125"/>
    </row>
    <row r="4215" spans="4:4">
      <c r="D4215" s="125"/>
    </row>
    <row r="4216" spans="4:4">
      <c r="D4216" s="125"/>
    </row>
    <row r="4217" spans="4:4">
      <c r="D4217" s="125"/>
    </row>
    <row r="4218" spans="4:4">
      <c r="D4218" s="125"/>
    </row>
    <row r="4219" spans="4:4">
      <c r="D4219" s="125"/>
    </row>
    <row r="4220" spans="4:4">
      <c r="D4220" s="125"/>
    </row>
    <row r="4221" spans="4:4">
      <c r="D4221" s="125"/>
    </row>
    <row r="4222" spans="4:4">
      <c r="D4222" s="125"/>
    </row>
    <row r="4223" spans="4:4">
      <c r="D4223" s="125"/>
    </row>
    <row r="4224" spans="4:4">
      <c r="D4224" s="125"/>
    </row>
    <row r="4225" spans="4:4">
      <c r="D4225" s="125"/>
    </row>
    <row r="4226" spans="4:4">
      <c r="D4226" s="125"/>
    </row>
    <row r="4227" spans="4:4">
      <c r="D4227" s="125"/>
    </row>
    <row r="4228" spans="4:4">
      <c r="D4228" s="125"/>
    </row>
    <row r="4229" spans="4:4">
      <c r="D4229" s="125"/>
    </row>
    <row r="4230" spans="4:4">
      <c r="D4230" s="125"/>
    </row>
    <row r="4231" spans="4:4">
      <c r="D4231" s="125"/>
    </row>
    <row r="4232" spans="4:4">
      <c r="D4232" s="125"/>
    </row>
    <row r="4233" spans="4:4">
      <c r="D4233" s="125"/>
    </row>
    <row r="4234" spans="4:4">
      <c r="D4234" s="125"/>
    </row>
    <row r="4235" spans="4:4">
      <c r="D4235" s="125"/>
    </row>
    <row r="4236" spans="4:4">
      <c r="D4236" s="125"/>
    </row>
    <row r="4237" spans="4:4">
      <c r="D4237" s="125"/>
    </row>
    <row r="4238" spans="4:4">
      <c r="D4238" s="125"/>
    </row>
    <row r="4239" spans="4:4">
      <c r="D4239" s="125"/>
    </row>
    <row r="4240" spans="4:4">
      <c r="D4240" s="125"/>
    </row>
    <row r="4241" spans="4:4">
      <c r="D4241" s="125"/>
    </row>
    <row r="4242" spans="4:4">
      <c r="D4242" s="125"/>
    </row>
    <row r="4243" spans="4:4">
      <c r="D4243" s="125"/>
    </row>
    <row r="4244" spans="4:4">
      <c r="D4244" s="125"/>
    </row>
    <row r="4245" spans="4:4">
      <c r="D4245" s="125"/>
    </row>
    <row r="4246" spans="4:4">
      <c r="D4246" s="125"/>
    </row>
    <row r="4247" spans="4:4">
      <c r="D4247" s="125"/>
    </row>
    <row r="4248" spans="4:4">
      <c r="D4248" s="125"/>
    </row>
    <row r="4249" spans="4:4">
      <c r="D4249" s="125"/>
    </row>
    <row r="4250" spans="4:4">
      <c r="D4250" s="125"/>
    </row>
    <row r="4251" spans="4:4">
      <c r="D4251" s="125"/>
    </row>
    <row r="4252" spans="4:4">
      <c r="D4252" s="125"/>
    </row>
    <row r="4253" spans="4:4">
      <c r="D4253" s="125"/>
    </row>
    <row r="4254" spans="4:4">
      <c r="D4254" s="125"/>
    </row>
    <row r="4255" spans="4:4">
      <c r="D4255" s="125"/>
    </row>
    <row r="4256" spans="4:4">
      <c r="D4256" s="125"/>
    </row>
    <row r="4257" spans="4:4">
      <c r="D4257" s="125"/>
    </row>
    <row r="4258" spans="4:4">
      <c r="D4258" s="125"/>
    </row>
    <row r="4259" spans="4:4">
      <c r="D4259" s="125"/>
    </row>
    <row r="4260" spans="4:4">
      <c r="D4260" s="125"/>
    </row>
    <row r="4261" spans="4:4">
      <c r="D4261" s="125"/>
    </row>
    <row r="4262" spans="4:4">
      <c r="D4262" s="125"/>
    </row>
    <row r="4263" spans="4:4">
      <c r="D4263" s="125"/>
    </row>
    <row r="4264" spans="4:4">
      <c r="D4264" s="125"/>
    </row>
    <row r="4265" spans="4:4">
      <c r="D4265" s="125"/>
    </row>
    <row r="4266" spans="4:4">
      <c r="D4266" s="125"/>
    </row>
    <row r="4267" spans="4:4">
      <c r="D4267" s="125"/>
    </row>
    <row r="4268" spans="4:4">
      <c r="D4268" s="125"/>
    </row>
    <row r="4269" spans="4:4">
      <c r="D4269" s="125"/>
    </row>
    <row r="4270" spans="4:4">
      <c r="D4270" s="125"/>
    </row>
    <row r="4271" spans="4:4">
      <c r="D4271" s="125"/>
    </row>
    <row r="4272" spans="4:4">
      <c r="D4272" s="125"/>
    </row>
    <row r="4273" spans="4:4">
      <c r="D4273" s="125"/>
    </row>
    <row r="4274" spans="4:4">
      <c r="D4274" s="125"/>
    </row>
    <row r="4275" spans="4:4">
      <c r="D4275" s="125"/>
    </row>
    <row r="4276" spans="4:4">
      <c r="D4276" s="125"/>
    </row>
    <row r="4277" spans="4:4">
      <c r="D4277" s="125"/>
    </row>
    <row r="4278" spans="4:4">
      <c r="D4278" s="125"/>
    </row>
    <row r="4279" spans="4:4">
      <c r="D4279" s="125"/>
    </row>
    <row r="4280" spans="4:4">
      <c r="D4280" s="125"/>
    </row>
    <row r="4281" spans="4:4">
      <c r="D4281" s="125"/>
    </row>
    <row r="4282" spans="4:4">
      <c r="D4282" s="125"/>
    </row>
    <row r="4283" spans="4:4">
      <c r="D4283" s="125"/>
    </row>
    <row r="4284" spans="4:4">
      <c r="D4284" s="125"/>
    </row>
    <row r="4285" spans="4:4">
      <c r="D4285" s="125"/>
    </row>
    <row r="4286" spans="4:4">
      <c r="D4286" s="125"/>
    </row>
    <row r="4287" spans="4:4">
      <c r="D4287" s="125"/>
    </row>
    <row r="4288" spans="4:4">
      <c r="D4288" s="125"/>
    </row>
    <row r="4289" spans="4:4">
      <c r="D4289" s="125"/>
    </row>
    <row r="4290" spans="4:4">
      <c r="D4290" s="125"/>
    </row>
    <row r="4291" spans="4:4">
      <c r="D4291" s="125"/>
    </row>
    <row r="4292" spans="4:4">
      <c r="D4292" s="125"/>
    </row>
    <row r="4293" spans="4:4">
      <c r="D4293" s="125"/>
    </row>
    <row r="4294" spans="4:4">
      <c r="D4294" s="125"/>
    </row>
    <row r="4295" spans="4:4">
      <c r="D4295" s="125"/>
    </row>
    <row r="4296" spans="4:4">
      <c r="D4296" s="125"/>
    </row>
    <row r="4297" spans="4:4">
      <c r="D4297" s="125"/>
    </row>
    <row r="4298" spans="4:4">
      <c r="D4298" s="125"/>
    </row>
    <row r="4299" spans="4:4">
      <c r="D4299" s="125"/>
    </row>
    <row r="4300" spans="4:4">
      <c r="D4300" s="125"/>
    </row>
    <row r="4301" spans="4:4">
      <c r="D4301" s="125"/>
    </row>
    <row r="4302" spans="4:4">
      <c r="D4302" s="125"/>
    </row>
    <row r="4303" spans="4:4">
      <c r="D4303" s="125"/>
    </row>
    <row r="4304" spans="4:4">
      <c r="D4304" s="125"/>
    </row>
    <row r="4305" spans="4:4">
      <c r="D4305" s="125"/>
    </row>
    <row r="4306" spans="4:4">
      <c r="D4306" s="125"/>
    </row>
    <row r="4307" spans="4:4">
      <c r="D4307" s="125"/>
    </row>
    <row r="4308" spans="4:4">
      <c r="D4308" s="125"/>
    </row>
    <row r="4309" spans="4:4">
      <c r="D4309" s="125"/>
    </row>
    <row r="4310" spans="4:4">
      <c r="D4310" s="125"/>
    </row>
    <row r="4311" spans="4:4">
      <c r="D4311" s="125"/>
    </row>
    <row r="4312" spans="4:4">
      <c r="D4312" s="125"/>
    </row>
    <row r="4313" spans="4:4">
      <c r="D4313" s="125"/>
    </row>
    <row r="4314" spans="4:4">
      <c r="D4314" s="125"/>
    </row>
    <row r="4315" spans="4:4">
      <c r="D4315" s="125"/>
    </row>
    <row r="4316" spans="4:4">
      <c r="D4316" s="125"/>
    </row>
    <row r="4317" spans="4:4">
      <c r="D4317" s="125"/>
    </row>
    <row r="4318" spans="4:4">
      <c r="D4318" s="125"/>
    </row>
    <row r="4319" spans="4:4">
      <c r="D4319" s="125"/>
    </row>
    <row r="4320" spans="4:4">
      <c r="D4320" s="125"/>
    </row>
    <row r="4321" spans="4:4">
      <c r="D4321" s="125"/>
    </row>
    <row r="4322" spans="4:4">
      <c r="D4322" s="125"/>
    </row>
    <row r="4323" spans="4:4">
      <c r="D4323" s="125"/>
    </row>
    <row r="4324" spans="4:4">
      <c r="D4324" s="125"/>
    </row>
    <row r="4325" spans="4:4">
      <c r="D4325" s="125"/>
    </row>
    <row r="4326" spans="4:4">
      <c r="D4326" s="125"/>
    </row>
    <row r="4327" spans="4:4">
      <c r="D4327" s="125"/>
    </row>
    <row r="4328" spans="4:4">
      <c r="D4328" s="125"/>
    </row>
    <row r="4329" spans="4:4">
      <c r="D4329" s="125"/>
    </row>
    <row r="4330" spans="4:4">
      <c r="D4330" s="125"/>
    </row>
    <row r="4331" spans="4:4">
      <c r="D4331" s="125"/>
    </row>
    <row r="4332" spans="4:4">
      <c r="D4332" s="125"/>
    </row>
    <row r="4333" spans="4:4">
      <c r="D4333" s="125"/>
    </row>
    <row r="4334" spans="4:4">
      <c r="D4334" s="125"/>
    </row>
    <row r="4335" spans="4:4">
      <c r="D4335" s="125"/>
    </row>
    <row r="4336" spans="4:4">
      <c r="D4336" s="125"/>
    </row>
    <row r="4337" spans="4:4">
      <c r="D4337" s="125"/>
    </row>
    <row r="4338" spans="4:4">
      <c r="D4338" s="125"/>
    </row>
    <row r="4339" spans="4:4">
      <c r="D4339" s="125"/>
    </row>
    <row r="4340" spans="4:4">
      <c r="D4340" s="125"/>
    </row>
    <row r="4341" spans="4:4">
      <c r="D4341" s="125"/>
    </row>
    <row r="4342" spans="4:4">
      <c r="D4342" s="125"/>
    </row>
    <row r="4343" spans="4:4">
      <c r="D4343" s="125"/>
    </row>
    <row r="4344" spans="4:4">
      <c r="D4344" s="125"/>
    </row>
    <row r="4345" spans="4:4">
      <c r="D4345" s="125"/>
    </row>
    <row r="4346" spans="4:4">
      <c r="D4346" s="125"/>
    </row>
    <row r="4347" spans="4:4">
      <c r="D4347" s="125"/>
    </row>
    <row r="4348" spans="4:4">
      <c r="D4348" s="125"/>
    </row>
    <row r="4349" spans="4:4">
      <c r="D4349" s="125"/>
    </row>
    <row r="4350" spans="4:4">
      <c r="D4350" s="125"/>
    </row>
    <row r="4351" spans="4:4">
      <c r="D4351" s="125"/>
    </row>
    <row r="4352" spans="4:4">
      <c r="D4352" s="125"/>
    </row>
    <row r="4353" spans="4:4">
      <c r="D4353" s="125"/>
    </row>
    <row r="4354" spans="4:4">
      <c r="D4354" s="125"/>
    </row>
    <row r="4355" spans="4:4">
      <c r="D4355" s="125"/>
    </row>
    <row r="4356" spans="4:4">
      <c r="D4356" s="125"/>
    </row>
    <row r="4357" spans="4:4">
      <c r="D4357" s="125"/>
    </row>
    <row r="4358" spans="4:4">
      <c r="D4358" s="125"/>
    </row>
    <row r="4359" spans="4:4">
      <c r="D4359" s="125"/>
    </row>
    <row r="4360" spans="4:4">
      <c r="D4360" s="125"/>
    </row>
    <row r="4361" spans="4:4">
      <c r="D4361" s="125"/>
    </row>
    <row r="4362" spans="4:4">
      <c r="D4362" s="125"/>
    </row>
    <row r="4363" spans="4:4">
      <c r="D4363" s="125"/>
    </row>
    <row r="4364" spans="4:4">
      <c r="D4364" s="125"/>
    </row>
    <row r="4365" spans="4:4">
      <c r="D4365" s="125"/>
    </row>
    <row r="4366" spans="4:4">
      <c r="D4366" s="125"/>
    </row>
    <row r="4367" spans="4:4">
      <c r="D4367" s="125"/>
    </row>
    <row r="4368" spans="4:4">
      <c r="D4368" s="125"/>
    </row>
    <row r="4369" spans="4:4">
      <c r="D4369" s="125"/>
    </row>
    <row r="4370" spans="4:4">
      <c r="D4370" s="125"/>
    </row>
    <row r="4371" spans="4:4">
      <c r="D4371" s="125"/>
    </row>
    <row r="4372" spans="4:4">
      <c r="D4372" s="125"/>
    </row>
    <row r="4373" spans="4:4">
      <c r="D4373" s="125"/>
    </row>
    <row r="4374" spans="4:4">
      <c r="D4374" s="125"/>
    </row>
    <row r="4375" spans="4:4">
      <c r="D4375" s="125"/>
    </row>
    <row r="4376" spans="4:4">
      <c r="D4376" s="125"/>
    </row>
    <row r="4377" spans="4:4">
      <c r="D4377" s="125"/>
    </row>
    <row r="4378" spans="4:4">
      <c r="D4378" s="125"/>
    </row>
    <row r="4379" spans="4:4">
      <c r="D4379" s="125"/>
    </row>
    <row r="4380" spans="4:4">
      <c r="D4380" s="125"/>
    </row>
    <row r="4381" spans="4:4">
      <c r="D4381" s="125"/>
    </row>
    <row r="4382" spans="4:4">
      <c r="D4382" s="125"/>
    </row>
    <row r="4383" spans="4:4">
      <c r="D4383" s="125"/>
    </row>
    <row r="4384" spans="4:4">
      <c r="D4384" s="125"/>
    </row>
    <row r="4385" spans="4:4">
      <c r="D4385" s="125"/>
    </row>
    <row r="4386" spans="4:4">
      <c r="D4386" s="125"/>
    </row>
    <row r="4387" spans="4:4">
      <c r="D4387" s="125"/>
    </row>
    <row r="4388" spans="4:4">
      <c r="D4388" s="125"/>
    </row>
    <row r="4389" spans="4:4">
      <c r="D4389" s="125"/>
    </row>
    <row r="4390" spans="4:4">
      <c r="D4390" s="125"/>
    </row>
    <row r="4391" spans="4:4">
      <c r="D4391" s="125"/>
    </row>
    <row r="4392" spans="4:4">
      <c r="D4392" s="125"/>
    </row>
    <row r="4393" spans="4:4">
      <c r="D4393" s="125"/>
    </row>
    <row r="4394" spans="4:4">
      <c r="D4394" s="125"/>
    </row>
    <row r="4395" spans="4:4">
      <c r="D4395" s="125"/>
    </row>
    <row r="4396" spans="4:4">
      <c r="D4396" s="125"/>
    </row>
    <row r="4397" spans="4:4">
      <c r="D4397" s="125"/>
    </row>
    <row r="4398" spans="4:4">
      <c r="D4398" s="125"/>
    </row>
    <row r="4399" spans="4:4">
      <c r="D4399" s="125"/>
    </row>
    <row r="4400" spans="4:4">
      <c r="D4400" s="125"/>
    </row>
    <row r="4401" spans="4:4">
      <c r="D4401" s="125"/>
    </row>
    <row r="4402" spans="4:4">
      <c r="D4402" s="125"/>
    </row>
    <row r="4403" spans="4:4">
      <c r="D4403" s="125"/>
    </row>
    <row r="4404" spans="4:4">
      <c r="D4404" s="125"/>
    </row>
    <row r="4405" spans="4:4">
      <c r="D4405" s="125"/>
    </row>
    <row r="4406" spans="4:4">
      <c r="D4406" s="125"/>
    </row>
    <row r="4407" spans="4:4">
      <c r="D4407" s="125"/>
    </row>
    <row r="4408" spans="4:4">
      <c r="D4408" s="125"/>
    </row>
    <row r="4409" spans="4:4">
      <c r="D4409" s="125"/>
    </row>
    <row r="4410" spans="4:4">
      <c r="D4410" s="125"/>
    </row>
    <row r="4411" spans="4:4">
      <c r="D4411" s="125"/>
    </row>
    <row r="4412" spans="4:4">
      <c r="D4412" s="125"/>
    </row>
    <row r="4413" spans="4:4">
      <c r="D4413" s="125"/>
    </row>
    <row r="4414" spans="4:4">
      <c r="D4414" s="125"/>
    </row>
    <row r="4415" spans="4:4">
      <c r="D4415" s="125"/>
    </row>
    <row r="4416" spans="4:4">
      <c r="D4416" s="125"/>
    </row>
    <row r="4417" spans="4:4">
      <c r="D4417" s="125"/>
    </row>
    <row r="4418" spans="4:4">
      <c r="D4418" s="125"/>
    </row>
    <row r="4419" spans="4:4">
      <c r="D4419" s="125"/>
    </row>
    <row r="4420" spans="4:4">
      <c r="D4420" s="125"/>
    </row>
    <row r="4421" spans="4:4">
      <c r="D4421" s="125"/>
    </row>
    <row r="4422" spans="4:4">
      <c r="D4422" s="125"/>
    </row>
    <row r="4423" spans="4:4">
      <c r="D4423" s="125"/>
    </row>
    <row r="4424" spans="4:4">
      <c r="D4424" s="125"/>
    </row>
    <row r="4425" spans="4:4">
      <c r="D4425" s="125"/>
    </row>
    <row r="4426" spans="4:4">
      <c r="D4426" s="125"/>
    </row>
    <row r="4427" spans="4:4">
      <c r="D4427" s="125"/>
    </row>
    <row r="4428" spans="4:4">
      <c r="D4428" s="125"/>
    </row>
    <row r="4429" spans="4:4">
      <c r="D4429" s="125"/>
    </row>
    <row r="4430" spans="4:4">
      <c r="D4430" s="125"/>
    </row>
    <row r="4431" spans="4:4">
      <c r="D4431" s="125"/>
    </row>
    <row r="4432" spans="4:4">
      <c r="D4432" s="125"/>
    </row>
    <row r="4433" spans="4:4">
      <c r="D4433" s="125"/>
    </row>
    <row r="4434" spans="4:4">
      <c r="D4434" s="125"/>
    </row>
    <row r="4435" spans="4:4">
      <c r="D4435" s="125"/>
    </row>
    <row r="4436" spans="4:4">
      <c r="D4436" s="125"/>
    </row>
    <row r="4437" spans="4:4">
      <c r="D4437" s="125"/>
    </row>
    <row r="4438" spans="4:4">
      <c r="D4438" s="125"/>
    </row>
    <row r="4439" spans="4:4">
      <c r="D4439" s="125"/>
    </row>
    <row r="4440" spans="4:4">
      <c r="D4440" s="125"/>
    </row>
    <row r="4441" spans="4:4">
      <c r="D4441" s="125"/>
    </row>
    <row r="4442" spans="4:4">
      <c r="D4442" s="125"/>
    </row>
    <row r="4443" spans="4:4">
      <c r="D4443" s="125"/>
    </row>
    <row r="4444" spans="4:4">
      <c r="D4444" s="125"/>
    </row>
    <row r="4445" spans="4:4">
      <c r="D4445" s="125"/>
    </row>
    <row r="4446" spans="4:4">
      <c r="D4446" s="125"/>
    </row>
    <row r="4447" spans="4:4">
      <c r="D4447" s="125"/>
    </row>
    <row r="4448" spans="4:4">
      <c r="D4448" s="125"/>
    </row>
    <row r="4449" spans="4:4">
      <c r="D4449" s="125"/>
    </row>
    <row r="4450" spans="4:4">
      <c r="D4450" s="125"/>
    </row>
    <row r="4451" spans="4:4">
      <c r="D4451" s="125"/>
    </row>
    <row r="4452" spans="4:4">
      <c r="D4452" s="125"/>
    </row>
    <row r="4453" spans="4:4">
      <c r="D4453" s="125"/>
    </row>
    <row r="4454" spans="4:4">
      <c r="D4454" s="125"/>
    </row>
    <row r="4455" spans="4:4">
      <c r="D4455" s="125"/>
    </row>
    <row r="4456" spans="4:4">
      <c r="D4456" s="125"/>
    </row>
    <row r="4457" spans="4:4">
      <c r="D4457" s="125"/>
    </row>
    <row r="4458" spans="4:4">
      <c r="D4458" s="125"/>
    </row>
    <row r="4459" spans="4:4">
      <c r="D4459" s="125"/>
    </row>
    <row r="4460" spans="4:4">
      <c r="D4460" s="125"/>
    </row>
    <row r="4461" spans="4:4">
      <c r="D4461" s="125"/>
    </row>
    <row r="4462" spans="4:4">
      <c r="D4462" s="125"/>
    </row>
    <row r="4463" spans="4:4">
      <c r="D4463" s="125"/>
    </row>
    <row r="4464" spans="4:4">
      <c r="D4464" s="125"/>
    </row>
    <row r="4465" spans="4:4">
      <c r="D4465" s="125"/>
    </row>
    <row r="4466" spans="4:4">
      <c r="D4466" s="125"/>
    </row>
    <row r="4467" spans="4:4">
      <c r="D4467" s="125"/>
    </row>
    <row r="4468" spans="4:4">
      <c r="D4468" s="125"/>
    </row>
    <row r="4469" spans="4:4">
      <c r="D4469" s="125"/>
    </row>
    <row r="4470" spans="4:4">
      <c r="D4470" s="125"/>
    </row>
    <row r="4471" spans="4:4">
      <c r="D4471" s="125"/>
    </row>
    <row r="4472" spans="4:4">
      <c r="D4472" s="125"/>
    </row>
    <row r="4473" spans="4:4">
      <c r="D4473" s="125"/>
    </row>
    <row r="4474" spans="4:4">
      <c r="D4474" s="125"/>
    </row>
    <row r="4475" spans="4:4">
      <c r="D4475" s="125"/>
    </row>
    <row r="4476" spans="4:4">
      <c r="D4476" s="125"/>
    </row>
    <row r="4477" spans="4:4">
      <c r="D4477" s="125"/>
    </row>
    <row r="4478" spans="4:4">
      <c r="D4478" s="125"/>
    </row>
    <row r="4479" spans="4:4">
      <c r="D4479" s="125"/>
    </row>
    <row r="4480" spans="4:4">
      <c r="D4480" s="125"/>
    </row>
    <row r="4481" spans="4:4">
      <c r="D4481" s="125"/>
    </row>
    <row r="4482" spans="4:4">
      <c r="D4482" s="125"/>
    </row>
    <row r="4483" spans="4:4">
      <c r="D4483" s="125"/>
    </row>
    <row r="4484" spans="4:4">
      <c r="D4484" s="125"/>
    </row>
    <row r="4485" spans="4:4">
      <c r="D4485" s="125"/>
    </row>
    <row r="4486" spans="4:4">
      <c r="D4486" s="125"/>
    </row>
    <row r="4487" spans="4:4">
      <c r="D4487" s="125"/>
    </row>
    <row r="4488" spans="4:4">
      <c r="D4488" s="125"/>
    </row>
    <row r="4489" spans="4:4">
      <c r="D4489" s="125"/>
    </row>
    <row r="4490" spans="4:4">
      <c r="D4490" s="125"/>
    </row>
    <row r="4491" spans="4:4">
      <c r="D4491" s="125"/>
    </row>
    <row r="4492" spans="4:4">
      <c r="D4492" s="125"/>
    </row>
    <row r="4493" spans="4:4">
      <c r="D4493" s="125"/>
    </row>
    <row r="4494" spans="4:4">
      <c r="D4494" s="125"/>
    </row>
    <row r="4495" spans="4:4">
      <c r="D4495" s="125"/>
    </row>
    <row r="4496" spans="4:4">
      <c r="D4496" s="125"/>
    </row>
    <row r="4497" spans="4:4">
      <c r="D4497" s="125"/>
    </row>
    <row r="4498" spans="4:4">
      <c r="D4498" s="125"/>
    </row>
    <row r="4499" spans="4:4">
      <c r="D4499" s="125"/>
    </row>
    <row r="4500" spans="4:4">
      <c r="D4500" s="125"/>
    </row>
    <row r="4501" spans="4:4">
      <c r="D4501" s="125"/>
    </row>
    <row r="4502" spans="4:4">
      <c r="D4502" s="125"/>
    </row>
    <row r="4503" spans="4:4">
      <c r="D4503" s="125"/>
    </row>
    <row r="4504" spans="4:4">
      <c r="D4504" s="125"/>
    </row>
    <row r="4505" spans="4:4">
      <c r="D4505" s="125"/>
    </row>
    <row r="4506" spans="4:4">
      <c r="D4506" s="125"/>
    </row>
    <row r="4507" spans="4:4">
      <c r="D4507" s="125"/>
    </row>
    <row r="4508" spans="4:4">
      <c r="D4508" s="125"/>
    </row>
    <row r="4509" spans="4:4">
      <c r="D4509" s="125"/>
    </row>
    <row r="4510" spans="4:4">
      <c r="D4510" s="125"/>
    </row>
    <row r="4511" spans="4:4">
      <c r="D4511" s="125"/>
    </row>
    <row r="4512" spans="4:4">
      <c r="D4512" s="125"/>
    </row>
    <row r="4513" spans="4:4">
      <c r="D4513" s="125"/>
    </row>
    <row r="4514" spans="4:4">
      <c r="D4514" s="125"/>
    </row>
    <row r="4515" spans="4:4">
      <c r="D4515" s="125"/>
    </row>
    <row r="4516" spans="4:4">
      <c r="D4516" s="125"/>
    </row>
    <row r="4517" spans="4:4">
      <c r="D4517" s="125"/>
    </row>
    <row r="4518" spans="4:4">
      <c r="D4518" s="125"/>
    </row>
    <row r="4519" spans="4:4">
      <c r="D4519" s="125"/>
    </row>
    <row r="4520" spans="4:4">
      <c r="D4520" s="125"/>
    </row>
    <row r="4521" spans="4:4">
      <c r="D4521" s="125"/>
    </row>
    <row r="4522" spans="4:4">
      <c r="D4522" s="125"/>
    </row>
    <row r="4523" spans="4:4">
      <c r="D4523" s="125"/>
    </row>
    <row r="4524" spans="4:4">
      <c r="D4524" s="125"/>
    </row>
    <row r="4525" spans="4:4">
      <c r="D4525" s="125"/>
    </row>
    <row r="4526" spans="4:4">
      <c r="D4526" s="125"/>
    </row>
    <row r="4527" spans="4:4">
      <c r="D4527" s="125"/>
    </row>
    <row r="4528" spans="4:4">
      <c r="D4528" s="125"/>
    </row>
    <row r="4529" spans="4:4">
      <c r="D4529" s="125"/>
    </row>
    <row r="4530" spans="4:4">
      <c r="D4530" s="125"/>
    </row>
    <row r="4531" spans="4:4">
      <c r="D4531" s="125"/>
    </row>
    <row r="4532" spans="4:4">
      <c r="D4532" s="125"/>
    </row>
    <row r="4533" spans="4:4">
      <c r="D4533" s="125"/>
    </row>
    <row r="4534" spans="4:4">
      <c r="D4534" s="125"/>
    </row>
    <row r="4535" spans="4:4">
      <c r="D4535" s="125"/>
    </row>
    <row r="4536" spans="4:4">
      <c r="D4536" s="125"/>
    </row>
    <row r="4537" spans="4:4">
      <c r="D4537" s="125"/>
    </row>
    <row r="4538" spans="4:4">
      <c r="D4538" s="125"/>
    </row>
    <row r="4539" spans="4:4">
      <c r="D4539" s="125"/>
    </row>
    <row r="4540" spans="4:4">
      <c r="D4540" s="125"/>
    </row>
    <row r="4541" spans="4:4">
      <c r="D4541" s="125"/>
    </row>
    <row r="4542" spans="4:4">
      <c r="D4542" s="125"/>
    </row>
    <row r="4543" spans="4:4">
      <c r="D4543" s="125"/>
    </row>
    <row r="4544" spans="4:4">
      <c r="D4544" s="125"/>
    </row>
    <row r="4545" spans="4:4">
      <c r="D4545" s="125"/>
    </row>
    <row r="4546" spans="4:4">
      <c r="D4546" s="125"/>
    </row>
    <row r="4547" spans="4:4">
      <c r="D4547" s="125"/>
    </row>
    <row r="4548" spans="4:4">
      <c r="D4548" s="125"/>
    </row>
    <row r="4549" spans="4:4">
      <c r="D4549" s="125"/>
    </row>
    <row r="4550" spans="4:4">
      <c r="D4550" s="125"/>
    </row>
    <row r="4551" spans="4:4">
      <c r="D4551" s="125"/>
    </row>
    <row r="4552" spans="4:4">
      <c r="D4552" s="125"/>
    </row>
    <row r="4553" spans="4:4">
      <c r="D4553" s="125"/>
    </row>
    <row r="4554" spans="4:4">
      <c r="D4554" s="125"/>
    </row>
    <row r="4555" spans="4:4">
      <c r="D4555" s="125"/>
    </row>
    <row r="4556" spans="4:4">
      <c r="D4556" s="125"/>
    </row>
    <row r="4557" spans="4:4">
      <c r="D4557" s="125"/>
    </row>
    <row r="4558" spans="4:4">
      <c r="D4558" s="125"/>
    </row>
    <row r="4559" spans="4:4">
      <c r="D4559" s="125"/>
    </row>
    <row r="4560" spans="4:4">
      <c r="D4560" s="125"/>
    </row>
    <row r="4561" spans="4:4">
      <c r="D4561" s="125"/>
    </row>
    <row r="4562" spans="4:4">
      <c r="D4562" s="125"/>
    </row>
    <row r="4563" spans="4:4">
      <c r="D4563" s="125"/>
    </row>
    <row r="4564" spans="4:4">
      <c r="D4564" s="125"/>
    </row>
    <row r="4565" spans="4:4">
      <c r="D4565" s="125"/>
    </row>
    <row r="4566" spans="4:4">
      <c r="D4566" s="125"/>
    </row>
    <row r="4567" spans="4:4">
      <c r="D4567" s="125"/>
    </row>
    <row r="4568" spans="4:4">
      <c r="D4568" s="125"/>
    </row>
    <row r="4569" spans="4:4">
      <c r="D4569" s="125"/>
    </row>
    <row r="4570" spans="4:4">
      <c r="D4570" s="125"/>
    </row>
    <row r="4571" spans="4:4">
      <c r="D4571" s="125"/>
    </row>
    <row r="4572" spans="4:4">
      <c r="D4572" s="125"/>
    </row>
    <row r="4573" spans="4:4">
      <c r="D4573" s="125"/>
    </row>
    <row r="4574" spans="4:4">
      <c r="D4574" s="125"/>
    </row>
    <row r="4575" spans="4:4">
      <c r="D4575" s="125"/>
    </row>
    <row r="4576" spans="4:4">
      <c r="D4576" s="125"/>
    </row>
    <row r="4577" spans="4:4">
      <c r="D4577" s="125"/>
    </row>
    <row r="4578" spans="4:4">
      <c r="D4578" s="125"/>
    </row>
    <row r="4579" spans="4:4">
      <c r="D4579" s="125"/>
    </row>
    <row r="4580" spans="4:4">
      <c r="D4580" s="125"/>
    </row>
    <row r="4581" spans="4:4">
      <c r="D4581" s="125"/>
    </row>
    <row r="4582" spans="4:4">
      <c r="D4582" s="125"/>
    </row>
    <row r="4583" spans="4:4">
      <c r="D4583" s="125"/>
    </row>
    <row r="4584" spans="4:4">
      <c r="D4584" s="125"/>
    </row>
    <row r="4585" spans="4:4">
      <c r="D4585" s="125"/>
    </row>
    <row r="4586" spans="4:4">
      <c r="D4586" s="125"/>
    </row>
    <row r="4587" spans="4:4">
      <c r="D4587" s="125"/>
    </row>
    <row r="4588" spans="4:4">
      <c r="D4588" s="125"/>
    </row>
    <row r="4589" spans="4:4">
      <c r="D4589" s="125"/>
    </row>
    <row r="4590" spans="4:4">
      <c r="D4590" s="125"/>
    </row>
    <row r="4591" spans="4:4">
      <c r="D4591" s="125"/>
    </row>
    <row r="4592" spans="4:4">
      <c r="D4592" s="125"/>
    </row>
    <row r="4593" spans="4:4">
      <c r="D4593" s="125"/>
    </row>
    <row r="4594" spans="4:4">
      <c r="D4594" s="125"/>
    </row>
    <row r="4595" spans="4:4">
      <c r="D4595" s="125"/>
    </row>
    <row r="4596" spans="4:4">
      <c r="D4596" s="125"/>
    </row>
    <row r="4597" spans="4:4">
      <c r="D4597" s="125"/>
    </row>
    <row r="4598" spans="4:4">
      <c r="D4598" s="125"/>
    </row>
    <row r="4599" spans="4:4">
      <c r="D4599" s="125"/>
    </row>
    <row r="4600" spans="4:4">
      <c r="D4600" s="125"/>
    </row>
    <row r="4601" spans="4:4">
      <c r="D4601" s="125"/>
    </row>
    <row r="4602" spans="4:4">
      <c r="D4602" s="125"/>
    </row>
    <row r="4603" spans="4:4">
      <c r="D4603" s="125"/>
    </row>
    <row r="4604" spans="4:4">
      <c r="D4604" s="125"/>
    </row>
    <row r="4605" spans="4:4">
      <c r="D4605" s="125"/>
    </row>
    <row r="4606" spans="4:4">
      <c r="D4606" s="125"/>
    </row>
    <row r="4607" spans="4:4">
      <c r="D4607" s="125"/>
    </row>
    <row r="4608" spans="4:4">
      <c r="D4608" s="125"/>
    </row>
    <row r="4609" spans="4:4">
      <c r="D4609" s="125"/>
    </row>
    <row r="4610" spans="4:4">
      <c r="D4610" s="125"/>
    </row>
    <row r="4611" spans="4:4">
      <c r="D4611" s="125"/>
    </row>
    <row r="4612" spans="4:4">
      <c r="D4612" s="125"/>
    </row>
    <row r="4613" spans="4:4">
      <c r="D4613" s="125"/>
    </row>
    <row r="4614" spans="4:4">
      <c r="D4614" s="125"/>
    </row>
    <row r="4615" spans="4:4">
      <c r="D4615" s="125"/>
    </row>
    <row r="4616" spans="4:4">
      <c r="D4616" s="125"/>
    </row>
    <row r="4617" spans="4:4">
      <c r="D4617" s="125"/>
    </row>
    <row r="4618" spans="4:4">
      <c r="D4618" s="125"/>
    </row>
    <row r="4619" spans="4:4">
      <c r="D4619" s="125"/>
    </row>
    <row r="4620" spans="4:4">
      <c r="D4620" s="125"/>
    </row>
    <row r="4621" spans="4:4">
      <c r="D4621" s="125"/>
    </row>
    <row r="4622" spans="4:4">
      <c r="D4622" s="125"/>
    </row>
    <row r="4623" spans="4:4">
      <c r="D4623" s="125"/>
    </row>
    <row r="4624" spans="4:4">
      <c r="D4624" s="125"/>
    </row>
    <row r="4625" spans="4:4">
      <c r="D4625" s="125"/>
    </row>
    <row r="4626" spans="4:4">
      <c r="D4626" s="125"/>
    </row>
    <row r="4627" spans="4:4">
      <c r="D4627" s="125"/>
    </row>
    <row r="4628" spans="4:4">
      <c r="D4628" s="125"/>
    </row>
    <row r="4629" spans="4:4">
      <c r="D4629" s="125"/>
    </row>
    <row r="4630" spans="4:4">
      <c r="D4630" s="125"/>
    </row>
    <row r="4631" spans="4:4">
      <c r="D4631" s="125"/>
    </row>
    <row r="4632" spans="4:4">
      <c r="D4632" s="125"/>
    </row>
    <row r="4633" spans="4:4">
      <c r="D4633" s="125"/>
    </row>
    <row r="4634" spans="4:4">
      <c r="D4634" s="125"/>
    </row>
    <row r="4635" spans="4:4">
      <c r="D4635" s="125"/>
    </row>
    <row r="4636" spans="4:4">
      <c r="D4636" s="125"/>
    </row>
    <row r="4637" spans="4:4">
      <c r="D4637" s="125"/>
    </row>
    <row r="4638" spans="4:4">
      <c r="D4638" s="125"/>
    </row>
    <row r="4639" spans="4:4">
      <c r="D4639" s="125"/>
    </row>
    <row r="4640" spans="4:4">
      <c r="D4640" s="125"/>
    </row>
    <row r="4641" spans="4:4">
      <c r="D4641" s="125"/>
    </row>
    <row r="4642" spans="4:4">
      <c r="D4642" s="125"/>
    </row>
    <row r="4643" spans="4:4">
      <c r="D4643" s="125"/>
    </row>
    <row r="4644" spans="4:4">
      <c r="D4644" s="125"/>
    </row>
    <row r="4645" spans="4:4">
      <c r="D4645" s="125"/>
    </row>
    <row r="4646" spans="4:4">
      <c r="D4646" s="125"/>
    </row>
    <row r="4647" spans="4:4">
      <c r="D4647" s="125"/>
    </row>
    <row r="4648" spans="4:4">
      <c r="D4648" s="125"/>
    </row>
    <row r="4649" spans="4:4">
      <c r="D4649" s="125"/>
    </row>
    <row r="4650" spans="4:4">
      <c r="D4650" s="125"/>
    </row>
    <row r="4651" spans="4:4">
      <c r="D4651" s="125"/>
    </row>
    <row r="4652" spans="4:4">
      <c r="D4652" s="125"/>
    </row>
    <row r="4653" spans="4:4">
      <c r="D4653" s="125"/>
    </row>
    <row r="4654" spans="4:4">
      <c r="D4654" s="125"/>
    </row>
    <row r="4655" spans="4:4">
      <c r="D4655" s="125"/>
    </row>
    <row r="4656" spans="4:4">
      <c r="D4656" s="125"/>
    </row>
    <row r="4657" spans="4:4">
      <c r="D4657" s="125"/>
    </row>
    <row r="4658" spans="4:4">
      <c r="D4658" s="125"/>
    </row>
    <row r="4659" spans="4:4">
      <c r="D4659" s="125"/>
    </row>
    <row r="4660" spans="4:4">
      <c r="D4660" s="125"/>
    </row>
    <row r="4661" spans="4:4">
      <c r="D4661" s="125"/>
    </row>
    <row r="4662" spans="4:4">
      <c r="D4662" s="125"/>
    </row>
    <row r="4663" spans="4:4">
      <c r="D4663" s="125"/>
    </row>
    <row r="4664" spans="4:4">
      <c r="D4664" s="125"/>
    </row>
    <row r="4665" spans="4:4">
      <c r="D4665" s="125"/>
    </row>
    <row r="4666" spans="4:4">
      <c r="D4666" s="125"/>
    </row>
    <row r="4667" spans="4:4">
      <c r="D4667" s="125"/>
    </row>
    <row r="4668" spans="4:4">
      <c r="D4668" s="125"/>
    </row>
    <row r="4669" spans="4:4">
      <c r="D4669" s="125"/>
    </row>
    <row r="4670" spans="4:4">
      <c r="D4670" s="125"/>
    </row>
    <row r="4671" spans="4:4">
      <c r="D4671" s="125"/>
    </row>
    <row r="4672" spans="4:4">
      <c r="D4672" s="125"/>
    </row>
    <row r="4673" spans="4:4">
      <c r="D4673" s="125"/>
    </row>
    <row r="4674" spans="4:4">
      <c r="D4674" s="125"/>
    </row>
    <row r="4675" spans="4:4">
      <c r="D4675" s="125"/>
    </row>
    <row r="4676" spans="4:4">
      <c r="D4676" s="125"/>
    </row>
    <row r="4677" spans="4:4">
      <c r="D4677" s="125"/>
    </row>
    <row r="4678" spans="4:4">
      <c r="D4678" s="125"/>
    </row>
    <row r="4679" spans="4:4">
      <c r="D4679" s="125"/>
    </row>
    <row r="4680" spans="4:4">
      <c r="D4680" s="125"/>
    </row>
    <row r="4681" spans="4:4">
      <c r="D4681" s="125"/>
    </row>
    <row r="4682" spans="4:4">
      <c r="D4682" s="125"/>
    </row>
    <row r="4683" spans="4:4">
      <c r="D4683" s="125"/>
    </row>
    <row r="4684" spans="4:4">
      <c r="D4684" s="125"/>
    </row>
    <row r="4685" spans="4:4">
      <c r="D4685" s="125"/>
    </row>
    <row r="4686" spans="4:4">
      <c r="D4686" s="125"/>
    </row>
    <row r="4687" spans="4:4">
      <c r="D4687" s="125"/>
    </row>
    <row r="4688" spans="4:4">
      <c r="D4688" s="125"/>
    </row>
    <row r="4689" spans="4:4">
      <c r="D4689" s="125"/>
    </row>
    <row r="4690" spans="4:4">
      <c r="D4690" s="125"/>
    </row>
    <row r="4691" spans="4:4">
      <c r="D4691" s="125"/>
    </row>
    <row r="4692" spans="4:4">
      <c r="D4692" s="125"/>
    </row>
    <row r="4693" spans="4:4">
      <c r="D4693" s="125"/>
    </row>
    <row r="4694" spans="4:4">
      <c r="D4694" s="125"/>
    </row>
    <row r="4695" spans="4:4">
      <c r="D4695" s="125"/>
    </row>
    <row r="4696" spans="4:4">
      <c r="D4696" s="125"/>
    </row>
    <row r="4697" spans="4:4">
      <c r="D4697" s="125"/>
    </row>
    <row r="4698" spans="4:4">
      <c r="D4698" s="125"/>
    </row>
    <row r="4699" spans="4:4">
      <c r="D4699" s="125"/>
    </row>
    <row r="4700" spans="4:4">
      <c r="D4700" s="125"/>
    </row>
    <row r="4701" spans="4:4">
      <c r="D4701" s="125"/>
    </row>
    <row r="4702" spans="4:4">
      <c r="D4702" s="125"/>
    </row>
    <row r="4703" spans="4:4">
      <c r="D4703" s="125"/>
    </row>
    <row r="4704" spans="4:4">
      <c r="D4704" s="125"/>
    </row>
    <row r="4705" spans="4:4">
      <c r="D4705" s="125"/>
    </row>
    <row r="4706" spans="4:4">
      <c r="D4706" s="125"/>
    </row>
    <row r="4707" spans="4:4">
      <c r="D4707" s="125"/>
    </row>
    <row r="4708" spans="4:4">
      <c r="D4708" s="125"/>
    </row>
    <row r="4709" spans="4:4">
      <c r="D4709" s="125"/>
    </row>
    <row r="4710" spans="4:4">
      <c r="D4710" s="125"/>
    </row>
    <row r="4711" spans="4:4">
      <c r="D4711" s="125"/>
    </row>
    <row r="4712" spans="4:4">
      <c r="D4712" s="125"/>
    </row>
    <row r="4713" spans="4:4">
      <c r="D4713" s="125"/>
    </row>
    <row r="4714" spans="4:4">
      <c r="D4714" s="125"/>
    </row>
    <row r="4715" spans="4:4">
      <c r="D4715" s="125"/>
    </row>
    <row r="4716" spans="4:4">
      <c r="D4716" s="125"/>
    </row>
    <row r="4717" spans="4:4">
      <c r="D4717" s="125"/>
    </row>
    <row r="4718" spans="4:4">
      <c r="D4718" s="125"/>
    </row>
    <row r="4719" spans="4:4">
      <c r="D4719" s="125"/>
    </row>
    <row r="4720" spans="4:4">
      <c r="D4720" s="125"/>
    </row>
    <row r="4721" spans="4:4">
      <c r="D4721" s="125"/>
    </row>
    <row r="4722" spans="4:4">
      <c r="D4722" s="125"/>
    </row>
    <row r="4723" spans="4:4">
      <c r="D4723" s="125"/>
    </row>
    <row r="4724" spans="4:4">
      <c r="D4724" s="125"/>
    </row>
    <row r="4725" spans="4:4">
      <c r="D4725" s="125"/>
    </row>
    <row r="4726" spans="4:4">
      <c r="D4726" s="125"/>
    </row>
    <row r="4727" spans="4:4">
      <c r="D4727" s="125"/>
    </row>
    <row r="4728" spans="4:4">
      <c r="D4728" s="125"/>
    </row>
    <row r="4729" spans="4:4">
      <c r="D4729" s="125"/>
    </row>
    <row r="4730" spans="4:4">
      <c r="D4730" s="125"/>
    </row>
    <row r="4731" spans="4:4">
      <c r="D4731" s="125"/>
    </row>
    <row r="4732" spans="4:4">
      <c r="D4732" s="125"/>
    </row>
    <row r="4733" spans="4:4">
      <c r="D4733" s="125"/>
    </row>
    <row r="4734" spans="4:4">
      <c r="D4734" s="125"/>
    </row>
    <row r="4735" spans="4:4">
      <c r="D4735" s="125"/>
    </row>
    <row r="4736" spans="4:4">
      <c r="D4736" s="125"/>
    </row>
    <row r="4737" spans="4:4">
      <c r="D4737" s="125"/>
    </row>
    <row r="4738" spans="4:4">
      <c r="D4738" s="125"/>
    </row>
    <row r="4739" spans="4:4">
      <c r="D4739" s="125"/>
    </row>
    <row r="4740" spans="4:4">
      <c r="D4740" s="125"/>
    </row>
    <row r="4741" spans="4:4">
      <c r="D4741" s="125"/>
    </row>
    <row r="4742" spans="4:4">
      <c r="D4742" s="125"/>
    </row>
    <row r="4743" spans="4:4">
      <c r="D4743" s="125"/>
    </row>
    <row r="4744" spans="4:4">
      <c r="D4744" s="125"/>
    </row>
    <row r="4745" spans="4:4">
      <c r="D4745" s="125"/>
    </row>
    <row r="4746" spans="4:4">
      <c r="D4746" s="125"/>
    </row>
    <row r="4747" spans="4:4">
      <c r="D4747" s="125"/>
    </row>
    <row r="4748" spans="4:4">
      <c r="D4748" s="125"/>
    </row>
    <row r="4749" spans="4:4">
      <c r="D4749" s="125"/>
    </row>
    <row r="4750" spans="4:4">
      <c r="D4750" s="125"/>
    </row>
    <row r="4751" spans="4:4">
      <c r="D4751" s="125"/>
    </row>
    <row r="4752" spans="4:4">
      <c r="D4752" s="125"/>
    </row>
    <row r="4753" spans="4:4">
      <c r="D4753" s="125"/>
    </row>
    <row r="4754" spans="4:4">
      <c r="D4754" s="125"/>
    </row>
    <row r="4755" spans="4:4">
      <c r="D4755" s="125"/>
    </row>
    <row r="4756" spans="4:4">
      <c r="D4756" s="125"/>
    </row>
    <row r="4757" spans="4:4">
      <c r="D4757" s="125"/>
    </row>
    <row r="4758" spans="4:4">
      <c r="D4758" s="125"/>
    </row>
    <row r="4759" spans="4:4">
      <c r="D4759" s="125"/>
    </row>
    <row r="4760" spans="4:4">
      <c r="D4760" s="125"/>
    </row>
    <row r="4761" spans="4:4">
      <c r="D4761" s="125"/>
    </row>
    <row r="4762" spans="4:4">
      <c r="D4762" s="125"/>
    </row>
    <row r="4763" spans="4:4">
      <c r="D4763" s="125"/>
    </row>
    <row r="4764" spans="4:4">
      <c r="D4764" s="125"/>
    </row>
    <row r="4765" spans="4:4">
      <c r="D4765" s="125"/>
    </row>
    <row r="4766" spans="4:4">
      <c r="D4766" s="125"/>
    </row>
    <row r="4767" spans="4:4">
      <c r="D4767" s="125"/>
    </row>
    <row r="4768" spans="4:4">
      <c r="D4768" s="125"/>
    </row>
    <row r="4769" spans="4:4">
      <c r="D4769" s="125"/>
    </row>
    <row r="4770" spans="4:4">
      <c r="D4770" s="125"/>
    </row>
    <row r="4771" spans="4:4">
      <c r="D4771" s="125"/>
    </row>
    <row r="4772" spans="4:4">
      <c r="D4772" s="125"/>
    </row>
    <row r="4773" spans="4:4">
      <c r="D4773" s="125"/>
    </row>
    <row r="4774" spans="4:4">
      <c r="D4774" s="125"/>
    </row>
    <row r="4775" spans="4:4">
      <c r="D4775" s="125"/>
    </row>
    <row r="4776" spans="4:4">
      <c r="D4776" s="125"/>
    </row>
    <row r="4777" spans="4:4">
      <c r="D4777" s="125"/>
    </row>
    <row r="4778" spans="4:4">
      <c r="D4778" s="125"/>
    </row>
    <row r="4779" spans="4:4">
      <c r="D4779" s="125"/>
    </row>
    <row r="4780" spans="4:4">
      <c r="D4780" s="125"/>
    </row>
    <row r="4781" spans="4:4">
      <c r="D4781" s="125"/>
    </row>
    <row r="4782" spans="4:4">
      <c r="D4782" s="125"/>
    </row>
    <row r="4783" spans="4:4">
      <c r="D4783" s="125"/>
    </row>
    <row r="4784" spans="4:4">
      <c r="D4784" s="125"/>
    </row>
    <row r="4785" spans="4:4">
      <c r="D4785" s="125"/>
    </row>
    <row r="4786" spans="4:4">
      <c r="D4786" s="125"/>
    </row>
    <row r="4787" spans="4:4">
      <c r="D4787" s="125"/>
    </row>
    <row r="4788" spans="4:4">
      <c r="D4788" s="125"/>
    </row>
    <row r="4789" spans="4:4">
      <c r="D4789" s="125"/>
    </row>
    <row r="4790" spans="4:4">
      <c r="D4790" s="125"/>
    </row>
    <row r="4791" spans="4:4">
      <c r="D4791" s="125"/>
    </row>
    <row r="4792" spans="4:4">
      <c r="D4792" s="125"/>
    </row>
    <row r="4793" spans="4:4">
      <c r="D4793" s="125"/>
    </row>
    <row r="4794" spans="4:4">
      <c r="D4794" s="125"/>
    </row>
    <row r="4795" spans="4:4">
      <c r="D4795" s="125"/>
    </row>
    <row r="4796" spans="4:4">
      <c r="D4796" s="125"/>
    </row>
    <row r="4797" spans="4:4">
      <c r="D4797" s="125"/>
    </row>
    <row r="4798" spans="4:4">
      <c r="D4798" s="125"/>
    </row>
    <row r="4799" spans="4:4">
      <c r="D4799" s="125"/>
    </row>
    <row r="4800" spans="4:4">
      <c r="D4800" s="125"/>
    </row>
    <row r="4801" spans="4:4">
      <c r="D4801" s="125"/>
    </row>
    <row r="4802" spans="4:4">
      <c r="D4802" s="125"/>
    </row>
    <row r="4803" spans="4:4">
      <c r="D4803" s="125"/>
    </row>
    <row r="4804" spans="4:4">
      <c r="D4804" s="125"/>
    </row>
    <row r="4805" spans="4:4">
      <c r="D4805" s="125"/>
    </row>
    <row r="4806" spans="4:4">
      <c r="D4806" s="125"/>
    </row>
    <row r="4807" spans="4:4">
      <c r="D4807" s="125"/>
    </row>
    <row r="4808" spans="4:4">
      <c r="D4808" s="125"/>
    </row>
    <row r="4809" spans="4:4">
      <c r="D4809" s="125"/>
    </row>
    <row r="4810" spans="4:4">
      <c r="D4810" s="125"/>
    </row>
    <row r="4811" spans="4:4">
      <c r="D4811" s="125"/>
    </row>
    <row r="4812" spans="4:4">
      <c r="D4812" s="125"/>
    </row>
    <row r="4813" spans="4:4">
      <c r="D4813" s="125"/>
    </row>
    <row r="4814" spans="4:4">
      <c r="D4814" s="125"/>
    </row>
    <row r="4815" spans="4:4">
      <c r="D4815" s="125"/>
    </row>
    <row r="4816" spans="4:4">
      <c r="D4816" s="125"/>
    </row>
    <row r="4817" spans="4:4">
      <c r="D4817" s="125"/>
    </row>
    <row r="4818" spans="4:4">
      <c r="D4818" s="125"/>
    </row>
    <row r="4819" spans="4:4">
      <c r="D4819" s="125"/>
    </row>
    <row r="4820" spans="4:4">
      <c r="D4820" s="125"/>
    </row>
    <row r="4821" spans="4:4">
      <c r="D4821" s="125"/>
    </row>
    <row r="4822" spans="4:4">
      <c r="D4822" s="125"/>
    </row>
    <row r="4823" spans="4:4">
      <c r="D4823" s="125"/>
    </row>
    <row r="4824" spans="4:4">
      <c r="D4824" s="125"/>
    </row>
    <row r="4825" spans="4:4">
      <c r="D4825" s="125"/>
    </row>
    <row r="4826" spans="4:4">
      <c r="D4826" s="125"/>
    </row>
    <row r="4827" spans="4:4">
      <c r="D4827" s="125"/>
    </row>
    <row r="4828" spans="4:4">
      <c r="D4828" s="125"/>
    </row>
    <row r="4829" spans="4:4">
      <c r="D4829" s="125"/>
    </row>
    <row r="4830" spans="4:4">
      <c r="D4830" s="125"/>
    </row>
    <row r="4831" spans="4:4">
      <c r="D4831" s="125"/>
    </row>
    <row r="4832" spans="4:4">
      <c r="D4832" s="125"/>
    </row>
    <row r="4833" spans="4:4">
      <c r="D4833" s="125"/>
    </row>
    <row r="4834" spans="4:4">
      <c r="D4834" s="125"/>
    </row>
    <row r="4835" spans="4:4">
      <c r="D4835" s="125"/>
    </row>
    <row r="4836" spans="4:4">
      <c r="D4836" s="125"/>
    </row>
    <row r="4837" spans="4:4">
      <c r="D4837" s="125"/>
    </row>
    <row r="4838" spans="4:4">
      <c r="D4838" s="125"/>
    </row>
    <row r="4839" spans="4:4">
      <c r="D4839" s="125"/>
    </row>
    <row r="4840" spans="4:4">
      <c r="D4840" s="125"/>
    </row>
    <row r="4841" spans="4:4">
      <c r="D4841" s="125"/>
    </row>
    <row r="4842" spans="4:4">
      <c r="D4842" s="125"/>
    </row>
    <row r="4843" spans="4:4">
      <c r="D4843" s="125"/>
    </row>
    <row r="4844" spans="4:4">
      <c r="D4844" s="125"/>
    </row>
    <row r="4845" spans="4:4">
      <c r="D4845" s="125"/>
    </row>
    <row r="4846" spans="4:4">
      <c r="D4846" s="125"/>
    </row>
    <row r="4847" spans="4:4">
      <c r="D4847" s="125"/>
    </row>
    <row r="4848" spans="4:4">
      <c r="D4848" s="125"/>
    </row>
    <row r="4849" spans="4:4">
      <c r="D4849" s="125"/>
    </row>
    <row r="4850" spans="4:4">
      <c r="D4850" s="125"/>
    </row>
    <row r="4851" spans="4:4">
      <c r="D4851" s="125"/>
    </row>
    <row r="4852" spans="4:4">
      <c r="D4852" s="125"/>
    </row>
    <row r="4853" spans="4:4">
      <c r="D4853" s="125"/>
    </row>
    <row r="4854" spans="4:4">
      <c r="D4854" s="125"/>
    </row>
    <row r="4855" spans="4:4">
      <c r="D4855" s="125"/>
    </row>
    <row r="4856" spans="4:4">
      <c r="D4856" s="125"/>
    </row>
    <row r="4857" spans="4:4">
      <c r="D4857" s="125"/>
    </row>
    <row r="4858" spans="4:4">
      <c r="D4858" s="125"/>
    </row>
    <row r="4859" spans="4:4">
      <c r="D4859" s="125"/>
    </row>
    <row r="4860" spans="4:4">
      <c r="D4860" s="125"/>
    </row>
    <row r="4861" spans="4:4">
      <c r="D4861" s="125"/>
    </row>
    <row r="4862" spans="4:4">
      <c r="D4862" s="125"/>
    </row>
    <row r="4863" spans="4:4">
      <c r="D4863" s="125"/>
    </row>
    <row r="4864" spans="4:4">
      <c r="D4864" s="125"/>
    </row>
    <row r="4865" spans="4:4">
      <c r="D4865" s="125"/>
    </row>
    <row r="4866" spans="4:4">
      <c r="D4866" s="125"/>
    </row>
    <row r="4867" spans="4:4">
      <c r="D4867" s="125"/>
    </row>
    <row r="4868" spans="4:4">
      <c r="D4868" s="125"/>
    </row>
    <row r="4869" spans="4:4">
      <c r="D4869" s="125"/>
    </row>
    <row r="4870" spans="4:4">
      <c r="D4870" s="125"/>
    </row>
    <row r="4871" spans="4:4">
      <c r="D4871" s="125"/>
    </row>
    <row r="4872" spans="4:4">
      <c r="D4872" s="125"/>
    </row>
    <row r="4873" spans="4:4">
      <c r="D4873" s="125"/>
    </row>
    <row r="4874" spans="4:4">
      <c r="D4874" s="125"/>
    </row>
    <row r="4875" spans="4:4">
      <c r="D4875" s="125"/>
    </row>
    <row r="4876" spans="4:4">
      <c r="D4876" s="125"/>
    </row>
    <row r="4877" spans="4:4">
      <c r="D4877" s="125"/>
    </row>
    <row r="4878" spans="4:4">
      <c r="D4878" s="125"/>
    </row>
    <row r="4879" spans="4:4">
      <c r="D4879" s="125"/>
    </row>
    <row r="4880" spans="4:4">
      <c r="D4880" s="125"/>
    </row>
    <row r="4881" spans="4:4">
      <c r="D4881" s="125"/>
    </row>
    <row r="4882" spans="4:4">
      <c r="D4882" s="125"/>
    </row>
    <row r="4883" spans="4:4">
      <c r="D4883" s="125"/>
    </row>
    <row r="4884" spans="4:4">
      <c r="D4884" s="125"/>
    </row>
    <row r="4885" spans="4:4">
      <c r="D4885" s="125"/>
    </row>
    <row r="4886" spans="4:4">
      <c r="D4886" s="125"/>
    </row>
    <row r="4887" spans="4:4">
      <c r="D4887" s="125"/>
    </row>
    <row r="4888" spans="4:4">
      <c r="D4888" s="125"/>
    </row>
    <row r="4889" spans="4:4">
      <c r="D4889" s="125"/>
    </row>
    <row r="4890" spans="4:4">
      <c r="D4890" s="125"/>
    </row>
    <row r="4891" spans="4:4">
      <c r="D4891" s="125"/>
    </row>
    <row r="4892" spans="4:4">
      <c r="D4892" s="125"/>
    </row>
    <row r="4893" spans="4:4">
      <c r="D4893" s="125"/>
    </row>
    <row r="4894" spans="4:4">
      <c r="D4894" s="125"/>
    </row>
    <row r="4895" spans="4:4">
      <c r="D4895" s="125"/>
    </row>
    <row r="4896" spans="4:4">
      <c r="D4896" s="125"/>
    </row>
    <row r="4897" spans="4:4">
      <c r="D4897" s="125"/>
    </row>
    <row r="4898" spans="4:4">
      <c r="D4898" s="125"/>
    </row>
    <row r="4899" spans="4:4">
      <c r="D4899" s="125"/>
    </row>
    <row r="4900" spans="4:4">
      <c r="D4900" s="125"/>
    </row>
    <row r="4901" spans="4:4">
      <c r="D4901" s="125"/>
    </row>
    <row r="4902" spans="4:4">
      <c r="D4902" s="125"/>
    </row>
    <row r="4903" spans="4:4">
      <c r="D4903" s="125"/>
    </row>
    <row r="4904" spans="4:4">
      <c r="D4904" s="125"/>
    </row>
    <row r="4905" spans="4:4">
      <c r="D4905" s="125"/>
    </row>
    <row r="4906" spans="4:4">
      <c r="D4906" s="125"/>
    </row>
    <row r="4907" spans="4:4">
      <c r="D4907" s="125"/>
    </row>
    <row r="4908" spans="4:4">
      <c r="D4908" s="125"/>
    </row>
    <row r="4909" spans="4:4">
      <c r="D4909" s="125"/>
    </row>
    <row r="4910" spans="4:4">
      <c r="D4910" s="125"/>
    </row>
    <row r="4911" spans="4:4">
      <c r="D4911" s="125"/>
    </row>
    <row r="4912" spans="4:4">
      <c r="D4912" s="125"/>
    </row>
    <row r="4913" spans="4:4">
      <c r="D4913" s="125"/>
    </row>
    <row r="4914" spans="4:4">
      <c r="D4914" s="125"/>
    </row>
    <row r="4915" spans="4:4">
      <c r="D4915" s="125"/>
    </row>
    <row r="4916" spans="4:4">
      <c r="D4916" s="125"/>
    </row>
    <row r="4917" spans="4:4">
      <c r="D4917" s="125"/>
    </row>
    <row r="4918" spans="4:4">
      <c r="D4918" s="125"/>
    </row>
    <row r="4919" spans="4:4">
      <c r="D4919" s="125"/>
    </row>
    <row r="4920" spans="4:4">
      <c r="D4920" s="125"/>
    </row>
    <row r="4921" spans="4:4">
      <c r="D4921" s="125"/>
    </row>
    <row r="4922" spans="4:4">
      <c r="D4922" s="125"/>
    </row>
    <row r="4923" spans="4:4">
      <c r="D4923" s="125"/>
    </row>
    <row r="4924" spans="4:4">
      <c r="D4924" s="125"/>
    </row>
    <row r="4925" spans="4:4">
      <c r="D4925" s="125"/>
    </row>
    <row r="4926" spans="4:4">
      <c r="D4926" s="125"/>
    </row>
    <row r="4927" spans="4:4">
      <c r="D4927" s="125"/>
    </row>
    <row r="4928" spans="4:4">
      <c r="D4928" s="125"/>
    </row>
    <row r="4929" spans="4:4">
      <c r="D4929" s="125"/>
    </row>
    <row r="4930" spans="4:4">
      <c r="D4930" s="125"/>
    </row>
    <row r="4931" spans="4:4">
      <c r="D4931" s="125"/>
    </row>
    <row r="4932" spans="4:4">
      <c r="D4932" s="125"/>
    </row>
    <row r="4933" spans="4:4">
      <c r="D4933" s="125"/>
    </row>
    <row r="4934" spans="4:4">
      <c r="D4934" s="125"/>
    </row>
    <row r="4935" spans="4:4">
      <c r="D4935" s="125"/>
    </row>
    <row r="4936" spans="4:4">
      <c r="D4936" s="125"/>
    </row>
    <row r="4937" spans="4:4">
      <c r="D4937" s="125"/>
    </row>
    <row r="4938" spans="4:4">
      <c r="D4938" s="125"/>
    </row>
    <row r="4939" spans="4:4">
      <c r="D4939" s="125"/>
    </row>
    <row r="4940" spans="4:4">
      <c r="D4940" s="125"/>
    </row>
    <row r="4941" spans="4:4">
      <c r="D4941" s="125"/>
    </row>
    <row r="4942" spans="4:4">
      <c r="D4942" s="125"/>
    </row>
    <row r="4943" spans="4:4">
      <c r="D4943" s="125"/>
    </row>
    <row r="4944" spans="4:4">
      <c r="D4944" s="125"/>
    </row>
    <row r="4945" spans="4:4">
      <c r="D4945" s="125"/>
    </row>
    <row r="4946" spans="4:4">
      <c r="D4946" s="125"/>
    </row>
    <row r="4947" spans="4:4">
      <c r="D4947" s="125"/>
    </row>
    <row r="4948" spans="4:4">
      <c r="D4948" s="125"/>
    </row>
    <row r="4949" spans="4:4">
      <c r="D4949" s="125"/>
    </row>
    <row r="4950" spans="4:4">
      <c r="D4950" s="125"/>
    </row>
    <row r="4951" spans="4:4">
      <c r="D4951" s="125"/>
    </row>
    <row r="4952" spans="4:4">
      <c r="D4952" s="125"/>
    </row>
    <row r="4953" spans="4:4">
      <c r="D4953" s="125"/>
    </row>
    <row r="4954" spans="4:4">
      <c r="D4954" s="125"/>
    </row>
    <row r="4955" spans="4:4">
      <c r="D4955" s="125"/>
    </row>
    <row r="4956" spans="4:4">
      <c r="D4956" s="125"/>
    </row>
    <row r="4957" spans="4:4">
      <c r="D4957" s="125"/>
    </row>
    <row r="4958" spans="4:4">
      <c r="D4958" s="125"/>
    </row>
    <row r="4959" spans="4:4">
      <c r="D4959" s="125"/>
    </row>
    <row r="4960" spans="4:4">
      <c r="D4960" s="125"/>
    </row>
    <row r="4961" spans="4:4">
      <c r="D4961" s="125"/>
    </row>
    <row r="4962" spans="4:4">
      <c r="D4962" s="125"/>
    </row>
    <row r="4963" spans="4:4">
      <c r="D4963" s="125"/>
    </row>
    <row r="4964" spans="4:4">
      <c r="D4964" s="125"/>
    </row>
    <row r="4965" spans="4:4">
      <c r="D4965" s="125"/>
    </row>
    <row r="4966" spans="4:4">
      <c r="D4966" s="125"/>
    </row>
    <row r="4967" spans="4:4">
      <c r="D4967" s="125"/>
    </row>
    <row r="4968" spans="4:4">
      <c r="D4968" s="125"/>
    </row>
    <row r="4969" spans="4:4">
      <c r="D4969" s="125"/>
    </row>
    <row r="4970" spans="4:4">
      <c r="D4970" s="125"/>
    </row>
    <row r="4971" spans="4:4">
      <c r="D4971" s="125"/>
    </row>
    <row r="4972" spans="4:4">
      <c r="D4972" s="125"/>
    </row>
    <row r="4973" spans="4:4">
      <c r="D4973" s="125"/>
    </row>
    <row r="4974" spans="4:4">
      <c r="D4974" s="125"/>
    </row>
    <row r="4975" spans="4:4">
      <c r="D4975" s="125"/>
    </row>
    <row r="4976" spans="4:4">
      <c r="D4976" s="125"/>
    </row>
    <row r="4977" spans="4:4">
      <c r="D4977" s="125"/>
    </row>
    <row r="4978" spans="4:4">
      <c r="D4978" s="125"/>
    </row>
    <row r="4979" spans="4:4">
      <c r="D4979" s="125"/>
    </row>
    <row r="4980" spans="4:4">
      <c r="D4980" s="125"/>
    </row>
    <row r="4981" spans="4:4">
      <c r="D4981" s="125"/>
    </row>
    <row r="4982" spans="4:4">
      <c r="D4982" s="125"/>
    </row>
    <row r="4983" spans="4:4">
      <c r="D4983" s="125"/>
    </row>
    <row r="4984" spans="4:4">
      <c r="D4984" s="125"/>
    </row>
    <row r="4985" spans="4:4">
      <c r="D4985" s="125"/>
    </row>
    <row r="4986" spans="4:4">
      <c r="D4986" s="125"/>
    </row>
    <row r="4987" spans="4:4">
      <c r="D4987" s="125"/>
    </row>
    <row r="4988" spans="4:4">
      <c r="D4988" s="125"/>
    </row>
    <row r="4989" spans="4:4">
      <c r="D4989" s="125"/>
    </row>
    <row r="4990" spans="4:4">
      <c r="D4990" s="125"/>
    </row>
    <row r="4991" spans="4:4">
      <c r="D4991" s="125"/>
    </row>
  </sheetData>
  <mergeCells count="1300">
    <mergeCell ref="AC1084:AG1084"/>
    <mergeCell ref="AC1091:AG1091"/>
    <mergeCell ref="AC1067:AG1067"/>
    <mergeCell ref="AC1069:AG1069"/>
    <mergeCell ref="AC1074:AG1074"/>
    <mergeCell ref="AC1075:AG1075"/>
    <mergeCell ref="AC1077:AG1077"/>
    <mergeCell ref="AC1078:AG1078"/>
    <mergeCell ref="AC1080:AG1080"/>
    <mergeCell ref="AC1081:AG1081"/>
    <mergeCell ref="AC1083:AG1083"/>
    <mergeCell ref="AC1041:AG1041"/>
    <mergeCell ref="AC1043:AG1043"/>
    <mergeCell ref="AC1045:AG1045"/>
    <mergeCell ref="AC1047:AG1047"/>
    <mergeCell ref="AC1049:AG1049"/>
    <mergeCell ref="AC1052:AG1052"/>
    <mergeCell ref="AC1054:AG1054"/>
    <mergeCell ref="AC1056:AG1056"/>
    <mergeCell ref="AC1058:AG1058"/>
    <mergeCell ref="AC1023:AG1023"/>
    <mergeCell ref="AC1024:AG1024"/>
    <mergeCell ref="AC1026:AG1026"/>
    <mergeCell ref="AC1028:AG1028"/>
    <mergeCell ref="AC1030:AG1030"/>
    <mergeCell ref="AC1032:AG1032"/>
    <mergeCell ref="AC1034:AG1034"/>
    <mergeCell ref="AC1037:AG1037"/>
    <mergeCell ref="AC1039:AG1039"/>
    <mergeCell ref="AC1004:AG1004"/>
    <mergeCell ref="AC1005:AG1005"/>
    <mergeCell ref="AC1007:AG1007"/>
    <mergeCell ref="AC1009:AG1009"/>
    <mergeCell ref="AC1012:AG1012"/>
    <mergeCell ref="AC1015:AG1015"/>
    <mergeCell ref="AC1017:AG1017"/>
    <mergeCell ref="AC1019:AG1019"/>
    <mergeCell ref="AC1021:AG1021"/>
    <mergeCell ref="AC986:AG986"/>
    <mergeCell ref="AC988:AG988"/>
    <mergeCell ref="AC990:AG990"/>
    <mergeCell ref="AC992:AG992"/>
    <mergeCell ref="AC995:AG995"/>
    <mergeCell ref="AC997:AG997"/>
    <mergeCell ref="AC998:AG998"/>
    <mergeCell ref="AC1000:AG1000"/>
    <mergeCell ref="AC1002:AG1002"/>
    <mergeCell ref="AC968:AG968"/>
    <mergeCell ref="AC970:AG970"/>
    <mergeCell ref="AC972:AG972"/>
    <mergeCell ref="AC975:AG975"/>
    <mergeCell ref="AC977:AG977"/>
    <mergeCell ref="AC978:AG978"/>
    <mergeCell ref="AC980:AG980"/>
    <mergeCell ref="AC982:AG982"/>
    <mergeCell ref="AC984:AG984"/>
    <mergeCell ref="AC952:AG952"/>
    <mergeCell ref="AC953:AG953"/>
    <mergeCell ref="AC955:AG955"/>
    <mergeCell ref="AC956:AG956"/>
    <mergeCell ref="AC959:AG959"/>
    <mergeCell ref="AC961:AG961"/>
    <mergeCell ref="AC963:AG963"/>
    <mergeCell ref="AC964:AG964"/>
    <mergeCell ref="AC966:AG966"/>
    <mergeCell ref="AC937:AG937"/>
    <mergeCell ref="AC939:AG939"/>
    <mergeCell ref="AC940:AG940"/>
    <mergeCell ref="AC941:AG941"/>
    <mergeCell ref="AC943:AG943"/>
    <mergeCell ref="AC945:AG945"/>
    <mergeCell ref="AC947:AG947"/>
    <mergeCell ref="AC949:AG949"/>
    <mergeCell ref="AC950:AG950"/>
    <mergeCell ref="AC921:AG921"/>
    <mergeCell ref="AC923:AG923"/>
    <mergeCell ref="AC925:AG925"/>
    <mergeCell ref="AC928:AG928"/>
    <mergeCell ref="AC930:AG930"/>
    <mergeCell ref="AC931:AG931"/>
    <mergeCell ref="AC933:AG933"/>
    <mergeCell ref="AC935:AG935"/>
    <mergeCell ref="AC936:AG936"/>
    <mergeCell ref="AC906:AG906"/>
    <mergeCell ref="AC908:AG908"/>
    <mergeCell ref="AC910:AG910"/>
    <mergeCell ref="AC911:AG911"/>
    <mergeCell ref="AC912:AG912"/>
    <mergeCell ref="AC913:AG913"/>
    <mergeCell ref="AC915:AG915"/>
    <mergeCell ref="AC917:AG917"/>
    <mergeCell ref="AC919:AG919"/>
    <mergeCell ref="AC890:AG890"/>
    <mergeCell ref="AC893:AG893"/>
    <mergeCell ref="AC894:AG894"/>
    <mergeCell ref="AC896:AG896"/>
    <mergeCell ref="AC898:AG898"/>
    <mergeCell ref="AC900:AG900"/>
    <mergeCell ref="AC902:AG902"/>
    <mergeCell ref="AC903:AG903"/>
    <mergeCell ref="AC905:AG905"/>
    <mergeCell ref="AC875:AG875"/>
    <mergeCell ref="AC877:AG877"/>
    <mergeCell ref="AC878:AG878"/>
    <mergeCell ref="AC880:AG880"/>
    <mergeCell ref="AC882:AG882"/>
    <mergeCell ref="AC884:AG884"/>
    <mergeCell ref="AC886:AG886"/>
    <mergeCell ref="AC887:AG887"/>
    <mergeCell ref="AC889:AG889"/>
    <mergeCell ref="AC859:AG859"/>
    <mergeCell ref="AC861:AG861"/>
    <mergeCell ref="AC863:AG863"/>
    <mergeCell ref="AC864:AG864"/>
    <mergeCell ref="AC866:AG866"/>
    <mergeCell ref="AC867:AG867"/>
    <mergeCell ref="AC870:AG870"/>
    <mergeCell ref="AC871:AG871"/>
    <mergeCell ref="AC873:AG873"/>
    <mergeCell ref="AC843:AG843"/>
    <mergeCell ref="AC844:AG844"/>
    <mergeCell ref="AC847:AG847"/>
    <mergeCell ref="AC848:AG848"/>
    <mergeCell ref="AC850:AG850"/>
    <mergeCell ref="AC852:AG852"/>
    <mergeCell ref="AC854:AG854"/>
    <mergeCell ref="AC855:AG855"/>
    <mergeCell ref="AC857:AG857"/>
    <mergeCell ref="AC827:AG827"/>
    <mergeCell ref="AC829:AG829"/>
    <mergeCell ref="AC831:AG831"/>
    <mergeCell ref="AC832:AG832"/>
    <mergeCell ref="AC834:AG834"/>
    <mergeCell ref="AC836:AG836"/>
    <mergeCell ref="AC838:AG838"/>
    <mergeCell ref="AC840:AG840"/>
    <mergeCell ref="AC841:AG841"/>
    <mergeCell ref="AC811:AG811"/>
    <mergeCell ref="AC813:AG813"/>
    <mergeCell ref="AC814:AG814"/>
    <mergeCell ref="AC815:AG815"/>
    <mergeCell ref="AC817:AG817"/>
    <mergeCell ref="AC819:AG819"/>
    <mergeCell ref="AC821:AG821"/>
    <mergeCell ref="AC824:AG824"/>
    <mergeCell ref="AC825:AG825"/>
    <mergeCell ref="AC796:AG796"/>
    <mergeCell ref="AC797:AG797"/>
    <mergeCell ref="AC799:AG799"/>
    <mergeCell ref="AC800:AG800"/>
    <mergeCell ref="AC802:AG802"/>
    <mergeCell ref="AC803:AG803"/>
    <mergeCell ref="AC805:AG805"/>
    <mergeCell ref="AC807:AG807"/>
    <mergeCell ref="AC809:AG809"/>
    <mergeCell ref="AC781:AG781"/>
    <mergeCell ref="AC782:AG782"/>
    <mergeCell ref="AC784:AG784"/>
    <mergeCell ref="AC785:AG785"/>
    <mergeCell ref="AC788:AG788"/>
    <mergeCell ref="AC789:AG789"/>
    <mergeCell ref="AC791:AG791"/>
    <mergeCell ref="AC793:AG793"/>
    <mergeCell ref="AC794:AG794"/>
    <mergeCell ref="AC768:AG768"/>
    <mergeCell ref="AC770:AG770"/>
    <mergeCell ref="AC771:AG771"/>
    <mergeCell ref="AC772:AG772"/>
    <mergeCell ref="AC774:AG774"/>
    <mergeCell ref="AC776:AG776"/>
    <mergeCell ref="AC777:AG777"/>
    <mergeCell ref="AC778:AG778"/>
    <mergeCell ref="AC780:AG780"/>
    <mergeCell ref="AC753:AG753"/>
    <mergeCell ref="AC755:AG755"/>
    <mergeCell ref="AC757:AG757"/>
    <mergeCell ref="AC759:AG759"/>
    <mergeCell ref="AC761:AG761"/>
    <mergeCell ref="AC762:AG762"/>
    <mergeCell ref="AC764:AG764"/>
    <mergeCell ref="AC765:AG765"/>
    <mergeCell ref="AC767:AG767"/>
    <mergeCell ref="AC738:AG738"/>
    <mergeCell ref="AC740:AG740"/>
    <mergeCell ref="AC742:AG742"/>
    <mergeCell ref="AC743:AG743"/>
    <mergeCell ref="AC745:AG745"/>
    <mergeCell ref="AC747:AG747"/>
    <mergeCell ref="AC748:AG748"/>
    <mergeCell ref="AC750:AG750"/>
    <mergeCell ref="AC751:AG751"/>
    <mergeCell ref="AC720:AG720"/>
    <mergeCell ref="AC722:AG722"/>
    <mergeCell ref="AC724:AG724"/>
    <mergeCell ref="AC726:AG726"/>
    <mergeCell ref="AC728:AG728"/>
    <mergeCell ref="AC730:AG730"/>
    <mergeCell ref="AC732:AG732"/>
    <mergeCell ref="AC734:AG734"/>
    <mergeCell ref="AC736:AG736"/>
    <mergeCell ref="AC707:AG707"/>
    <mergeCell ref="AC708:AG708"/>
    <mergeCell ref="AC709:AG709"/>
    <mergeCell ref="AC711:AG711"/>
    <mergeCell ref="AC712:AG712"/>
    <mergeCell ref="AC713:AG713"/>
    <mergeCell ref="AC715:AG715"/>
    <mergeCell ref="AC717:AG717"/>
    <mergeCell ref="AC719:AG719"/>
    <mergeCell ref="AC692:AG692"/>
    <mergeCell ref="AC694:AG694"/>
    <mergeCell ref="AC695:AG695"/>
    <mergeCell ref="AC697:AG697"/>
    <mergeCell ref="AC698:AG698"/>
    <mergeCell ref="AC700:AG700"/>
    <mergeCell ref="AC701:AG701"/>
    <mergeCell ref="AC703:AG703"/>
    <mergeCell ref="AC705:AG705"/>
    <mergeCell ref="AC679:AG679"/>
    <mergeCell ref="AC681:AG681"/>
    <mergeCell ref="AC682:AG682"/>
    <mergeCell ref="AC683:AG683"/>
    <mergeCell ref="AC685:AG685"/>
    <mergeCell ref="AC686:AG686"/>
    <mergeCell ref="AC688:AG688"/>
    <mergeCell ref="AC689:AG689"/>
    <mergeCell ref="AC691:AG691"/>
    <mergeCell ref="AC666:AG666"/>
    <mergeCell ref="AC668:AG668"/>
    <mergeCell ref="AC669:AG669"/>
    <mergeCell ref="AC671:AG671"/>
    <mergeCell ref="AC672:AG672"/>
    <mergeCell ref="AC674:AG674"/>
    <mergeCell ref="AC675:AG675"/>
    <mergeCell ref="AC677:AG677"/>
    <mergeCell ref="AC678:AG678"/>
    <mergeCell ref="AC653:AG653"/>
    <mergeCell ref="AC656:AG656"/>
    <mergeCell ref="AC657:AG657"/>
    <mergeCell ref="AC658:AG658"/>
    <mergeCell ref="AC659:AG659"/>
    <mergeCell ref="AC660:AG660"/>
    <mergeCell ref="AC662:AG662"/>
    <mergeCell ref="AC663:AG663"/>
    <mergeCell ref="AC665:AG665"/>
    <mergeCell ref="AC637:AG637"/>
    <mergeCell ref="AC639:AG639"/>
    <mergeCell ref="AC641:AG641"/>
    <mergeCell ref="AC643:AG643"/>
    <mergeCell ref="AC645:AG645"/>
    <mergeCell ref="AC646:AG646"/>
    <mergeCell ref="AC647:AG647"/>
    <mergeCell ref="AC649:AG649"/>
    <mergeCell ref="AC651:AG651"/>
    <mergeCell ref="AC623:AG623"/>
    <mergeCell ref="AC625:AG625"/>
    <mergeCell ref="AC626:AG626"/>
    <mergeCell ref="AC628:AG628"/>
    <mergeCell ref="AC629:AG629"/>
    <mergeCell ref="AC631:AG631"/>
    <mergeCell ref="AC632:AG632"/>
    <mergeCell ref="AC634:AG634"/>
    <mergeCell ref="AC635:AG635"/>
    <mergeCell ref="AC608:AG608"/>
    <mergeCell ref="AC609:AG609"/>
    <mergeCell ref="AC610:AG610"/>
    <mergeCell ref="AC612:AG612"/>
    <mergeCell ref="AC614:AG614"/>
    <mergeCell ref="AC616:AG616"/>
    <mergeCell ref="AC617:AG617"/>
    <mergeCell ref="AC620:AG620"/>
    <mergeCell ref="AC621:AG621"/>
    <mergeCell ref="AC593:AG593"/>
    <mergeCell ref="AC595:AG595"/>
    <mergeCell ref="AC596:AG596"/>
    <mergeCell ref="AC598:AG598"/>
    <mergeCell ref="AC600:AG600"/>
    <mergeCell ref="AC602:AG602"/>
    <mergeCell ref="AC603:AG603"/>
    <mergeCell ref="AC604:AG604"/>
    <mergeCell ref="AC606:AG606"/>
    <mergeCell ref="AC579:AG579"/>
    <mergeCell ref="AC580:AG580"/>
    <mergeCell ref="AC582:AG582"/>
    <mergeCell ref="AC583:AG583"/>
    <mergeCell ref="AC586:AG586"/>
    <mergeCell ref="AC587:AG587"/>
    <mergeCell ref="AC589:AG589"/>
    <mergeCell ref="AC590:AG590"/>
    <mergeCell ref="AC592:AG592"/>
    <mergeCell ref="AC568:AG568"/>
    <mergeCell ref="AC569:AG569"/>
    <mergeCell ref="AC570:AG570"/>
    <mergeCell ref="AC572:AG572"/>
    <mergeCell ref="AC573:AG573"/>
    <mergeCell ref="AC574:AG574"/>
    <mergeCell ref="AC575:AG575"/>
    <mergeCell ref="AC577:AG577"/>
    <mergeCell ref="AC578:AG578"/>
    <mergeCell ref="AC554:AG554"/>
    <mergeCell ref="AC556:AG556"/>
    <mergeCell ref="AC557:AG557"/>
    <mergeCell ref="AC559:AG559"/>
    <mergeCell ref="AC560:AG560"/>
    <mergeCell ref="AC562:AG562"/>
    <mergeCell ref="AC564:AG564"/>
    <mergeCell ref="AC565:AG565"/>
    <mergeCell ref="AC567:AG567"/>
    <mergeCell ref="AC538:AG538"/>
    <mergeCell ref="AC540:AG540"/>
    <mergeCell ref="AC542:AG542"/>
    <mergeCell ref="AC544:AG544"/>
    <mergeCell ref="AC546:AG546"/>
    <mergeCell ref="AC548:AG548"/>
    <mergeCell ref="AC549:AG549"/>
    <mergeCell ref="AC551:AG551"/>
    <mergeCell ref="AC552:AG552"/>
    <mergeCell ref="AC524:AG524"/>
    <mergeCell ref="AC526:AG526"/>
    <mergeCell ref="AC528:AG528"/>
    <mergeCell ref="AC529:AG529"/>
    <mergeCell ref="AC530:AG530"/>
    <mergeCell ref="AC532:AG532"/>
    <mergeCell ref="AC533:AG533"/>
    <mergeCell ref="AC534:AG534"/>
    <mergeCell ref="AC536:AG536"/>
    <mergeCell ref="AC512:AG512"/>
    <mergeCell ref="AC513:AG513"/>
    <mergeCell ref="AC515:AG515"/>
    <mergeCell ref="AC516:AG516"/>
    <mergeCell ref="AC518:AG518"/>
    <mergeCell ref="AC519:AG519"/>
    <mergeCell ref="AC520:AG520"/>
    <mergeCell ref="AC522:AG522"/>
    <mergeCell ref="AC523:AG523"/>
    <mergeCell ref="AC497:AG497"/>
    <mergeCell ref="AC499:AG499"/>
    <mergeCell ref="AC501:AG501"/>
    <mergeCell ref="AC503:AG503"/>
    <mergeCell ref="AC506:AG506"/>
    <mergeCell ref="AC507:AG507"/>
    <mergeCell ref="AC508:AG508"/>
    <mergeCell ref="AC509:AG509"/>
    <mergeCell ref="AC510:AG510"/>
    <mergeCell ref="AC479:AG479"/>
    <mergeCell ref="AC481:AG481"/>
    <mergeCell ref="AC483:AG483"/>
    <mergeCell ref="AC486:AG486"/>
    <mergeCell ref="AC487:AG487"/>
    <mergeCell ref="AC489:AG489"/>
    <mergeCell ref="AC491:AG491"/>
    <mergeCell ref="AC493:AG493"/>
    <mergeCell ref="AC496:AG496"/>
    <mergeCell ref="AC463:AG463"/>
    <mergeCell ref="AC465:AG465"/>
    <mergeCell ref="AC466:AG466"/>
    <mergeCell ref="AC467:AG467"/>
    <mergeCell ref="AC469:AG469"/>
    <mergeCell ref="AC471:AG471"/>
    <mergeCell ref="AC473:AG473"/>
    <mergeCell ref="AC476:AG476"/>
    <mergeCell ref="AC477:AG477"/>
    <mergeCell ref="AC446:AG446"/>
    <mergeCell ref="AC448:AG448"/>
    <mergeCell ref="AC450:AG450"/>
    <mergeCell ref="AC452:AG452"/>
    <mergeCell ref="AC454:AG454"/>
    <mergeCell ref="AC456:AG456"/>
    <mergeCell ref="AC458:AG458"/>
    <mergeCell ref="AC460:AG460"/>
    <mergeCell ref="AC462:AG462"/>
    <mergeCell ref="AC430:AG430"/>
    <mergeCell ref="AC432:AG432"/>
    <mergeCell ref="AC433:AG433"/>
    <mergeCell ref="AC434:AG434"/>
    <mergeCell ref="AC436:AG436"/>
    <mergeCell ref="AC438:AG438"/>
    <mergeCell ref="AC440:AG440"/>
    <mergeCell ref="AC442:AG442"/>
    <mergeCell ref="AC445:AG445"/>
    <mergeCell ref="AC412:AG412"/>
    <mergeCell ref="AC414:AG414"/>
    <mergeCell ref="AC417:AG417"/>
    <mergeCell ref="AC418:AG418"/>
    <mergeCell ref="AC420:AG420"/>
    <mergeCell ref="AC422:AG422"/>
    <mergeCell ref="AC424:AG424"/>
    <mergeCell ref="AC426:AG426"/>
    <mergeCell ref="AC428:AG428"/>
    <mergeCell ref="AC397:AG397"/>
    <mergeCell ref="AC399:AG399"/>
    <mergeCell ref="AC401:AG401"/>
    <mergeCell ref="AC402:AG402"/>
    <mergeCell ref="AC404:AG404"/>
    <mergeCell ref="AC405:AG405"/>
    <mergeCell ref="AC406:AG406"/>
    <mergeCell ref="AC408:AG408"/>
    <mergeCell ref="AC410:AG410"/>
    <mergeCell ref="AC380:AG380"/>
    <mergeCell ref="AC382:AG382"/>
    <mergeCell ref="AC384:AG384"/>
    <mergeCell ref="AC385:AG385"/>
    <mergeCell ref="AC386:AG386"/>
    <mergeCell ref="AC388:AG388"/>
    <mergeCell ref="AC390:AG390"/>
    <mergeCell ref="AC392:AG392"/>
    <mergeCell ref="AC395:AG395"/>
    <mergeCell ref="AC363:AG363"/>
    <mergeCell ref="AC364:AG364"/>
    <mergeCell ref="AC366:AG366"/>
    <mergeCell ref="AC368:AG368"/>
    <mergeCell ref="AC370:AG370"/>
    <mergeCell ref="AC372:AG372"/>
    <mergeCell ref="AC374:AG374"/>
    <mergeCell ref="AC376:AG376"/>
    <mergeCell ref="AC378:AG378"/>
    <mergeCell ref="AC349:AG349"/>
    <mergeCell ref="AC351:AG351"/>
    <mergeCell ref="AC352:AG352"/>
    <mergeCell ref="AC353:AG353"/>
    <mergeCell ref="AC355:AG355"/>
    <mergeCell ref="AC356:AG356"/>
    <mergeCell ref="AC357:AG357"/>
    <mergeCell ref="AC359:AG359"/>
    <mergeCell ref="AC360:AG360"/>
    <mergeCell ref="AC333:AG333"/>
    <mergeCell ref="AC334:AG334"/>
    <mergeCell ref="AC335:AG335"/>
    <mergeCell ref="AC337:AG337"/>
    <mergeCell ref="AC339:AG339"/>
    <mergeCell ref="AC341:AG341"/>
    <mergeCell ref="AC343:AG343"/>
    <mergeCell ref="AC345:AG345"/>
    <mergeCell ref="AC347:AG347"/>
    <mergeCell ref="AC319:AG319"/>
    <mergeCell ref="AC321:AG321"/>
    <mergeCell ref="AC323:AG323"/>
    <mergeCell ref="AC325:AG325"/>
    <mergeCell ref="AC326:AG326"/>
    <mergeCell ref="AC327:AG327"/>
    <mergeCell ref="AC329:AG329"/>
    <mergeCell ref="AC330:AG330"/>
    <mergeCell ref="AC331:AG331"/>
    <mergeCell ref="AC303:AG303"/>
    <mergeCell ref="AC305:AG305"/>
    <mergeCell ref="AC307:AG307"/>
    <mergeCell ref="AC309:AG309"/>
    <mergeCell ref="AC311:AG311"/>
    <mergeCell ref="AC313:AG313"/>
    <mergeCell ref="AC315:AG315"/>
    <mergeCell ref="AC316:AG316"/>
    <mergeCell ref="AC318:AG318"/>
    <mergeCell ref="AC289:AG289"/>
    <mergeCell ref="AC290:AG290"/>
    <mergeCell ref="AC291:AG291"/>
    <mergeCell ref="AC293:AG293"/>
    <mergeCell ref="AC294:AG294"/>
    <mergeCell ref="AC295:AG295"/>
    <mergeCell ref="AC297:AG297"/>
    <mergeCell ref="AC299:AG299"/>
    <mergeCell ref="AC301:AG301"/>
    <mergeCell ref="AC275:AG275"/>
    <mergeCell ref="AC277:AG277"/>
    <mergeCell ref="AC278:AG278"/>
    <mergeCell ref="AC279:AG279"/>
    <mergeCell ref="AC281:AG281"/>
    <mergeCell ref="AC282:AG282"/>
    <mergeCell ref="AC284:AG284"/>
    <mergeCell ref="AC285:AG285"/>
    <mergeCell ref="AC287:AG287"/>
    <mergeCell ref="AC263:AG263"/>
    <mergeCell ref="AC264:AG264"/>
    <mergeCell ref="AC265:AG265"/>
    <mergeCell ref="AC266:AG266"/>
    <mergeCell ref="AC268:AG268"/>
    <mergeCell ref="AC269:AG269"/>
    <mergeCell ref="AC271:AG271"/>
    <mergeCell ref="AC272:AG272"/>
    <mergeCell ref="AC274:AG274"/>
    <mergeCell ref="AC250:AG250"/>
    <mergeCell ref="AC251:AG251"/>
    <mergeCell ref="AC252:AG252"/>
    <mergeCell ref="AC253:AG253"/>
    <mergeCell ref="AC255:AG255"/>
    <mergeCell ref="AC256:AG256"/>
    <mergeCell ref="AC258:AG258"/>
    <mergeCell ref="AC259:AG259"/>
    <mergeCell ref="AC262:AG262"/>
    <mergeCell ref="AC234:AG234"/>
    <mergeCell ref="AC235:AG235"/>
    <mergeCell ref="AC237:AG237"/>
    <mergeCell ref="AC239:AG239"/>
    <mergeCell ref="AC241:AG241"/>
    <mergeCell ref="AC243:AG243"/>
    <mergeCell ref="AC245:AG245"/>
    <mergeCell ref="AC247:AG247"/>
    <mergeCell ref="AC249:AG249"/>
    <mergeCell ref="AC219:AG219"/>
    <mergeCell ref="AC220:AG220"/>
    <mergeCell ref="AC222:AG222"/>
    <mergeCell ref="AC224:AG224"/>
    <mergeCell ref="AC226:AG226"/>
    <mergeCell ref="AC228:AG228"/>
    <mergeCell ref="AC229:AG229"/>
    <mergeCell ref="AC231:AG231"/>
    <mergeCell ref="AC232:AG232"/>
    <mergeCell ref="AC207:AG207"/>
    <mergeCell ref="AC208:AG208"/>
    <mergeCell ref="AC210:AG210"/>
    <mergeCell ref="AC211:AG211"/>
    <mergeCell ref="AC212:AG212"/>
    <mergeCell ref="AC214:AG214"/>
    <mergeCell ref="AC215:AG215"/>
    <mergeCell ref="AC216:AG216"/>
    <mergeCell ref="AC218:AG218"/>
    <mergeCell ref="AC194:AG194"/>
    <mergeCell ref="AC196:AG196"/>
    <mergeCell ref="AC197:AG197"/>
    <mergeCell ref="AC198:AG198"/>
    <mergeCell ref="AC201:AG201"/>
    <mergeCell ref="AC202:AG202"/>
    <mergeCell ref="AC203:AG203"/>
    <mergeCell ref="AC204:AG204"/>
    <mergeCell ref="AC205:AG205"/>
    <mergeCell ref="AC181:AG181"/>
    <mergeCell ref="AC183:AG183"/>
    <mergeCell ref="AC184:AG184"/>
    <mergeCell ref="AC186:AG186"/>
    <mergeCell ref="AC187:AG187"/>
    <mergeCell ref="AC189:AG189"/>
    <mergeCell ref="AC190:AG190"/>
    <mergeCell ref="AC192:AG192"/>
    <mergeCell ref="AC193:AG193"/>
    <mergeCell ref="AC168:AG168"/>
    <mergeCell ref="AC170:AG170"/>
    <mergeCell ref="AC172:AG172"/>
    <mergeCell ref="AC174:AG174"/>
    <mergeCell ref="AC175:AG175"/>
    <mergeCell ref="AC176:AG176"/>
    <mergeCell ref="AC177:AG177"/>
    <mergeCell ref="AC178:AG178"/>
    <mergeCell ref="AC180:AG180"/>
    <mergeCell ref="AC153:AG153"/>
    <mergeCell ref="AC154:AG154"/>
    <mergeCell ref="AC155:AG155"/>
    <mergeCell ref="AC157:AG157"/>
    <mergeCell ref="AC159:AG159"/>
    <mergeCell ref="AC161:AG161"/>
    <mergeCell ref="AC163:AG163"/>
    <mergeCell ref="AC165:AG165"/>
    <mergeCell ref="AC166:AG166"/>
    <mergeCell ref="AC140:AG140"/>
    <mergeCell ref="AC142:AG142"/>
    <mergeCell ref="AC143:AG143"/>
    <mergeCell ref="AC144:AG144"/>
    <mergeCell ref="AC146:AG146"/>
    <mergeCell ref="AC147:AG147"/>
    <mergeCell ref="AC148:AG148"/>
    <mergeCell ref="AC151:AG151"/>
    <mergeCell ref="AC152:AG152"/>
    <mergeCell ref="AC127:AG127"/>
    <mergeCell ref="AC128:AG128"/>
    <mergeCell ref="AC130:AG130"/>
    <mergeCell ref="AC131:AG131"/>
    <mergeCell ref="AC133:AG133"/>
    <mergeCell ref="AC134:AG134"/>
    <mergeCell ref="AC136:AG136"/>
    <mergeCell ref="AC137:AG137"/>
    <mergeCell ref="AC139:AG139"/>
    <mergeCell ref="AC113:AG113"/>
    <mergeCell ref="AC115:AG115"/>
    <mergeCell ref="AC116:AG116"/>
    <mergeCell ref="AC118:AG118"/>
    <mergeCell ref="AC120:AG120"/>
    <mergeCell ref="AC122:AG122"/>
    <mergeCell ref="AC124:AG124"/>
    <mergeCell ref="AC125:AG125"/>
    <mergeCell ref="AC126:AG126"/>
    <mergeCell ref="AC98:AG98"/>
    <mergeCell ref="AC101:AG101"/>
    <mergeCell ref="AC102:AG102"/>
    <mergeCell ref="AC103:AG103"/>
    <mergeCell ref="AC104:AG104"/>
    <mergeCell ref="AC105:AG105"/>
    <mergeCell ref="AC107:AG107"/>
    <mergeCell ref="AC109:AG109"/>
    <mergeCell ref="AC111:AG111"/>
    <mergeCell ref="AC86:AG86"/>
    <mergeCell ref="AC88:AG88"/>
    <mergeCell ref="AC89:AG89"/>
    <mergeCell ref="AC90:AG90"/>
    <mergeCell ref="AC92:AG92"/>
    <mergeCell ref="AC93:AG93"/>
    <mergeCell ref="AC94:AG94"/>
    <mergeCell ref="AC96:AG96"/>
    <mergeCell ref="AC97:AG97"/>
    <mergeCell ref="AC74:AG74"/>
    <mergeCell ref="AC75:AG75"/>
    <mergeCell ref="AC76:AG76"/>
    <mergeCell ref="AC77:AG77"/>
    <mergeCell ref="AC79:AG79"/>
    <mergeCell ref="AC80:AG80"/>
    <mergeCell ref="AC82:AG82"/>
    <mergeCell ref="AC83:AG83"/>
    <mergeCell ref="AC85:AG85"/>
    <mergeCell ref="AC58:AG58"/>
    <mergeCell ref="AC59:AG59"/>
    <mergeCell ref="AC61:AG61"/>
    <mergeCell ref="AC63:AG63"/>
    <mergeCell ref="AC65:AG65"/>
    <mergeCell ref="AC67:AG67"/>
    <mergeCell ref="AC69:AG69"/>
    <mergeCell ref="AC71:AG71"/>
    <mergeCell ref="AC73:AG73"/>
    <mergeCell ref="AC45:AG45"/>
    <mergeCell ref="AC46:AG46"/>
    <mergeCell ref="AC48:AG48"/>
    <mergeCell ref="AC49:AG49"/>
    <mergeCell ref="AC50:AG50"/>
    <mergeCell ref="AC52:AG52"/>
    <mergeCell ref="AC55:AG55"/>
    <mergeCell ref="AC56:AG56"/>
    <mergeCell ref="AC57:AG57"/>
    <mergeCell ref="AC32:AG32"/>
    <mergeCell ref="AC33:AG33"/>
    <mergeCell ref="AC34:AG34"/>
    <mergeCell ref="AC35:AG35"/>
    <mergeCell ref="AC36:AG36"/>
    <mergeCell ref="AC38:AG38"/>
    <mergeCell ref="AC40:AG40"/>
    <mergeCell ref="AC42:AG42"/>
    <mergeCell ref="AC43:AG43"/>
    <mergeCell ref="AC16:AG16"/>
    <mergeCell ref="AC18:AG18"/>
    <mergeCell ref="AC20:AG20"/>
    <mergeCell ref="AC22:AG22"/>
    <mergeCell ref="AC23:AG23"/>
    <mergeCell ref="AC25:AG25"/>
    <mergeCell ref="AC26:AG26"/>
    <mergeCell ref="AC28:AG28"/>
    <mergeCell ref="AC30:AG30"/>
    <mergeCell ref="AA1:AG1"/>
    <mergeCell ref="AC2:AG2"/>
    <mergeCell ref="AC3:AG3"/>
    <mergeCell ref="AC4:AG4"/>
    <mergeCell ref="AC10:AG10"/>
    <mergeCell ref="AC11:AG11"/>
    <mergeCell ref="AC12:AG12"/>
    <mergeCell ref="AC13:AG13"/>
    <mergeCell ref="AC14:AG14"/>
    <mergeCell ref="C1080:G1080"/>
    <mergeCell ref="C1081:G1081"/>
    <mergeCell ref="C1083:G1083"/>
    <mergeCell ref="C1084:G1084"/>
    <mergeCell ref="C1091:G1091"/>
    <mergeCell ref="C1074:G1074"/>
    <mergeCell ref="C1075:G1075"/>
    <mergeCell ref="C1077:G1077"/>
    <mergeCell ref="C1078:G1078"/>
    <mergeCell ref="C1054:G1054"/>
    <mergeCell ref="C1056:G1056"/>
    <mergeCell ref="C1058:G1058"/>
    <mergeCell ref="C1067:G1067"/>
    <mergeCell ref="C1069:G1069"/>
    <mergeCell ref="C1041:G1041"/>
    <mergeCell ref="C1043:G1043"/>
    <mergeCell ref="C1045:G1045"/>
    <mergeCell ref="C1047:G1047"/>
    <mergeCell ref="C1049:G1049"/>
    <mergeCell ref="C1052:G1052"/>
    <mergeCell ref="C1028:G1028"/>
    <mergeCell ref="C1030:G1030"/>
    <mergeCell ref="C1032:G1032"/>
    <mergeCell ref="C1034:G1034"/>
    <mergeCell ref="C1037:G1037"/>
    <mergeCell ref="C1039:G1039"/>
    <mergeCell ref="C1017:G1017"/>
    <mergeCell ref="C1019:G1019"/>
    <mergeCell ref="C1021:G1021"/>
    <mergeCell ref="C1023:G1023"/>
    <mergeCell ref="C1024:G1024"/>
    <mergeCell ref="C1026:G1026"/>
    <mergeCell ref="C1004:G1004"/>
    <mergeCell ref="C1005:G1005"/>
    <mergeCell ref="C1007:G1007"/>
    <mergeCell ref="C1009:G1009"/>
    <mergeCell ref="C1012:G1012"/>
    <mergeCell ref="C1015:G1015"/>
    <mergeCell ref="C992:G992"/>
    <mergeCell ref="C995:G995"/>
    <mergeCell ref="C997:G997"/>
    <mergeCell ref="C998:G998"/>
    <mergeCell ref="C1000:G1000"/>
    <mergeCell ref="C1002:G1002"/>
    <mergeCell ref="C980:G980"/>
    <mergeCell ref="C982:G982"/>
    <mergeCell ref="C984:G984"/>
    <mergeCell ref="C986:G986"/>
    <mergeCell ref="C988:G988"/>
    <mergeCell ref="C990:G990"/>
    <mergeCell ref="C968:G968"/>
    <mergeCell ref="C970:G970"/>
    <mergeCell ref="C972:G972"/>
    <mergeCell ref="C975:G975"/>
    <mergeCell ref="C977:G977"/>
    <mergeCell ref="C978:G978"/>
    <mergeCell ref="C956:G956"/>
    <mergeCell ref="C959:G959"/>
    <mergeCell ref="C961:G961"/>
    <mergeCell ref="C963:G963"/>
    <mergeCell ref="C964:G964"/>
    <mergeCell ref="C966:G966"/>
    <mergeCell ref="C947:G947"/>
    <mergeCell ref="C949:G949"/>
    <mergeCell ref="C950:G950"/>
    <mergeCell ref="C952:G952"/>
    <mergeCell ref="C953:G953"/>
    <mergeCell ref="C955:G955"/>
    <mergeCell ref="C937:G937"/>
    <mergeCell ref="C939:G939"/>
    <mergeCell ref="C940:G940"/>
    <mergeCell ref="C941:G941"/>
    <mergeCell ref="C943:G943"/>
    <mergeCell ref="C945:G945"/>
    <mergeCell ref="C928:G928"/>
    <mergeCell ref="C930:G930"/>
    <mergeCell ref="C931:G931"/>
    <mergeCell ref="C933:G933"/>
    <mergeCell ref="C935:G935"/>
    <mergeCell ref="C936:G936"/>
    <mergeCell ref="C915:G915"/>
    <mergeCell ref="C917:G917"/>
    <mergeCell ref="C919:G919"/>
    <mergeCell ref="C921:G921"/>
    <mergeCell ref="C923:G923"/>
    <mergeCell ref="C925:G925"/>
    <mergeCell ref="C906:G906"/>
    <mergeCell ref="C908:G908"/>
    <mergeCell ref="C910:G910"/>
    <mergeCell ref="C911:G911"/>
    <mergeCell ref="C912:G912"/>
    <mergeCell ref="C913:G913"/>
    <mergeCell ref="C896:G896"/>
    <mergeCell ref="C898:G898"/>
    <mergeCell ref="C900:G900"/>
    <mergeCell ref="C902:G902"/>
    <mergeCell ref="C903:G903"/>
    <mergeCell ref="C905:G905"/>
    <mergeCell ref="C886:G886"/>
    <mergeCell ref="C887:G887"/>
    <mergeCell ref="C889:G889"/>
    <mergeCell ref="C890:G890"/>
    <mergeCell ref="C893:G893"/>
    <mergeCell ref="C894:G894"/>
    <mergeCell ref="C875:G875"/>
    <mergeCell ref="C877:G877"/>
    <mergeCell ref="C878:G878"/>
    <mergeCell ref="C880:G880"/>
    <mergeCell ref="C882:G882"/>
    <mergeCell ref="C884:G884"/>
    <mergeCell ref="C864:G864"/>
    <mergeCell ref="C866:G866"/>
    <mergeCell ref="C867:G867"/>
    <mergeCell ref="C870:G870"/>
    <mergeCell ref="C871:G871"/>
    <mergeCell ref="C873:G873"/>
    <mergeCell ref="C854:G854"/>
    <mergeCell ref="C855:G855"/>
    <mergeCell ref="C857:G857"/>
    <mergeCell ref="C859:G859"/>
    <mergeCell ref="C861:G861"/>
    <mergeCell ref="C863:G863"/>
    <mergeCell ref="C843:G843"/>
    <mergeCell ref="C844:G844"/>
    <mergeCell ref="C847:G847"/>
    <mergeCell ref="C848:G848"/>
    <mergeCell ref="C850:G850"/>
    <mergeCell ref="C852:G852"/>
    <mergeCell ref="C832:G832"/>
    <mergeCell ref="C834:G834"/>
    <mergeCell ref="C836:G836"/>
    <mergeCell ref="C838:G838"/>
    <mergeCell ref="C840:G840"/>
    <mergeCell ref="C841:G841"/>
    <mergeCell ref="C821:G821"/>
    <mergeCell ref="C824:G824"/>
    <mergeCell ref="C825:G825"/>
    <mergeCell ref="C827:G827"/>
    <mergeCell ref="C829:G829"/>
    <mergeCell ref="C831:G831"/>
    <mergeCell ref="C811:G811"/>
    <mergeCell ref="C813:G813"/>
    <mergeCell ref="C814:G814"/>
    <mergeCell ref="C815:G815"/>
    <mergeCell ref="C817:G817"/>
    <mergeCell ref="C819:G819"/>
    <mergeCell ref="C800:G800"/>
    <mergeCell ref="C802:G802"/>
    <mergeCell ref="C803:G803"/>
    <mergeCell ref="C805:G805"/>
    <mergeCell ref="C807:G807"/>
    <mergeCell ref="C809:G809"/>
    <mergeCell ref="C791:G791"/>
    <mergeCell ref="C793:G793"/>
    <mergeCell ref="C794:G794"/>
    <mergeCell ref="C796:G796"/>
    <mergeCell ref="C797:G797"/>
    <mergeCell ref="C799:G799"/>
    <mergeCell ref="C781:G781"/>
    <mergeCell ref="C782:G782"/>
    <mergeCell ref="C784:G784"/>
    <mergeCell ref="C785:G785"/>
    <mergeCell ref="C788:G788"/>
    <mergeCell ref="C789:G789"/>
    <mergeCell ref="C772:G772"/>
    <mergeCell ref="C774:G774"/>
    <mergeCell ref="C776:G776"/>
    <mergeCell ref="C777:G777"/>
    <mergeCell ref="C778:G778"/>
    <mergeCell ref="C780:G780"/>
    <mergeCell ref="C764:G764"/>
    <mergeCell ref="C765:G765"/>
    <mergeCell ref="C767:G767"/>
    <mergeCell ref="C768:G768"/>
    <mergeCell ref="C770:G770"/>
    <mergeCell ref="C771:G771"/>
    <mergeCell ref="C753:G753"/>
    <mergeCell ref="C755:G755"/>
    <mergeCell ref="C757:G757"/>
    <mergeCell ref="C759:G759"/>
    <mergeCell ref="C761:G761"/>
    <mergeCell ref="C762:G762"/>
    <mergeCell ref="C743:G743"/>
    <mergeCell ref="C745:G745"/>
    <mergeCell ref="C747:G747"/>
    <mergeCell ref="C748:G748"/>
    <mergeCell ref="C750:G750"/>
    <mergeCell ref="C751:G751"/>
    <mergeCell ref="C732:G732"/>
    <mergeCell ref="C734:G734"/>
    <mergeCell ref="C736:G736"/>
    <mergeCell ref="C738:G738"/>
    <mergeCell ref="C740:G740"/>
    <mergeCell ref="C742:G742"/>
    <mergeCell ref="C720:G720"/>
    <mergeCell ref="C722:G722"/>
    <mergeCell ref="C724:G724"/>
    <mergeCell ref="C726:G726"/>
    <mergeCell ref="C728:G728"/>
    <mergeCell ref="C730:G730"/>
    <mergeCell ref="C711:G711"/>
    <mergeCell ref="C712:G712"/>
    <mergeCell ref="C713:G713"/>
    <mergeCell ref="C715:G715"/>
    <mergeCell ref="C717:G717"/>
    <mergeCell ref="C719:G719"/>
    <mergeCell ref="C701:G701"/>
    <mergeCell ref="C703:G703"/>
    <mergeCell ref="C705:G705"/>
    <mergeCell ref="C707:G707"/>
    <mergeCell ref="C708:G708"/>
    <mergeCell ref="C709:G709"/>
    <mergeCell ref="C692:G692"/>
    <mergeCell ref="C694:G694"/>
    <mergeCell ref="C695:G695"/>
    <mergeCell ref="C697:G697"/>
    <mergeCell ref="C698:G698"/>
    <mergeCell ref="C700:G700"/>
    <mergeCell ref="C683:G683"/>
    <mergeCell ref="C685:G685"/>
    <mergeCell ref="C686:G686"/>
    <mergeCell ref="C688:G688"/>
    <mergeCell ref="C689:G689"/>
    <mergeCell ref="C691:G691"/>
    <mergeCell ref="C675:G675"/>
    <mergeCell ref="C677:G677"/>
    <mergeCell ref="C678:G678"/>
    <mergeCell ref="C679:G679"/>
    <mergeCell ref="C681:G681"/>
    <mergeCell ref="C682:G682"/>
    <mergeCell ref="C666:G666"/>
    <mergeCell ref="C668:G668"/>
    <mergeCell ref="C669:G669"/>
    <mergeCell ref="C671:G671"/>
    <mergeCell ref="C672:G672"/>
    <mergeCell ref="C674:G674"/>
    <mergeCell ref="C658:G658"/>
    <mergeCell ref="C659:G659"/>
    <mergeCell ref="C660:G660"/>
    <mergeCell ref="C662:G662"/>
    <mergeCell ref="C663:G663"/>
    <mergeCell ref="C665:G665"/>
    <mergeCell ref="C647:G647"/>
    <mergeCell ref="C649:G649"/>
    <mergeCell ref="C651:G651"/>
    <mergeCell ref="C653:G653"/>
    <mergeCell ref="C656:G656"/>
    <mergeCell ref="C657:G657"/>
    <mergeCell ref="C637:G637"/>
    <mergeCell ref="C639:G639"/>
    <mergeCell ref="C641:G641"/>
    <mergeCell ref="C643:G643"/>
    <mergeCell ref="C645:G645"/>
    <mergeCell ref="C646:G646"/>
    <mergeCell ref="C628:G628"/>
    <mergeCell ref="C629:G629"/>
    <mergeCell ref="C631:G631"/>
    <mergeCell ref="C632:G632"/>
    <mergeCell ref="C634:G634"/>
    <mergeCell ref="C635:G635"/>
    <mergeCell ref="C617:G617"/>
    <mergeCell ref="C620:G620"/>
    <mergeCell ref="C621:G621"/>
    <mergeCell ref="C623:G623"/>
    <mergeCell ref="C625:G625"/>
    <mergeCell ref="C626:G626"/>
    <mergeCell ref="C608:G608"/>
    <mergeCell ref="C609:G609"/>
    <mergeCell ref="C610:G610"/>
    <mergeCell ref="C612:G612"/>
    <mergeCell ref="C614:G614"/>
    <mergeCell ref="C616:G616"/>
    <mergeCell ref="C598:G598"/>
    <mergeCell ref="C600:G600"/>
    <mergeCell ref="C602:G602"/>
    <mergeCell ref="C603:G603"/>
    <mergeCell ref="C604:G604"/>
    <mergeCell ref="C606:G606"/>
    <mergeCell ref="C589:G589"/>
    <mergeCell ref="C590:G590"/>
    <mergeCell ref="C592:G592"/>
    <mergeCell ref="C593:G593"/>
    <mergeCell ref="C595:G595"/>
    <mergeCell ref="C596:G596"/>
    <mergeCell ref="C579:G579"/>
    <mergeCell ref="C580:G580"/>
    <mergeCell ref="C582:G582"/>
    <mergeCell ref="C583:G583"/>
    <mergeCell ref="C586:G586"/>
    <mergeCell ref="C587:G587"/>
    <mergeCell ref="C572:G572"/>
    <mergeCell ref="C573:G573"/>
    <mergeCell ref="C574:G574"/>
    <mergeCell ref="C575:G575"/>
    <mergeCell ref="C577:G577"/>
    <mergeCell ref="C578:G578"/>
    <mergeCell ref="C564:G564"/>
    <mergeCell ref="C565:G565"/>
    <mergeCell ref="C567:G567"/>
    <mergeCell ref="C568:G568"/>
    <mergeCell ref="C569:G569"/>
    <mergeCell ref="C570:G570"/>
    <mergeCell ref="C554:G554"/>
    <mergeCell ref="C556:G556"/>
    <mergeCell ref="C557:G557"/>
    <mergeCell ref="C559:G559"/>
    <mergeCell ref="C560:G560"/>
    <mergeCell ref="C562:G562"/>
    <mergeCell ref="C544:G544"/>
    <mergeCell ref="C546:G546"/>
    <mergeCell ref="C548:G548"/>
    <mergeCell ref="C549:G549"/>
    <mergeCell ref="C551:G551"/>
    <mergeCell ref="C552:G552"/>
    <mergeCell ref="C533:G533"/>
    <mergeCell ref="C534:G534"/>
    <mergeCell ref="C536:G536"/>
    <mergeCell ref="C538:G538"/>
    <mergeCell ref="C540:G540"/>
    <mergeCell ref="C542:G542"/>
    <mergeCell ref="C524:G524"/>
    <mergeCell ref="C526:G526"/>
    <mergeCell ref="C528:G528"/>
    <mergeCell ref="C529:G529"/>
    <mergeCell ref="C530:G530"/>
    <mergeCell ref="C532:G532"/>
    <mergeCell ref="C516:G516"/>
    <mergeCell ref="C518:G518"/>
    <mergeCell ref="C519:G519"/>
    <mergeCell ref="C520:G520"/>
    <mergeCell ref="C522:G522"/>
    <mergeCell ref="C523:G523"/>
    <mergeCell ref="C508:G508"/>
    <mergeCell ref="C509:G509"/>
    <mergeCell ref="C510:G510"/>
    <mergeCell ref="C512:G512"/>
    <mergeCell ref="C513:G513"/>
    <mergeCell ref="C515:G515"/>
    <mergeCell ref="C497:G497"/>
    <mergeCell ref="C499:G499"/>
    <mergeCell ref="C501:G501"/>
    <mergeCell ref="C503:G503"/>
    <mergeCell ref="C506:G506"/>
    <mergeCell ref="C507:G507"/>
    <mergeCell ref="C486:G486"/>
    <mergeCell ref="C487:G487"/>
    <mergeCell ref="C489:G489"/>
    <mergeCell ref="C491:G491"/>
    <mergeCell ref="C493:G493"/>
    <mergeCell ref="C496:G496"/>
    <mergeCell ref="C473:G473"/>
    <mergeCell ref="C476:G476"/>
    <mergeCell ref="C477:G477"/>
    <mergeCell ref="C479:G479"/>
    <mergeCell ref="C481:G481"/>
    <mergeCell ref="C483:G483"/>
    <mergeCell ref="C463:G463"/>
    <mergeCell ref="C465:G465"/>
    <mergeCell ref="C466:G466"/>
    <mergeCell ref="C467:G467"/>
    <mergeCell ref="C469:G469"/>
    <mergeCell ref="C471:G471"/>
    <mergeCell ref="C452:G452"/>
    <mergeCell ref="C454:G454"/>
    <mergeCell ref="C456:G456"/>
    <mergeCell ref="C458:G458"/>
    <mergeCell ref="C460:G460"/>
    <mergeCell ref="C462:G462"/>
    <mergeCell ref="C440:G440"/>
    <mergeCell ref="C442:G442"/>
    <mergeCell ref="C445:G445"/>
    <mergeCell ref="C446:G446"/>
    <mergeCell ref="C448:G448"/>
    <mergeCell ref="C450:G450"/>
    <mergeCell ref="C430:G430"/>
    <mergeCell ref="C432:G432"/>
    <mergeCell ref="C433:G433"/>
    <mergeCell ref="C434:G434"/>
    <mergeCell ref="C436:G436"/>
    <mergeCell ref="C438:G438"/>
    <mergeCell ref="C418:G418"/>
    <mergeCell ref="C420:G420"/>
    <mergeCell ref="C422:G422"/>
    <mergeCell ref="C424:G424"/>
    <mergeCell ref="C426:G426"/>
    <mergeCell ref="C428:G428"/>
    <mergeCell ref="C406:G406"/>
    <mergeCell ref="C408:G408"/>
    <mergeCell ref="C410:G410"/>
    <mergeCell ref="C412:G412"/>
    <mergeCell ref="C414:G414"/>
    <mergeCell ref="C417:G417"/>
    <mergeCell ref="C397:G397"/>
    <mergeCell ref="C399:G399"/>
    <mergeCell ref="C401:G401"/>
    <mergeCell ref="C402:G402"/>
    <mergeCell ref="C404:G404"/>
    <mergeCell ref="C405:G405"/>
    <mergeCell ref="C385:G385"/>
    <mergeCell ref="C386:G386"/>
    <mergeCell ref="C388:G388"/>
    <mergeCell ref="C390:G390"/>
    <mergeCell ref="C392:G392"/>
    <mergeCell ref="C395:G395"/>
    <mergeCell ref="C374:G374"/>
    <mergeCell ref="C376:G376"/>
    <mergeCell ref="C378:G378"/>
    <mergeCell ref="C380:G380"/>
    <mergeCell ref="C382:G382"/>
    <mergeCell ref="C384:G384"/>
    <mergeCell ref="C363:G363"/>
    <mergeCell ref="C364:G364"/>
    <mergeCell ref="C366:G366"/>
    <mergeCell ref="C368:G368"/>
    <mergeCell ref="C370:G370"/>
    <mergeCell ref="C372:G372"/>
    <mergeCell ref="C353:G353"/>
    <mergeCell ref="C355:G355"/>
    <mergeCell ref="C356:G356"/>
    <mergeCell ref="C357:G357"/>
    <mergeCell ref="C359:G359"/>
    <mergeCell ref="C360:G360"/>
    <mergeCell ref="C343:G343"/>
    <mergeCell ref="C345:G345"/>
    <mergeCell ref="C347:G347"/>
    <mergeCell ref="C349:G349"/>
    <mergeCell ref="C351:G351"/>
    <mergeCell ref="C352:G352"/>
    <mergeCell ref="C333:G333"/>
    <mergeCell ref="C334:G334"/>
    <mergeCell ref="C335:G335"/>
    <mergeCell ref="C337:G337"/>
    <mergeCell ref="C339:G339"/>
    <mergeCell ref="C341:G341"/>
    <mergeCell ref="C325:G325"/>
    <mergeCell ref="C326:G326"/>
    <mergeCell ref="C327:G327"/>
    <mergeCell ref="C329:G329"/>
    <mergeCell ref="C330:G330"/>
    <mergeCell ref="C331:G331"/>
    <mergeCell ref="C315:G315"/>
    <mergeCell ref="C316:G316"/>
    <mergeCell ref="C318:G318"/>
    <mergeCell ref="C319:G319"/>
    <mergeCell ref="C321:G321"/>
    <mergeCell ref="C323:G323"/>
    <mergeCell ref="C303:G303"/>
    <mergeCell ref="C305:G305"/>
    <mergeCell ref="C307:G307"/>
    <mergeCell ref="C309:G309"/>
    <mergeCell ref="C311:G311"/>
    <mergeCell ref="C313:G313"/>
    <mergeCell ref="C293:G293"/>
    <mergeCell ref="C294:G294"/>
    <mergeCell ref="C295:G295"/>
    <mergeCell ref="C297:G297"/>
    <mergeCell ref="C299:G299"/>
    <mergeCell ref="C301:G301"/>
    <mergeCell ref="C284:G284"/>
    <mergeCell ref="C285:G285"/>
    <mergeCell ref="C287:G287"/>
    <mergeCell ref="C289:G289"/>
    <mergeCell ref="C290:G290"/>
    <mergeCell ref="C291:G291"/>
    <mergeCell ref="C275:G275"/>
    <mergeCell ref="C277:G277"/>
    <mergeCell ref="C278:G278"/>
    <mergeCell ref="C279:G279"/>
    <mergeCell ref="C281:G281"/>
    <mergeCell ref="C282:G282"/>
    <mergeCell ref="C266:G266"/>
    <mergeCell ref="C268:G268"/>
    <mergeCell ref="C269:G269"/>
    <mergeCell ref="C271:G271"/>
    <mergeCell ref="C272:G272"/>
    <mergeCell ref="C274:G274"/>
    <mergeCell ref="C258:G258"/>
    <mergeCell ref="C259:G259"/>
    <mergeCell ref="C262:G262"/>
    <mergeCell ref="C263:G263"/>
    <mergeCell ref="C264:G264"/>
    <mergeCell ref="C265:G265"/>
    <mergeCell ref="C250:G250"/>
    <mergeCell ref="C251:G251"/>
    <mergeCell ref="C252:G252"/>
    <mergeCell ref="C253:G253"/>
    <mergeCell ref="C255:G255"/>
    <mergeCell ref="C256:G256"/>
    <mergeCell ref="C239:G239"/>
    <mergeCell ref="C241:G241"/>
    <mergeCell ref="C243:G243"/>
    <mergeCell ref="C245:G245"/>
    <mergeCell ref="C247:G247"/>
    <mergeCell ref="C249:G249"/>
    <mergeCell ref="C229:G229"/>
    <mergeCell ref="C231:G231"/>
    <mergeCell ref="C232:G232"/>
    <mergeCell ref="C234:G234"/>
    <mergeCell ref="C235:G235"/>
    <mergeCell ref="C237:G237"/>
    <mergeCell ref="C219:G219"/>
    <mergeCell ref="C220:G220"/>
    <mergeCell ref="C222:G222"/>
    <mergeCell ref="C224:G224"/>
    <mergeCell ref="C226:G226"/>
    <mergeCell ref="C228:G228"/>
    <mergeCell ref="C211:G211"/>
    <mergeCell ref="C212:G212"/>
    <mergeCell ref="C214:G214"/>
    <mergeCell ref="C215:G215"/>
    <mergeCell ref="C216:G216"/>
    <mergeCell ref="C218:G218"/>
    <mergeCell ref="C203:G203"/>
    <mergeCell ref="C204:G204"/>
    <mergeCell ref="C205:G205"/>
    <mergeCell ref="C207:G207"/>
    <mergeCell ref="C208:G208"/>
    <mergeCell ref="C210:G210"/>
    <mergeCell ref="C194:G194"/>
    <mergeCell ref="C196:G196"/>
    <mergeCell ref="C197:G197"/>
    <mergeCell ref="C198:G198"/>
    <mergeCell ref="C201:G201"/>
    <mergeCell ref="C202:G202"/>
    <mergeCell ref="C186:G186"/>
    <mergeCell ref="C187:G187"/>
    <mergeCell ref="C189:G189"/>
    <mergeCell ref="C190:G190"/>
    <mergeCell ref="C192:G192"/>
    <mergeCell ref="C193:G193"/>
    <mergeCell ref="C177:G177"/>
    <mergeCell ref="C178:G178"/>
    <mergeCell ref="C180:G180"/>
    <mergeCell ref="C181:G181"/>
    <mergeCell ref="C183:G183"/>
    <mergeCell ref="C184:G184"/>
    <mergeCell ref="C168:G168"/>
    <mergeCell ref="C170:G170"/>
    <mergeCell ref="C172:G172"/>
    <mergeCell ref="C174:G174"/>
    <mergeCell ref="C175:G175"/>
    <mergeCell ref="C176:G176"/>
    <mergeCell ref="C157:G157"/>
    <mergeCell ref="C159:G159"/>
    <mergeCell ref="C161:G161"/>
    <mergeCell ref="C163:G163"/>
    <mergeCell ref="C165:G165"/>
    <mergeCell ref="C166:G166"/>
    <mergeCell ref="C148:G148"/>
    <mergeCell ref="C151:G151"/>
    <mergeCell ref="C152:G152"/>
    <mergeCell ref="C153:G153"/>
    <mergeCell ref="C154:G154"/>
    <mergeCell ref="C155:G155"/>
    <mergeCell ref="C140:G140"/>
    <mergeCell ref="C142:G142"/>
    <mergeCell ref="C143:G143"/>
    <mergeCell ref="C144:G144"/>
    <mergeCell ref="C146:G146"/>
    <mergeCell ref="C147:G147"/>
    <mergeCell ref="C131:G131"/>
    <mergeCell ref="C133:G133"/>
    <mergeCell ref="C134:G134"/>
    <mergeCell ref="C136:G136"/>
    <mergeCell ref="C137:G137"/>
    <mergeCell ref="C139:G139"/>
    <mergeCell ref="C124:G124"/>
    <mergeCell ref="C125:G125"/>
    <mergeCell ref="C126:G126"/>
    <mergeCell ref="C127:G127"/>
    <mergeCell ref="C128:G128"/>
    <mergeCell ref="C130:G130"/>
    <mergeCell ref="C113:G113"/>
    <mergeCell ref="C115:G115"/>
    <mergeCell ref="C116:G116"/>
    <mergeCell ref="C118:G118"/>
    <mergeCell ref="C120:G120"/>
    <mergeCell ref="C122:G122"/>
    <mergeCell ref="C103:G103"/>
    <mergeCell ref="C104:G104"/>
    <mergeCell ref="C105:G105"/>
    <mergeCell ref="C107:G107"/>
    <mergeCell ref="C109:G109"/>
    <mergeCell ref="C111:G111"/>
    <mergeCell ref="C94:G94"/>
    <mergeCell ref="C96:G96"/>
    <mergeCell ref="C97:G97"/>
    <mergeCell ref="C98:G98"/>
    <mergeCell ref="C101:G101"/>
    <mergeCell ref="C102:G102"/>
    <mergeCell ref="C86:G86"/>
    <mergeCell ref="C88:G88"/>
    <mergeCell ref="C89:G89"/>
    <mergeCell ref="C90:G90"/>
    <mergeCell ref="C92:G92"/>
    <mergeCell ref="C93:G93"/>
    <mergeCell ref="C77:G77"/>
    <mergeCell ref="C79:G79"/>
    <mergeCell ref="C80:G80"/>
    <mergeCell ref="C82:G82"/>
    <mergeCell ref="C83:G83"/>
    <mergeCell ref="C85:G85"/>
    <mergeCell ref="C69:G69"/>
    <mergeCell ref="C71:G71"/>
    <mergeCell ref="C73:G73"/>
    <mergeCell ref="C74:G74"/>
    <mergeCell ref="C75:G75"/>
    <mergeCell ref="C76:G76"/>
    <mergeCell ref="C58:G58"/>
    <mergeCell ref="C59:G59"/>
    <mergeCell ref="C61:G61"/>
    <mergeCell ref="C63:G63"/>
    <mergeCell ref="C65:G65"/>
    <mergeCell ref="C67:G67"/>
    <mergeCell ref="C49:G49"/>
    <mergeCell ref="C50:G50"/>
    <mergeCell ref="C52:G52"/>
    <mergeCell ref="C55:G55"/>
    <mergeCell ref="C56:G56"/>
    <mergeCell ref="C57:G57"/>
    <mergeCell ref="C40:G40"/>
    <mergeCell ref="C42:G42"/>
    <mergeCell ref="C43:G43"/>
    <mergeCell ref="C45:G45"/>
    <mergeCell ref="C46:G46"/>
    <mergeCell ref="C48:G48"/>
    <mergeCell ref="C32:G32"/>
    <mergeCell ref="C33:G33"/>
    <mergeCell ref="C34:G34"/>
    <mergeCell ref="C35:G35"/>
    <mergeCell ref="C36:G36"/>
    <mergeCell ref="C38:G38"/>
    <mergeCell ref="C26:G26"/>
    <mergeCell ref="C28:G28"/>
    <mergeCell ref="C30:G30"/>
    <mergeCell ref="C12:G12"/>
    <mergeCell ref="C13:G13"/>
    <mergeCell ref="C14:G14"/>
    <mergeCell ref="C16:G16"/>
    <mergeCell ref="C18:G18"/>
    <mergeCell ref="C20:G20"/>
    <mergeCell ref="A1:G1"/>
    <mergeCell ref="C2:G2"/>
    <mergeCell ref="C3:G3"/>
    <mergeCell ref="C4:G4"/>
    <mergeCell ref="C10:G10"/>
    <mergeCell ref="C11:G11"/>
    <mergeCell ref="C22:G22"/>
    <mergeCell ref="C23:G23"/>
    <mergeCell ref="C25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1"/>
  <sheetViews>
    <sheetView view="pageBreakPreview" zoomScale="90" zoomScaleNormal="100" zoomScaleSheetLayoutView="90" workbookViewId="0">
      <pane ySplit="4" topLeftCell="A5" activePane="bottomLeft" state="frozen"/>
      <selection pane="bottomLeft" activeCell="J1" sqref="J1"/>
    </sheetView>
  </sheetViews>
  <sheetFormatPr defaultColWidth="18" defaultRowHeight="10.5"/>
  <cols>
    <col min="1" max="1" width="28.25" style="185" customWidth="1"/>
    <col min="2" max="2" width="26" style="185" customWidth="1"/>
    <col min="3" max="3" width="26.75" style="185" customWidth="1"/>
    <col min="4" max="4" width="26.625" style="185" customWidth="1"/>
    <col min="5" max="7" width="26.25" style="185" customWidth="1"/>
    <col min="8" max="8" width="26.375" style="185" customWidth="1"/>
    <col min="9" max="9" width="26.625" style="185" customWidth="1"/>
    <col min="10" max="256" width="18" style="185"/>
    <col min="257" max="257" width="25.75" style="185" customWidth="1"/>
    <col min="258" max="265" width="24.75" style="185" customWidth="1"/>
    <col min="266" max="512" width="18" style="185"/>
    <col min="513" max="513" width="25.75" style="185" customWidth="1"/>
    <col min="514" max="521" width="24.75" style="185" customWidth="1"/>
    <col min="522" max="768" width="18" style="185"/>
    <col min="769" max="769" width="25.75" style="185" customWidth="1"/>
    <col min="770" max="777" width="24.75" style="185" customWidth="1"/>
    <col min="778" max="1024" width="18" style="185"/>
    <col min="1025" max="1025" width="25.75" style="185" customWidth="1"/>
    <col min="1026" max="1033" width="24.75" style="185" customWidth="1"/>
    <col min="1034" max="1280" width="18" style="185"/>
    <col min="1281" max="1281" width="25.75" style="185" customWidth="1"/>
    <col min="1282" max="1289" width="24.75" style="185" customWidth="1"/>
    <col min="1290" max="1536" width="18" style="185"/>
    <col min="1537" max="1537" width="25.75" style="185" customWidth="1"/>
    <col min="1538" max="1545" width="24.75" style="185" customWidth="1"/>
    <col min="1546" max="1792" width="18" style="185"/>
    <col min="1793" max="1793" width="25.75" style="185" customWidth="1"/>
    <col min="1794" max="1801" width="24.75" style="185" customWidth="1"/>
    <col min="1802" max="2048" width="18" style="185"/>
    <col min="2049" max="2049" width="25.75" style="185" customWidth="1"/>
    <col min="2050" max="2057" width="24.75" style="185" customWidth="1"/>
    <col min="2058" max="2304" width="18" style="185"/>
    <col min="2305" max="2305" width="25.75" style="185" customWidth="1"/>
    <col min="2306" max="2313" width="24.75" style="185" customWidth="1"/>
    <col min="2314" max="2560" width="18" style="185"/>
    <col min="2561" max="2561" width="25.75" style="185" customWidth="1"/>
    <col min="2562" max="2569" width="24.75" style="185" customWidth="1"/>
    <col min="2570" max="2816" width="18" style="185"/>
    <col min="2817" max="2817" width="25.75" style="185" customWidth="1"/>
    <col min="2818" max="2825" width="24.75" style="185" customWidth="1"/>
    <col min="2826" max="3072" width="18" style="185"/>
    <col min="3073" max="3073" width="25.75" style="185" customWidth="1"/>
    <col min="3074" max="3081" width="24.75" style="185" customWidth="1"/>
    <col min="3082" max="3328" width="18" style="185"/>
    <col min="3329" max="3329" width="25.75" style="185" customWidth="1"/>
    <col min="3330" max="3337" width="24.75" style="185" customWidth="1"/>
    <col min="3338" max="3584" width="18" style="185"/>
    <col min="3585" max="3585" width="25.75" style="185" customWidth="1"/>
    <col min="3586" max="3593" width="24.75" style="185" customWidth="1"/>
    <col min="3594" max="3840" width="18" style="185"/>
    <col min="3841" max="3841" width="25.75" style="185" customWidth="1"/>
    <col min="3842" max="3849" width="24.75" style="185" customWidth="1"/>
    <col min="3850" max="4096" width="18" style="185"/>
    <col min="4097" max="4097" width="25.75" style="185" customWidth="1"/>
    <col min="4098" max="4105" width="24.75" style="185" customWidth="1"/>
    <col min="4106" max="4352" width="18" style="185"/>
    <col min="4353" max="4353" width="25.75" style="185" customWidth="1"/>
    <col min="4354" max="4361" width="24.75" style="185" customWidth="1"/>
    <col min="4362" max="4608" width="18" style="185"/>
    <col min="4609" max="4609" width="25.75" style="185" customWidth="1"/>
    <col min="4610" max="4617" width="24.75" style="185" customWidth="1"/>
    <col min="4618" max="4864" width="18" style="185"/>
    <col min="4865" max="4865" width="25.75" style="185" customWidth="1"/>
    <col min="4866" max="4873" width="24.75" style="185" customWidth="1"/>
    <col min="4874" max="5120" width="18" style="185"/>
    <col min="5121" max="5121" width="25.75" style="185" customWidth="1"/>
    <col min="5122" max="5129" width="24.75" style="185" customWidth="1"/>
    <col min="5130" max="5376" width="18" style="185"/>
    <col min="5377" max="5377" width="25.75" style="185" customWidth="1"/>
    <col min="5378" max="5385" width="24.75" style="185" customWidth="1"/>
    <col min="5386" max="5632" width="18" style="185"/>
    <col min="5633" max="5633" width="25.75" style="185" customWidth="1"/>
    <col min="5634" max="5641" width="24.75" style="185" customWidth="1"/>
    <col min="5642" max="5888" width="18" style="185"/>
    <col min="5889" max="5889" width="25.75" style="185" customWidth="1"/>
    <col min="5890" max="5897" width="24.75" style="185" customWidth="1"/>
    <col min="5898" max="6144" width="18" style="185"/>
    <col min="6145" max="6145" width="25.75" style="185" customWidth="1"/>
    <col min="6146" max="6153" width="24.75" style="185" customWidth="1"/>
    <col min="6154" max="6400" width="18" style="185"/>
    <col min="6401" max="6401" width="25.75" style="185" customWidth="1"/>
    <col min="6402" max="6409" width="24.75" style="185" customWidth="1"/>
    <col min="6410" max="6656" width="18" style="185"/>
    <col min="6657" max="6657" width="25.75" style="185" customWidth="1"/>
    <col min="6658" max="6665" width="24.75" style="185" customWidth="1"/>
    <col min="6666" max="6912" width="18" style="185"/>
    <col min="6913" max="6913" width="25.75" style="185" customWidth="1"/>
    <col min="6914" max="6921" width="24.75" style="185" customWidth="1"/>
    <col min="6922" max="7168" width="18" style="185"/>
    <col min="7169" max="7169" width="25.75" style="185" customWidth="1"/>
    <col min="7170" max="7177" width="24.75" style="185" customWidth="1"/>
    <col min="7178" max="7424" width="18" style="185"/>
    <col min="7425" max="7425" width="25.75" style="185" customWidth="1"/>
    <col min="7426" max="7433" width="24.75" style="185" customWidth="1"/>
    <col min="7434" max="7680" width="18" style="185"/>
    <col min="7681" max="7681" width="25.75" style="185" customWidth="1"/>
    <col min="7682" max="7689" width="24.75" style="185" customWidth="1"/>
    <col min="7690" max="7936" width="18" style="185"/>
    <col min="7937" max="7937" width="25.75" style="185" customWidth="1"/>
    <col min="7938" max="7945" width="24.75" style="185" customWidth="1"/>
    <col min="7946" max="8192" width="18" style="185"/>
    <col min="8193" max="8193" width="25.75" style="185" customWidth="1"/>
    <col min="8194" max="8201" width="24.75" style="185" customWidth="1"/>
    <col min="8202" max="8448" width="18" style="185"/>
    <col min="8449" max="8449" width="25.75" style="185" customWidth="1"/>
    <col min="8450" max="8457" width="24.75" style="185" customWidth="1"/>
    <col min="8458" max="8704" width="18" style="185"/>
    <col min="8705" max="8705" width="25.75" style="185" customWidth="1"/>
    <col min="8706" max="8713" width="24.75" style="185" customWidth="1"/>
    <col min="8714" max="8960" width="18" style="185"/>
    <col min="8961" max="8961" width="25.75" style="185" customWidth="1"/>
    <col min="8962" max="8969" width="24.75" style="185" customWidth="1"/>
    <col min="8970" max="9216" width="18" style="185"/>
    <col min="9217" max="9217" width="25.75" style="185" customWidth="1"/>
    <col min="9218" max="9225" width="24.75" style="185" customWidth="1"/>
    <col min="9226" max="9472" width="18" style="185"/>
    <col min="9473" max="9473" width="25.75" style="185" customWidth="1"/>
    <col min="9474" max="9481" width="24.75" style="185" customWidth="1"/>
    <col min="9482" max="9728" width="18" style="185"/>
    <col min="9729" max="9729" width="25.75" style="185" customWidth="1"/>
    <col min="9730" max="9737" width="24.75" style="185" customWidth="1"/>
    <col min="9738" max="9984" width="18" style="185"/>
    <col min="9985" max="9985" width="25.75" style="185" customWidth="1"/>
    <col min="9986" max="9993" width="24.75" style="185" customWidth="1"/>
    <col min="9994" max="10240" width="18" style="185"/>
    <col min="10241" max="10241" width="25.75" style="185" customWidth="1"/>
    <col min="10242" max="10249" width="24.75" style="185" customWidth="1"/>
    <col min="10250" max="10496" width="18" style="185"/>
    <col min="10497" max="10497" width="25.75" style="185" customWidth="1"/>
    <col min="10498" max="10505" width="24.75" style="185" customWidth="1"/>
    <col min="10506" max="10752" width="18" style="185"/>
    <col min="10753" max="10753" width="25.75" style="185" customWidth="1"/>
    <col min="10754" max="10761" width="24.75" style="185" customWidth="1"/>
    <col min="10762" max="11008" width="18" style="185"/>
    <col min="11009" max="11009" width="25.75" style="185" customWidth="1"/>
    <col min="11010" max="11017" width="24.75" style="185" customWidth="1"/>
    <col min="11018" max="11264" width="18" style="185"/>
    <col min="11265" max="11265" width="25.75" style="185" customWidth="1"/>
    <col min="11266" max="11273" width="24.75" style="185" customWidth="1"/>
    <col min="11274" max="11520" width="18" style="185"/>
    <col min="11521" max="11521" width="25.75" style="185" customWidth="1"/>
    <col min="11522" max="11529" width="24.75" style="185" customWidth="1"/>
    <col min="11530" max="11776" width="18" style="185"/>
    <col min="11777" max="11777" width="25.75" style="185" customWidth="1"/>
    <col min="11778" max="11785" width="24.75" style="185" customWidth="1"/>
    <col min="11786" max="12032" width="18" style="185"/>
    <col min="12033" max="12033" width="25.75" style="185" customWidth="1"/>
    <col min="12034" max="12041" width="24.75" style="185" customWidth="1"/>
    <col min="12042" max="12288" width="18" style="185"/>
    <col min="12289" max="12289" width="25.75" style="185" customWidth="1"/>
    <col min="12290" max="12297" width="24.75" style="185" customWidth="1"/>
    <col min="12298" max="12544" width="18" style="185"/>
    <col min="12545" max="12545" width="25.75" style="185" customWidth="1"/>
    <col min="12546" max="12553" width="24.75" style="185" customWidth="1"/>
    <col min="12554" max="12800" width="18" style="185"/>
    <col min="12801" max="12801" width="25.75" style="185" customWidth="1"/>
    <col min="12802" max="12809" width="24.75" style="185" customWidth="1"/>
    <col min="12810" max="13056" width="18" style="185"/>
    <col min="13057" max="13057" width="25.75" style="185" customWidth="1"/>
    <col min="13058" max="13065" width="24.75" style="185" customWidth="1"/>
    <col min="13066" max="13312" width="18" style="185"/>
    <col min="13313" max="13313" width="25.75" style="185" customWidth="1"/>
    <col min="13314" max="13321" width="24.75" style="185" customWidth="1"/>
    <col min="13322" max="13568" width="18" style="185"/>
    <col min="13569" max="13569" width="25.75" style="185" customWidth="1"/>
    <col min="13570" max="13577" width="24.75" style="185" customWidth="1"/>
    <col min="13578" max="13824" width="18" style="185"/>
    <col min="13825" max="13825" width="25.75" style="185" customWidth="1"/>
    <col min="13826" max="13833" width="24.75" style="185" customWidth="1"/>
    <col min="13834" max="14080" width="18" style="185"/>
    <col min="14081" max="14081" width="25.75" style="185" customWidth="1"/>
    <col min="14082" max="14089" width="24.75" style="185" customWidth="1"/>
    <col min="14090" max="14336" width="18" style="185"/>
    <col min="14337" max="14337" width="25.75" style="185" customWidth="1"/>
    <col min="14338" max="14345" width="24.75" style="185" customWidth="1"/>
    <col min="14346" max="14592" width="18" style="185"/>
    <col min="14593" max="14593" width="25.75" style="185" customWidth="1"/>
    <col min="14594" max="14601" width="24.75" style="185" customWidth="1"/>
    <col min="14602" max="14848" width="18" style="185"/>
    <col min="14849" max="14849" width="25.75" style="185" customWidth="1"/>
    <col min="14850" max="14857" width="24.75" style="185" customWidth="1"/>
    <col min="14858" max="15104" width="18" style="185"/>
    <col min="15105" max="15105" width="25.75" style="185" customWidth="1"/>
    <col min="15106" max="15113" width="24.75" style="185" customWidth="1"/>
    <col min="15114" max="15360" width="18" style="185"/>
    <col min="15361" max="15361" width="25.75" style="185" customWidth="1"/>
    <col min="15362" max="15369" width="24.75" style="185" customWidth="1"/>
    <col min="15370" max="15616" width="18" style="185"/>
    <col min="15617" max="15617" width="25.75" style="185" customWidth="1"/>
    <col min="15618" max="15625" width="24.75" style="185" customWidth="1"/>
    <col min="15626" max="15872" width="18" style="185"/>
    <col min="15873" max="15873" width="25.75" style="185" customWidth="1"/>
    <col min="15874" max="15881" width="24.75" style="185" customWidth="1"/>
    <col min="15882" max="16128" width="18" style="185"/>
    <col min="16129" max="16129" width="25.75" style="185" customWidth="1"/>
    <col min="16130" max="16137" width="24.75" style="185" customWidth="1"/>
    <col min="16138" max="16384" width="18" style="185"/>
  </cols>
  <sheetData>
    <row r="1" spans="1:9" s="173" customFormat="1" ht="11.8">
      <c r="A1" s="171" t="s">
        <v>973</v>
      </c>
      <c r="B1" s="172"/>
    </row>
    <row r="2" spans="1:9" s="173" customFormat="1" ht="11.8"/>
    <row r="3" spans="1:9" s="176" customFormat="1">
      <c r="A3" s="174" t="s">
        <v>974</v>
      </c>
      <c r="B3" s="175" t="s">
        <v>975</v>
      </c>
      <c r="C3" s="175" t="s">
        <v>976</v>
      </c>
      <c r="D3" s="175" t="s">
        <v>977</v>
      </c>
      <c r="E3" s="175" t="s">
        <v>978</v>
      </c>
      <c r="F3" s="175" t="s">
        <v>979</v>
      </c>
      <c r="G3" s="175" t="s">
        <v>980</v>
      </c>
      <c r="H3" s="175" t="s">
        <v>981</v>
      </c>
      <c r="I3" s="175" t="s">
        <v>982</v>
      </c>
    </row>
    <row r="4" spans="1:9" s="178" customFormat="1">
      <c r="A4" s="177" t="s">
        <v>983</v>
      </c>
      <c r="B4" s="177" t="s">
        <v>127</v>
      </c>
      <c r="C4" s="177" t="s">
        <v>175</v>
      </c>
      <c r="D4" s="177" t="s">
        <v>206</v>
      </c>
      <c r="E4" s="177" t="s">
        <v>236</v>
      </c>
      <c r="F4" s="177" t="s">
        <v>259</v>
      </c>
      <c r="G4" s="177" t="s">
        <v>293</v>
      </c>
      <c r="H4" s="177" t="s">
        <v>480</v>
      </c>
      <c r="I4" s="177" t="s">
        <v>599</v>
      </c>
    </row>
    <row r="5" spans="1:9" s="176" customFormat="1">
      <c r="A5" s="179" t="s">
        <v>984</v>
      </c>
      <c r="B5" s="179" t="s">
        <v>985</v>
      </c>
      <c r="C5" s="179" t="s">
        <v>985</v>
      </c>
      <c r="D5" s="179" t="s">
        <v>985</v>
      </c>
      <c r="E5" s="179" t="s">
        <v>985</v>
      </c>
      <c r="F5" s="179" t="s">
        <v>985</v>
      </c>
      <c r="G5" s="179" t="s">
        <v>985</v>
      </c>
      <c r="H5" s="179" t="s">
        <v>985</v>
      </c>
      <c r="I5" s="179" t="s">
        <v>985</v>
      </c>
    </row>
    <row r="6" spans="1:9" s="176" customFormat="1">
      <c r="A6" s="180" t="s">
        <v>986</v>
      </c>
      <c r="B6" s="180" t="s">
        <v>987</v>
      </c>
      <c r="C6" s="180" t="s">
        <v>988</v>
      </c>
      <c r="D6" s="180" t="s">
        <v>989</v>
      </c>
      <c r="E6" s="180" t="s">
        <v>990</v>
      </c>
      <c r="F6" s="180" t="s">
        <v>991</v>
      </c>
      <c r="G6" s="180" t="s">
        <v>992</v>
      </c>
      <c r="H6" s="180" t="s">
        <v>993</v>
      </c>
      <c r="I6" s="180" t="s">
        <v>994</v>
      </c>
    </row>
    <row r="7" spans="1:9" s="176" customFormat="1">
      <c r="A7" s="180" t="s">
        <v>995</v>
      </c>
      <c r="B7" s="180" t="s">
        <v>996</v>
      </c>
      <c r="C7" s="180" t="s">
        <v>997</v>
      </c>
      <c r="D7" s="180" t="s">
        <v>997</v>
      </c>
      <c r="E7" s="180" t="s">
        <v>997</v>
      </c>
      <c r="F7" s="180" t="s">
        <v>996</v>
      </c>
      <c r="G7" s="180" t="s">
        <v>996</v>
      </c>
      <c r="H7" s="180" t="s">
        <v>996</v>
      </c>
      <c r="I7" s="180" t="s">
        <v>998</v>
      </c>
    </row>
    <row r="8" spans="1:9" s="176" customFormat="1">
      <c r="A8" s="180" t="s">
        <v>999</v>
      </c>
      <c r="B8" s="180" t="s">
        <v>1000</v>
      </c>
      <c r="C8" s="180" t="s">
        <v>1001</v>
      </c>
      <c r="D8" s="180" t="s">
        <v>1001</v>
      </c>
      <c r="E8" s="180" t="s">
        <v>1001</v>
      </c>
      <c r="F8" s="180" t="s">
        <v>1000</v>
      </c>
      <c r="G8" s="180" t="s">
        <v>1002</v>
      </c>
      <c r="H8" s="180" t="s">
        <v>1003</v>
      </c>
      <c r="I8" s="180" t="s">
        <v>1004</v>
      </c>
    </row>
    <row r="9" spans="1:9" s="176" customFormat="1">
      <c r="A9" s="180" t="s">
        <v>1005</v>
      </c>
      <c r="B9" s="180" t="s">
        <v>1006</v>
      </c>
      <c r="C9" s="180" t="s">
        <v>1007</v>
      </c>
      <c r="D9" s="180" t="s">
        <v>1008</v>
      </c>
      <c r="E9" s="180" t="s">
        <v>1008</v>
      </c>
      <c r="F9" s="180" t="s">
        <v>1009</v>
      </c>
      <c r="G9" s="180" t="s">
        <v>1009</v>
      </c>
      <c r="H9" s="180" t="s">
        <v>1010</v>
      </c>
      <c r="I9" s="180" t="s">
        <v>1011</v>
      </c>
    </row>
    <row r="10" spans="1:9" s="176" customFormat="1">
      <c r="A10" s="175"/>
      <c r="B10" s="175"/>
      <c r="C10" s="175"/>
      <c r="D10" s="175"/>
      <c r="E10" s="175"/>
      <c r="F10" s="175"/>
      <c r="G10" s="175"/>
      <c r="H10" s="175"/>
      <c r="I10" s="175"/>
    </row>
    <row r="11" spans="1:9" s="176" customFormat="1">
      <c r="A11" s="180" t="s">
        <v>1012</v>
      </c>
      <c r="B11" s="180" t="s">
        <v>1013</v>
      </c>
      <c r="C11" s="180" t="s">
        <v>1013</v>
      </c>
      <c r="D11" s="180" t="s">
        <v>1013</v>
      </c>
      <c r="E11" s="180" t="s">
        <v>1013</v>
      </c>
      <c r="F11" s="180" t="s">
        <v>1013</v>
      </c>
      <c r="G11" s="180" t="s">
        <v>1013</v>
      </c>
      <c r="H11" s="180" t="s">
        <v>1013</v>
      </c>
      <c r="I11" s="180" t="s">
        <v>1013</v>
      </c>
    </row>
    <row r="12" spans="1:9" s="176" customFormat="1">
      <c r="A12" s="180" t="s">
        <v>1014</v>
      </c>
      <c r="B12" s="180" t="s">
        <v>1013</v>
      </c>
      <c r="C12" s="180" t="s">
        <v>1013</v>
      </c>
      <c r="D12" s="180" t="s">
        <v>1013</v>
      </c>
      <c r="E12" s="180" t="s">
        <v>1013</v>
      </c>
      <c r="F12" s="180" t="s">
        <v>1013</v>
      </c>
      <c r="G12" s="180" t="s">
        <v>1013</v>
      </c>
      <c r="H12" s="180" t="s">
        <v>1013</v>
      </c>
      <c r="I12" s="180" t="s">
        <v>1013</v>
      </c>
    </row>
    <row r="13" spans="1:9" s="176" customFormat="1">
      <c r="A13" s="180" t="s">
        <v>1015</v>
      </c>
      <c r="B13" s="180" t="s">
        <v>1016</v>
      </c>
      <c r="C13" s="180" t="s">
        <v>1017</v>
      </c>
      <c r="D13" s="180" t="s">
        <v>1017</v>
      </c>
      <c r="E13" s="180" t="s">
        <v>1017</v>
      </c>
      <c r="F13" s="180" t="s">
        <v>1016</v>
      </c>
      <c r="G13" s="180" t="s">
        <v>1016</v>
      </c>
      <c r="H13" s="180" t="s">
        <v>1016</v>
      </c>
      <c r="I13" s="180" t="s">
        <v>1016</v>
      </c>
    </row>
    <row r="14" spans="1:9" s="176" customFormat="1">
      <c r="A14" s="180" t="s">
        <v>1018</v>
      </c>
      <c r="B14" s="180" t="s">
        <v>1019</v>
      </c>
      <c r="C14" s="180" t="s">
        <v>1019</v>
      </c>
      <c r="D14" s="180" t="s">
        <v>1019</v>
      </c>
      <c r="E14" s="180" t="s">
        <v>1019</v>
      </c>
      <c r="F14" s="180" t="s">
        <v>1019</v>
      </c>
      <c r="G14" s="180" t="s">
        <v>1019</v>
      </c>
      <c r="H14" s="180" t="s">
        <v>1019</v>
      </c>
      <c r="I14" s="180" t="s">
        <v>1019</v>
      </c>
    </row>
    <row r="15" spans="1:9" s="176" customFormat="1">
      <c r="A15" s="180" t="s">
        <v>1020</v>
      </c>
      <c r="B15" s="180" t="s">
        <v>1021</v>
      </c>
      <c r="C15" s="180" t="s">
        <v>1021</v>
      </c>
      <c r="D15" s="180" t="s">
        <v>1021</v>
      </c>
      <c r="E15" s="180" t="s">
        <v>1021</v>
      </c>
      <c r="F15" s="180" t="s">
        <v>1021</v>
      </c>
      <c r="G15" s="180" t="s">
        <v>1021</v>
      </c>
      <c r="H15" s="180" t="s">
        <v>1021</v>
      </c>
      <c r="I15" s="180" t="s">
        <v>1021</v>
      </c>
    </row>
    <row r="16" spans="1:9" s="176" customFormat="1">
      <c r="A16" s="175"/>
      <c r="B16" s="175"/>
      <c r="C16" s="175"/>
      <c r="D16" s="175"/>
      <c r="E16" s="175"/>
      <c r="F16" s="175"/>
      <c r="G16" s="175"/>
      <c r="H16" s="175"/>
      <c r="I16" s="175"/>
    </row>
    <row r="17" spans="1:9" s="176" customFormat="1" ht="20.95">
      <c r="A17" s="175" t="s">
        <v>1022</v>
      </c>
      <c r="B17" s="180" t="s">
        <v>1023</v>
      </c>
      <c r="C17" s="180" t="s">
        <v>1023</v>
      </c>
      <c r="D17" s="180" t="s">
        <v>1023</v>
      </c>
      <c r="E17" s="180" t="s">
        <v>1023</v>
      </c>
      <c r="F17" s="180" t="s">
        <v>1023</v>
      </c>
      <c r="G17" s="180" t="s">
        <v>1023</v>
      </c>
      <c r="H17" s="180" t="s">
        <v>1023</v>
      </c>
      <c r="I17" s="180" t="s">
        <v>1023</v>
      </c>
    </row>
    <row r="18" spans="1:9" s="176" customFormat="1">
      <c r="A18" s="180" t="s">
        <v>1024</v>
      </c>
      <c r="B18" s="180" t="s">
        <v>1025</v>
      </c>
      <c r="C18" s="180" t="s">
        <v>1025</v>
      </c>
      <c r="D18" s="180" t="s">
        <v>1025</v>
      </c>
      <c r="E18" s="180" t="s">
        <v>1025</v>
      </c>
      <c r="F18" s="180" t="s">
        <v>1025</v>
      </c>
      <c r="G18" s="180" t="s">
        <v>1025</v>
      </c>
      <c r="H18" s="180" t="s">
        <v>1025</v>
      </c>
      <c r="I18" s="180" t="s">
        <v>1025</v>
      </c>
    </row>
    <row r="19" spans="1:9" s="176" customFormat="1">
      <c r="A19" s="180" t="s">
        <v>1026</v>
      </c>
      <c r="B19" s="180" t="s">
        <v>1027</v>
      </c>
      <c r="C19" s="180" t="s">
        <v>1027</v>
      </c>
      <c r="D19" s="180" t="s">
        <v>1027</v>
      </c>
      <c r="E19" s="180" t="s">
        <v>1027</v>
      </c>
      <c r="F19" s="180" t="s">
        <v>1027</v>
      </c>
      <c r="G19" s="180" t="s">
        <v>1027</v>
      </c>
      <c r="H19" s="180" t="s">
        <v>1027</v>
      </c>
      <c r="I19" s="180" t="s">
        <v>1027</v>
      </c>
    </row>
    <row r="20" spans="1:9" s="176" customFormat="1">
      <c r="A20" s="180" t="s">
        <v>1028</v>
      </c>
      <c r="B20" s="180" t="s">
        <v>1029</v>
      </c>
      <c r="C20" s="180" t="s">
        <v>1029</v>
      </c>
      <c r="D20" s="180" t="s">
        <v>1029</v>
      </c>
      <c r="E20" s="180" t="s">
        <v>1029</v>
      </c>
      <c r="F20" s="180" t="s">
        <v>1029</v>
      </c>
      <c r="G20" s="180" t="s">
        <v>1029</v>
      </c>
      <c r="H20" s="180" t="s">
        <v>1029</v>
      </c>
      <c r="I20" s="180" t="s">
        <v>1029</v>
      </c>
    </row>
    <row r="21" spans="1:9" s="176" customFormat="1">
      <c r="A21" s="180" t="s">
        <v>1030</v>
      </c>
      <c r="B21" s="180" t="s">
        <v>1031</v>
      </c>
      <c r="C21" s="180" t="s">
        <v>1031</v>
      </c>
      <c r="D21" s="180" t="s">
        <v>1031</v>
      </c>
      <c r="E21" s="180" t="s">
        <v>1031</v>
      </c>
      <c r="F21" s="180" t="s">
        <v>1031</v>
      </c>
      <c r="G21" s="180" t="s">
        <v>1031</v>
      </c>
      <c r="H21" s="180" t="s">
        <v>1031</v>
      </c>
      <c r="I21" s="180" t="s">
        <v>1031</v>
      </c>
    </row>
    <row r="22" spans="1:9" s="176" customFormat="1">
      <c r="A22" s="180" t="s">
        <v>1032</v>
      </c>
      <c r="B22" s="180" t="s">
        <v>1033</v>
      </c>
      <c r="C22" s="180" t="s">
        <v>1033</v>
      </c>
      <c r="D22" s="180" t="s">
        <v>1033</v>
      </c>
      <c r="E22" s="180" t="s">
        <v>1033</v>
      </c>
      <c r="F22" s="180" t="s">
        <v>1033</v>
      </c>
      <c r="G22" s="180" t="s">
        <v>1033</v>
      </c>
      <c r="H22" s="180" t="s">
        <v>1033</v>
      </c>
      <c r="I22" s="180" t="s">
        <v>1033</v>
      </c>
    </row>
    <row r="23" spans="1:9" s="176" customFormat="1">
      <c r="A23" s="180" t="s">
        <v>1034</v>
      </c>
      <c r="B23" s="180" t="s">
        <v>1035</v>
      </c>
      <c r="C23" s="180" t="s">
        <v>1035</v>
      </c>
      <c r="D23" s="180" t="s">
        <v>1035</v>
      </c>
      <c r="E23" s="180" t="s">
        <v>1035</v>
      </c>
      <c r="F23" s="180" t="s">
        <v>1035</v>
      </c>
      <c r="G23" s="180" t="s">
        <v>1035</v>
      </c>
      <c r="H23" s="180" t="s">
        <v>1035</v>
      </c>
      <c r="I23" s="180" t="s">
        <v>1035</v>
      </c>
    </row>
    <row r="24" spans="1:9" s="176" customFormat="1">
      <c r="A24" s="180"/>
      <c r="B24" s="180"/>
      <c r="C24" s="180"/>
      <c r="D24" s="180"/>
      <c r="E24" s="180"/>
      <c r="F24" s="180"/>
      <c r="G24" s="180"/>
      <c r="H24" s="180"/>
      <c r="I24" s="180"/>
    </row>
    <row r="25" spans="1:9" s="176" customFormat="1">
      <c r="A25" s="175" t="s">
        <v>1036</v>
      </c>
      <c r="B25" s="175" t="s">
        <v>1037</v>
      </c>
      <c r="C25" s="175" t="s">
        <v>1038</v>
      </c>
      <c r="D25" s="175" t="s">
        <v>1039</v>
      </c>
      <c r="E25" s="175" t="s">
        <v>1039</v>
      </c>
      <c r="F25" s="175" t="s">
        <v>1038</v>
      </c>
      <c r="G25" s="175" t="s">
        <v>1040</v>
      </c>
      <c r="H25" s="175" t="s">
        <v>1041</v>
      </c>
      <c r="I25" s="175" t="s">
        <v>1042</v>
      </c>
    </row>
    <row r="26" spans="1:9" s="176" customFormat="1">
      <c r="A26" s="175" t="s">
        <v>1043</v>
      </c>
      <c r="B26" s="175" t="s">
        <v>1044</v>
      </c>
      <c r="C26" s="175" t="s">
        <v>1045</v>
      </c>
      <c r="D26" s="175" t="s">
        <v>1045</v>
      </c>
      <c r="E26" s="175" t="s">
        <v>1045</v>
      </c>
      <c r="F26" s="175" t="s">
        <v>1046</v>
      </c>
      <c r="G26" s="175" t="s">
        <v>1046</v>
      </c>
      <c r="H26" s="175" t="s">
        <v>1046</v>
      </c>
      <c r="I26" s="175" t="s">
        <v>1046</v>
      </c>
    </row>
    <row r="27" spans="1:9" s="176" customFormat="1">
      <c r="A27" s="181" t="s">
        <v>1047</v>
      </c>
      <c r="B27" s="180" t="s">
        <v>1048</v>
      </c>
      <c r="C27" s="180" t="s">
        <v>1049</v>
      </c>
      <c r="D27" s="180" t="s">
        <v>1050</v>
      </c>
      <c r="E27" s="180" t="s">
        <v>1050</v>
      </c>
      <c r="F27" s="180" t="s">
        <v>1048</v>
      </c>
      <c r="G27" s="180" t="s">
        <v>1050</v>
      </c>
      <c r="H27" s="180" t="s">
        <v>1050</v>
      </c>
      <c r="I27" s="180" t="s">
        <v>1050</v>
      </c>
    </row>
    <row r="28" spans="1:9" s="176" customFormat="1">
      <c r="A28" s="180"/>
      <c r="B28" s="180"/>
      <c r="C28" s="180"/>
      <c r="D28" s="180"/>
      <c r="E28" s="180"/>
      <c r="F28" s="180"/>
      <c r="G28" s="180"/>
      <c r="H28" s="180"/>
      <c r="I28" s="180"/>
    </row>
    <row r="29" spans="1:9" s="176" customFormat="1">
      <c r="A29" s="175" t="s">
        <v>1051</v>
      </c>
      <c r="B29" s="175" t="s">
        <v>1052</v>
      </c>
      <c r="C29" s="175"/>
      <c r="D29" s="175"/>
      <c r="E29" s="175"/>
      <c r="F29" s="175" t="s">
        <v>1053</v>
      </c>
      <c r="G29" s="175" t="s">
        <v>1054</v>
      </c>
      <c r="H29" s="175" t="s">
        <v>1055</v>
      </c>
      <c r="I29" s="175" t="s">
        <v>1056</v>
      </c>
    </row>
    <row r="30" spans="1:9" s="176" customFormat="1">
      <c r="A30" s="175" t="s">
        <v>1057</v>
      </c>
      <c r="B30" s="175" t="s">
        <v>1058</v>
      </c>
      <c r="C30" s="175"/>
      <c r="D30" s="175"/>
      <c r="E30" s="175"/>
      <c r="F30" s="175" t="s">
        <v>1058</v>
      </c>
      <c r="G30" s="175" t="s">
        <v>1058</v>
      </c>
      <c r="H30" s="175" t="s">
        <v>1058</v>
      </c>
      <c r="I30" s="175" t="s">
        <v>1058</v>
      </c>
    </row>
    <row r="31" spans="1:9" s="176" customFormat="1">
      <c r="A31" s="181" t="s">
        <v>1047</v>
      </c>
      <c r="B31" s="180" t="s">
        <v>1059</v>
      </c>
      <c r="C31" s="180"/>
      <c r="D31" s="180"/>
      <c r="E31" s="180"/>
      <c r="F31" s="180" t="s">
        <v>1060</v>
      </c>
      <c r="G31" s="180" t="s">
        <v>1050</v>
      </c>
      <c r="H31" s="180" t="s">
        <v>1061</v>
      </c>
      <c r="I31" s="180" t="s">
        <v>1050</v>
      </c>
    </row>
    <row r="32" spans="1:9" s="176" customFormat="1">
      <c r="A32" s="175"/>
      <c r="B32" s="175"/>
      <c r="C32" s="180"/>
      <c r="D32" s="180"/>
      <c r="E32" s="180"/>
      <c r="F32" s="180"/>
      <c r="G32" s="180"/>
      <c r="H32" s="180"/>
      <c r="I32" s="180"/>
    </row>
    <row r="33" spans="1:9" s="176" customFormat="1">
      <c r="A33" s="182" t="s">
        <v>1062</v>
      </c>
      <c r="B33" s="180" t="s">
        <v>1063</v>
      </c>
      <c r="C33" s="180" t="s">
        <v>1063</v>
      </c>
      <c r="D33" s="180" t="s">
        <v>1063</v>
      </c>
      <c r="E33" s="180" t="s">
        <v>1063</v>
      </c>
      <c r="F33" s="180" t="s">
        <v>1063</v>
      </c>
      <c r="G33" s="180" t="s">
        <v>1063</v>
      </c>
      <c r="H33" s="180" t="s">
        <v>1063</v>
      </c>
      <c r="I33" s="180" t="s">
        <v>1063</v>
      </c>
    </row>
    <row r="34" spans="1:9" s="176" customFormat="1">
      <c r="A34" s="182" t="s">
        <v>1064</v>
      </c>
      <c r="B34" s="180"/>
      <c r="C34" s="180" t="s">
        <v>1065</v>
      </c>
      <c r="D34" s="180" t="s">
        <v>1065</v>
      </c>
      <c r="E34" s="180" t="s">
        <v>1031</v>
      </c>
      <c r="F34" s="180" t="s">
        <v>1031</v>
      </c>
      <c r="G34" s="180" t="s">
        <v>1031</v>
      </c>
      <c r="H34" s="180" t="s">
        <v>1031</v>
      </c>
      <c r="I34" s="180" t="s">
        <v>1031</v>
      </c>
    </row>
    <row r="35" spans="1:9" s="176" customFormat="1">
      <c r="A35" s="182" t="s">
        <v>1066</v>
      </c>
      <c r="B35" s="180" t="s">
        <v>1067</v>
      </c>
      <c r="C35" s="175"/>
      <c r="D35" s="175"/>
      <c r="E35" s="175"/>
      <c r="F35" s="180" t="s">
        <v>1067</v>
      </c>
      <c r="G35" s="180" t="s">
        <v>1067</v>
      </c>
      <c r="H35" s="180" t="s">
        <v>1067</v>
      </c>
      <c r="I35" s="180" t="s">
        <v>1067</v>
      </c>
    </row>
    <row r="36" spans="1:9" s="176" customFormat="1">
      <c r="A36" s="182"/>
      <c r="B36" s="180"/>
      <c r="C36" s="175"/>
      <c r="D36" s="175"/>
      <c r="E36" s="175"/>
      <c r="F36" s="180"/>
      <c r="G36" s="180"/>
      <c r="H36" s="180"/>
      <c r="I36" s="180"/>
    </row>
    <row r="37" spans="1:9" s="176" customFormat="1">
      <c r="A37" s="182" t="s">
        <v>1068</v>
      </c>
      <c r="B37" s="180" t="s">
        <v>1069</v>
      </c>
      <c r="C37" s="180" t="s">
        <v>1069</v>
      </c>
      <c r="D37" s="180" t="s">
        <v>1069</v>
      </c>
      <c r="E37" s="180" t="s">
        <v>1069</v>
      </c>
      <c r="F37" s="180" t="s">
        <v>1069</v>
      </c>
      <c r="G37" s="180" t="s">
        <v>1069</v>
      </c>
      <c r="H37" s="180" t="s">
        <v>1069</v>
      </c>
      <c r="I37" s="180" t="s">
        <v>1069</v>
      </c>
    </row>
    <row r="38" spans="1:9" s="176" customFormat="1">
      <c r="A38" s="180" t="s">
        <v>1070</v>
      </c>
      <c r="B38" s="180" t="s">
        <v>1071</v>
      </c>
      <c r="C38" s="180" t="s">
        <v>1072</v>
      </c>
      <c r="D38" s="180" t="s">
        <v>1073</v>
      </c>
      <c r="E38" s="180" t="s">
        <v>1073</v>
      </c>
      <c r="F38" s="180" t="s">
        <v>1074</v>
      </c>
      <c r="G38" s="180" t="s">
        <v>1075</v>
      </c>
      <c r="H38" s="180" t="s">
        <v>1076</v>
      </c>
      <c r="I38" s="180" t="s">
        <v>1077</v>
      </c>
    </row>
    <row r="39" spans="1:9" s="176" customFormat="1">
      <c r="A39" s="180" t="s">
        <v>1078</v>
      </c>
      <c r="B39" s="180" t="s">
        <v>1079</v>
      </c>
      <c r="C39" s="180" t="s">
        <v>1080</v>
      </c>
      <c r="D39" s="180" t="s">
        <v>1080</v>
      </c>
      <c r="E39" s="180" t="s">
        <v>1080</v>
      </c>
      <c r="F39" s="180" t="s">
        <v>1080</v>
      </c>
      <c r="G39" s="180" t="s">
        <v>1081</v>
      </c>
      <c r="H39" s="180" t="s">
        <v>1081</v>
      </c>
      <c r="I39" s="180" t="s">
        <v>1082</v>
      </c>
    </row>
    <row r="40" spans="1:9" s="176" customFormat="1">
      <c r="A40" s="180" t="s">
        <v>1083</v>
      </c>
      <c r="B40" s="180" t="s">
        <v>1084</v>
      </c>
      <c r="C40" s="180" t="s">
        <v>1085</v>
      </c>
      <c r="D40" s="180" t="s">
        <v>1085</v>
      </c>
      <c r="E40" s="180" t="s">
        <v>1085</v>
      </c>
      <c r="F40" s="180" t="s">
        <v>1084</v>
      </c>
      <c r="G40" s="180" t="s">
        <v>1084</v>
      </c>
      <c r="H40" s="180" t="s">
        <v>1085</v>
      </c>
      <c r="I40" s="180" t="s">
        <v>1084</v>
      </c>
    </row>
    <row r="41" spans="1:9" s="176" customFormat="1">
      <c r="A41" s="180" t="s">
        <v>1086</v>
      </c>
      <c r="B41" s="180" t="s">
        <v>1087</v>
      </c>
      <c r="C41" s="180" t="s">
        <v>1087</v>
      </c>
      <c r="D41" s="180" t="s">
        <v>1087</v>
      </c>
      <c r="E41" s="180" t="s">
        <v>1087</v>
      </c>
      <c r="F41" s="180" t="s">
        <v>1087</v>
      </c>
      <c r="G41" s="180" t="s">
        <v>1087</v>
      </c>
      <c r="H41" s="180" t="s">
        <v>1087</v>
      </c>
      <c r="I41" s="180" t="s">
        <v>1087</v>
      </c>
    </row>
    <row r="42" spans="1:9" s="176" customFormat="1">
      <c r="A42" s="180"/>
      <c r="B42" s="180"/>
      <c r="C42" s="175"/>
      <c r="D42" s="175"/>
      <c r="E42" s="175"/>
      <c r="F42" s="180"/>
      <c r="G42" s="180"/>
      <c r="H42" s="180"/>
      <c r="I42" s="180"/>
    </row>
    <row r="43" spans="1:9" s="176" customFormat="1">
      <c r="A43" s="182" t="s">
        <v>1088</v>
      </c>
      <c r="B43" s="180" t="s">
        <v>1069</v>
      </c>
      <c r="C43" s="180"/>
      <c r="D43" s="180"/>
      <c r="E43" s="180"/>
      <c r="F43" s="180" t="s">
        <v>1069</v>
      </c>
      <c r="G43" s="180" t="s">
        <v>1069</v>
      </c>
      <c r="H43" s="180" t="s">
        <v>1069</v>
      </c>
      <c r="I43" s="180" t="s">
        <v>1069</v>
      </c>
    </row>
    <row r="44" spans="1:9" s="176" customFormat="1">
      <c r="A44" s="180" t="s">
        <v>1070</v>
      </c>
      <c r="B44" s="180" t="s">
        <v>1089</v>
      </c>
      <c r="C44" s="180"/>
      <c r="D44" s="180"/>
      <c r="E44" s="180"/>
      <c r="F44" s="180" t="s">
        <v>1090</v>
      </c>
      <c r="G44" s="180" t="s">
        <v>1091</v>
      </c>
      <c r="H44" s="180" t="s">
        <v>1092</v>
      </c>
      <c r="I44" s="180" t="s">
        <v>1072</v>
      </c>
    </row>
    <row r="45" spans="1:9" s="176" customFormat="1">
      <c r="A45" s="180" t="s">
        <v>1078</v>
      </c>
      <c r="B45" s="180" t="s">
        <v>1079</v>
      </c>
      <c r="C45" s="180"/>
      <c r="D45" s="180"/>
      <c r="E45" s="180"/>
      <c r="F45" s="180" t="s">
        <v>1079</v>
      </c>
      <c r="G45" s="180" t="s">
        <v>1093</v>
      </c>
      <c r="H45" s="180" t="s">
        <v>1094</v>
      </c>
      <c r="I45" s="180" t="s">
        <v>1093</v>
      </c>
    </row>
    <row r="46" spans="1:9" s="176" customFormat="1">
      <c r="A46" s="180" t="s">
        <v>1083</v>
      </c>
      <c r="B46" s="180" t="s">
        <v>1084</v>
      </c>
      <c r="C46" s="180"/>
      <c r="D46" s="180"/>
      <c r="E46" s="180"/>
      <c r="F46" s="180" t="s">
        <v>1084</v>
      </c>
      <c r="G46" s="180" t="s">
        <v>1084</v>
      </c>
      <c r="H46" s="180" t="s">
        <v>1084</v>
      </c>
      <c r="I46" s="180" t="s">
        <v>1084</v>
      </c>
    </row>
    <row r="47" spans="1:9" s="176" customFormat="1">
      <c r="A47" s="180" t="s">
        <v>1095</v>
      </c>
      <c r="B47" s="180" t="s">
        <v>1087</v>
      </c>
      <c r="C47" s="180"/>
      <c r="D47" s="180"/>
      <c r="E47" s="180"/>
      <c r="F47" s="180" t="s">
        <v>1087</v>
      </c>
      <c r="G47" s="180" t="s">
        <v>1087</v>
      </c>
      <c r="H47" s="180" t="s">
        <v>1087</v>
      </c>
      <c r="I47" s="180" t="s">
        <v>1087</v>
      </c>
    </row>
    <row r="48" spans="1:9" s="176" customFormat="1">
      <c r="A48" s="180"/>
      <c r="B48" s="180"/>
      <c r="C48" s="180"/>
      <c r="D48" s="180"/>
      <c r="E48" s="180"/>
      <c r="F48" s="180"/>
      <c r="G48" s="180"/>
      <c r="H48" s="180"/>
      <c r="I48" s="180"/>
    </row>
    <row r="49" spans="1:9" s="176" customFormat="1">
      <c r="A49" s="182" t="s">
        <v>1096</v>
      </c>
      <c r="B49" s="180" t="s">
        <v>1097</v>
      </c>
      <c r="C49" s="180"/>
      <c r="D49" s="180"/>
      <c r="E49" s="180"/>
      <c r="F49" s="180" t="s">
        <v>1097</v>
      </c>
      <c r="G49" s="180" t="s">
        <v>1097</v>
      </c>
      <c r="H49" s="180" t="s">
        <v>1097</v>
      </c>
      <c r="I49" s="180" t="s">
        <v>1097</v>
      </c>
    </row>
    <row r="50" spans="1:9" s="176" customFormat="1">
      <c r="A50" s="180" t="s">
        <v>1098</v>
      </c>
      <c r="B50" s="180" t="s">
        <v>1099</v>
      </c>
      <c r="C50" s="180"/>
      <c r="D50" s="180"/>
      <c r="E50" s="180"/>
      <c r="F50" s="180" t="s">
        <v>1100</v>
      </c>
      <c r="G50" s="180" t="s">
        <v>1101</v>
      </c>
      <c r="H50" s="180" t="s">
        <v>1102</v>
      </c>
      <c r="I50" s="180" t="s">
        <v>1103</v>
      </c>
    </row>
    <row r="51" spans="1:9" s="176" customFormat="1">
      <c r="A51" s="180" t="s">
        <v>1104</v>
      </c>
      <c r="B51" s="180" t="s">
        <v>1105</v>
      </c>
      <c r="C51" s="180"/>
      <c r="D51" s="180"/>
      <c r="E51" s="180"/>
      <c r="F51" s="180" t="s">
        <v>1105</v>
      </c>
      <c r="G51" s="180" t="s">
        <v>1105</v>
      </c>
      <c r="H51" s="180" t="s">
        <v>1105</v>
      </c>
      <c r="I51" s="180" t="s">
        <v>1105</v>
      </c>
    </row>
    <row r="52" spans="1:9" s="176" customFormat="1">
      <c r="A52" s="180" t="s">
        <v>1106</v>
      </c>
      <c r="B52" s="180" t="s">
        <v>1107</v>
      </c>
      <c r="C52" s="180"/>
      <c r="D52" s="180"/>
      <c r="E52" s="180"/>
      <c r="F52" s="180" t="s">
        <v>1107</v>
      </c>
      <c r="G52" s="180" t="s">
        <v>1108</v>
      </c>
      <c r="H52" s="180" t="s">
        <v>1108</v>
      </c>
      <c r="I52" s="180" t="s">
        <v>1109</v>
      </c>
    </row>
    <row r="53" spans="1:9" s="176" customFormat="1">
      <c r="A53" s="180" t="s">
        <v>1110</v>
      </c>
      <c r="B53" s="180" t="s">
        <v>1111</v>
      </c>
      <c r="C53" s="180"/>
      <c r="D53" s="180"/>
      <c r="E53" s="180"/>
      <c r="F53" s="180" t="s">
        <v>1112</v>
      </c>
      <c r="G53" s="180" t="s">
        <v>1113</v>
      </c>
      <c r="H53" s="180" t="s">
        <v>1111</v>
      </c>
      <c r="I53" s="180" t="s">
        <v>1114</v>
      </c>
    </row>
    <row r="54" spans="1:9" s="176" customFormat="1">
      <c r="A54" s="180"/>
      <c r="B54" s="180"/>
      <c r="C54" s="180"/>
      <c r="D54" s="180"/>
      <c r="E54" s="180"/>
      <c r="F54" s="180"/>
      <c r="G54" s="180"/>
      <c r="H54" s="180"/>
      <c r="I54" s="180"/>
    </row>
    <row r="55" spans="1:9" s="176" customFormat="1">
      <c r="A55" s="182" t="s">
        <v>1115</v>
      </c>
      <c r="B55" s="180" t="s">
        <v>1116</v>
      </c>
      <c r="C55" s="180" t="s">
        <v>1116</v>
      </c>
      <c r="D55" s="180" t="s">
        <v>1116</v>
      </c>
      <c r="E55" s="180" t="s">
        <v>1116</v>
      </c>
      <c r="F55" s="180" t="s">
        <v>1116</v>
      </c>
      <c r="G55" s="180" t="s">
        <v>1116</v>
      </c>
      <c r="H55" s="180" t="s">
        <v>1116</v>
      </c>
      <c r="I55" s="180" t="s">
        <v>1116</v>
      </c>
    </row>
    <row r="56" spans="1:9" s="176" customFormat="1">
      <c r="A56" s="180" t="s">
        <v>1117</v>
      </c>
      <c r="B56" s="180" t="s">
        <v>1118</v>
      </c>
      <c r="C56" s="180" t="s">
        <v>1119</v>
      </c>
      <c r="D56" s="180" t="s">
        <v>1120</v>
      </c>
      <c r="E56" s="180" t="s">
        <v>1120</v>
      </c>
      <c r="F56" s="180" t="s">
        <v>1121</v>
      </c>
      <c r="G56" s="180" t="s">
        <v>1122</v>
      </c>
      <c r="H56" s="180" t="s">
        <v>1123</v>
      </c>
      <c r="I56" s="180" t="s">
        <v>1122</v>
      </c>
    </row>
    <row r="57" spans="1:9" s="176" customFormat="1">
      <c r="A57" s="180" t="s">
        <v>1124</v>
      </c>
      <c r="B57" s="180" t="s">
        <v>1125</v>
      </c>
      <c r="C57" s="180" t="s">
        <v>1125</v>
      </c>
      <c r="D57" s="180" t="s">
        <v>1125</v>
      </c>
      <c r="E57" s="180" t="s">
        <v>1125</v>
      </c>
      <c r="F57" s="180" t="s">
        <v>1125</v>
      </c>
      <c r="G57" s="180" t="s">
        <v>1125</v>
      </c>
      <c r="H57" s="180" t="s">
        <v>1125</v>
      </c>
      <c r="I57" s="180" t="s">
        <v>1125</v>
      </c>
    </row>
    <row r="58" spans="1:9" s="176" customFormat="1">
      <c r="A58" s="180" t="s">
        <v>1126</v>
      </c>
      <c r="B58" s="180" t="s">
        <v>1127</v>
      </c>
      <c r="C58" s="180" t="s">
        <v>1128</v>
      </c>
      <c r="D58" s="180" t="s">
        <v>1129</v>
      </c>
      <c r="E58" s="180" t="s">
        <v>1129</v>
      </c>
      <c r="F58" s="180" t="s">
        <v>1130</v>
      </c>
      <c r="G58" s="180" t="s">
        <v>1131</v>
      </c>
      <c r="H58" s="180" t="s">
        <v>1132</v>
      </c>
      <c r="I58" s="180" t="s">
        <v>1133</v>
      </c>
    </row>
    <row r="59" spans="1:9" s="176" customFormat="1">
      <c r="A59" s="180" t="s">
        <v>1134</v>
      </c>
      <c r="B59" s="180" t="s">
        <v>1135</v>
      </c>
      <c r="C59" s="180" t="s">
        <v>1136</v>
      </c>
      <c r="D59" s="180" t="s">
        <v>1137</v>
      </c>
      <c r="E59" s="180" t="s">
        <v>1137</v>
      </c>
      <c r="F59" s="180" t="s">
        <v>1138</v>
      </c>
      <c r="G59" s="180" t="s">
        <v>1139</v>
      </c>
      <c r="H59" s="180" t="s">
        <v>1140</v>
      </c>
      <c r="I59" s="180" t="s">
        <v>1141</v>
      </c>
    </row>
    <row r="60" spans="1:9" s="176" customFormat="1">
      <c r="A60" s="180"/>
      <c r="B60" s="180"/>
      <c r="C60" s="180"/>
      <c r="D60" s="180"/>
      <c r="E60" s="180"/>
      <c r="F60" s="180"/>
      <c r="G60" s="180"/>
      <c r="H60" s="180"/>
      <c r="I60" s="180"/>
    </row>
    <row r="61" spans="1:9" s="176" customFormat="1">
      <c r="A61" s="180"/>
      <c r="B61" s="180"/>
      <c r="C61" s="180"/>
      <c r="D61" s="180"/>
      <c r="E61" s="180"/>
      <c r="F61" s="180"/>
      <c r="G61" s="180"/>
      <c r="H61" s="180"/>
      <c r="I61" s="180"/>
    </row>
    <row r="62" spans="1:9" s="176" customFormat="1">
      <c r="A62" s="182" t="s">
        <v>1142</v>
      </c>
      <c r="B62" s="180"/>
      <c r="C62" s="180" t="s">
        <v>1116</v>
      </c>
      <c r="D62" s="180"/>
      <c r="E62" s="180"/>
      <c r="F62" s="180" t="s">
        <v>1116</v>
      </c>
      <c r="G62" s="180"/>
      <c r="H62" s="180" t="s">
        <v>1116</v>
      </c>
      <c r="I62" s="180"/>
    </row>
    <row r="63" spans="1:9" s="176" customFormat="1">
      <c r="A63" s="180" t="s">
        <v>1117</v>
      </c>
      <c r="B63" s="180"/>
      <c r="C63" s="180" t="s">
        <v>1119</v>
      </c>
      <c r="D63" s="180"/>
      <c r="E63" s="180"/>
      <c r="F63" s="180" t="s">
        <v>1143</v>
      </c>
      <c r="G63" s="180"/>
      <c r="H63" s="180" t="s">
        <v>1144</v>
      </c>
      <c r="I63" s="180"/>
    </row>
    <row r="64" spans="1:9" s="176" customFormat="1">
      <c r="A64" s="180" t="s">
        <v>1124</v>
      </c>
      <c r="B64" s="180"/>
      <c r="C64" s="180" t="s">
        <v>1125</v>
      </c>
      <c r="D64" s="180"/>
      <c r="E64" s="180"/>
      <c r="F64" s="180" t="s">
        <v>1125</v>
      </c>
      <c r="G64" s="180"/>
      <c r="H64" s="180" t="s">
        <v>1125</v>
      </c>
      <c r="I64" s="180"/>
    </row>
    <row r="65" spans="1:9" s="176" customFormat="1">
      <c r="A65" s="180" t="s">
        <v>1126</v>
      </c>
      <c r="B65" s="180"/>
      <c r="C65" s="180" t="s">
        <v>1128</v>
      </c>
      <c r="D65" s="180"/>
      <c r="E65" s="180"/>
      <c r="F65" s="180" t="s">
        <v>1145</v>
      </c>
      <c r="G65" s="180"/>
      <c r="H65" s="180" t="s">
        <v>1130</v>
      </c>
      <c r="I65" s="180"/>
    </row>
    <row r="66" spans="1:9" s="176" customFormat="1">
      <c r="A66" s="180" t="s">
        <v>1134</v>
      </c>
      <c r="B66" s="180"/>
      <c r="C66" s="180" t="s">
        <v>1146</v>
      </c>
      <c r="D66" s="180"/>
      <c r="E66" s="180"/>
      <c r="F66" s="180" t="s">
        <v>1147</v>
      </c>
      <c r="G66" s="180"/>
      <c r="H66" s="180" t="s">
        <v>1138</v>
      </c>
      <c r="I66" s="180"/>
    </row>
    <row r="67" spans="1:9" s="176" customFormat="1">
      <c r="A67" s="180"/>
      <c r="B67" s="180"/>
      <c r="C67" s="180"/>
      <c r="D67" s="180"/>
      <c r="E67" s="180"/>
      <c r="F67" s="180"/>
      <c r="G67" s="180"/>
      <c r="H67" s="180"/>
      <c r="I67" s="180"/>
    </row>
    <row r="68" spans="1:9" s="176" customFormat="1">
      <c r="A68" s="182" t="s">
        <v>1148</v>
      </c>
      <c r="B68" s="180"/>
      <c r="C68" s="180"/>
      <c r="D68" s="180"/>
      <c r="E68" s="180"/>
      <c r="F68" s="180" t="s">
        <v>1116</v>
      </c>
      <c r="G68" s="180"/>
      <c r="H68" s="180"/>
      <c r="I68" s="180"/>
    </row>
    <row r="69" spans="1:9" s="176" customFormat="1">
      <c r="A69" s="180" t="s">
        <v>1117</v>
      </c>
      <c r="B69" s="180"/>
      <c r="C69" s="180"/>
      <c r="D69" s="180"/>
      <c r="E69" s="180"/>
      <c r="F69" s="180" t="s">
        <v>1143</v>
      </c>
      <c r="G69" s="180"/>
      <c r="H69" s="180"/>
      <c r="I69" s="180"/>
    </row>
    <row r="70" spans="1:9" s="176" customFormat="1">
      <c r="A70" s="180" t="s">
        <v>1124</v>
      </c>
      <c r="B70" s="180"/>
      <c r="C70" s="180"/>
      <c r="D70" s="180"/>
      <c r="E70" s="180"/>
      <c r="F70" s="180" t="s">
        <v>1125</v>
      </c>
      <c r="G70" s="180"/>
      <c r="H70" s="180"/>
      <c r="I70" s="180"/>
    </row>
    <row r="71" spans="1:9" s="176" customFormat="1">
      <c r="A71" s="180" t="s">
        <v>1126</v>
      </c>
      <c r="B71" s="180"/>
      <c r="C71" s="180"/>
      <c r="D71" s="180"/>
      <c r="E71" s="180"/>
      <c r="F71" s="180" t="s">
        <v>1129</v>
      </c>
      <c r="G71" s="180"/>
      <c r="H71" s="180"/>
      <c r="I71" s="180"/>
    </row>
    <row r="72" spans="1:9" s="183" customFormat="1">
      <c r="A72" s="180" t="s">
        <v>1134</v>
      </c>
      <c r="B72" s="180"/>
      <c r="C72" s="180"/>
      <c r="D72" s="180"/>
      <c r="E72" s="180"/>
      <c r="F72" s="180" t="s">
        <v>1149</v>
      </c>
      <c r="G72" s="180"/>
      <c r="H72" s="180"/>
      <c r="I72" s="180"/>
    </row>
    <row r="73" spans="1:9" s="183" customFormat="1">
      <c r="A73" s="180"/>
      <c r="B73" s="180"/>
      <c r="C73" s="180"/>
      <c r="D73" s="180"/>
      <c r="E73" s="180"/>
      <c r="F73" s="180"/>
      <c r="G73" s="180"/>
      <c r="H73" s="180"/>
      <c r="I73" s="180"/>
    </row>
    <row r="74" spans="1:9" s="183" customFormat="1">
      <c r="A74" s="182" t="s">
        <v>1150</v>
      </c>
      <c r="B74" s="180" t="s">
        <v>1116</v>
      </c>
      <c r="C74" s="180" t="s">
        <v>1116</v>
      </c>
      <c r="D74" s="180" t="s">
        <v>1116</v>
      </c>
      <c r="E74" s="180" t="s">
        <v>1116</v>
      </c>
      <c r="F74" s="180" t="s">
        <v>1116</v>
      </c>
      <c r="G74" s="180" t="s">
        <v>1116</v>
      </c>
      <c r="H74" s="180" t="s">
        <v>1116</v>
      </c>
      <c r="I74" s="180" t="s">
        <v>1116</v>
      </c>
    </row>
    <row r="75" spans="1:9" s="183" customFormat="1">
      <c r="A75" s="180" t="s">
        <v>1151</v>
      </c>
      <c r="B75" s="180" t="s">
        <v>1152</v>
      </c>
      <c r="C75" s="180" t="s">
        <v>1153</v>
      </c>
      <c r="D75" s="180" t="s">
        <v>1153</v>
      </c>
      <c r="E75" s="180" t="s">
        <v>1153</v>
      </c>
      <c r="F75" s="180" t="s">
        <v>1152</v>
      </c>
      <c r="G75" s="180" t="s">
        <v>1152</v>
      </c>
      <c r="H75" s="180" t="s">
        <v>1152</v>
      </c>
      <c r="I75" s="180" t="s">
        <v>1152</v>
      </c>
    </row>
    <row r="76" spans="1:9" s="183" customFormat="1">
      <c r="A76" s="180" t="s">
        <v>1154</v>
      </c>
      <c r="B76" s="180" t="s">
        <v>1155</v>
      </c>
      <c r="C76" s="180" t="s">
        <v>1156</v>
      </c>
      <c r="D76" s="180" t="s">
        <v>1156</v>
      </c>
      <c r="E76" s="180" t="s">
        <v>1156</v>
      </c>
      <c r="F76" s="180" t="s">
        <v>1155</v>
      </c>
      <c r="G76" s="180" t="s">
        <v>1157</v>
      </c>
      <c r="H76" s="180" t="s">
        <v>1158</v>
      </c>
      <c r="I76" s="180" t="s">
        <v>1157</v>
      </c>
    </row>
    <row r="77" spans="1:9" s="183" customFormat="1">
      <c r="A77" s="180" t="s">
        <v>1124</v>
      </c>
      <c r="B77" s="180" t="s">
        <v>1159</v>
      </c>
      <c r="C77" s="180" t="s">
        <v>1159</v>
      </c>
      <c r="D77" s="180" t="s">
        <v>1159</v>
      </c>
      <c r="E77" s="180" t="s">
        <v>1159</v>
      </c>
      <c r="F77" s="180" t="s">
        <v>1159</v>
      </c>
      <c r="G77" s="180" t="s">
        <v>1159</v>
      </c>
      <c r="H77" s="180" t="s">
        <v>1159</v>
      </c>
      <c r="I77" s="180" t="s">
        <v>1159</v>
      </c>
    </row>
    <row r="78" spans="1:9" s="183" customFormat="1">
      <c r="A78" s="180" t="s">
        <v>1126</v>
      </c>
      <c r="B78" s="180" t="s">
        <v>1160</v>
      </c>
      <c r="C78" s="180" t="s">
        <v>1128</v>
      </c>
      <c r="D78" s="180" t="s">
        <v>1161</v>
      </c>
      <c r="E78" s="180" t="s">
        <v>1161</v>
      </c>
      <c r="F78" s="180" t="s">
        <v>1162</v>
      </c>
      <c r="G78" s="180" t="s">
        <v>1163</v>
      </c>
      <c r="H78" s="180" t="s">
        <v>1164</v>
      </c>
      <c r="I78" s="180" t="s">
        <v>1165</v>
      </c>
    </row>
    <row r="79" spans="1:9" s="183" customFormat="1">
      <c r="A79" s="180" t="s">
        <v>1166</v>
      </c>
      <c r="B79" s="180" t="s">
        <v>1167</v>
      </c>
      <c r="C79" s="180" t="s">
        <v>1168</v>
      </c>
      <c r="D79" s="180" t="s">
        <v>1169</v>
      </c>
      <c r="E79" s="180" t="s">
        <v>1169</v>
      </c>
      <c r="F79" s="180" t="s">
        <v>1170</v>
      </c>
      <c r="G79" s="180" t="s">
        <v>1171</v>
      </c>
      <c r="H79" s="180" t="s">
        <v>1172</v>
      </c>
      <c r="I79" s="180" t="s">
        <v>1173</v>
      </c>
    </row>
    <row r="80" spans="1:9" s="183" customFormat="1">
      <c r="A80" s="180"/>
      <c r="B80" s="180"/>
      <c r="C80" s="180"/>
      <c r="D80" s="180"/>
      <c r="E80" s="180"/>
      <c r="F80" s="180"/>
      <c r="G80" s="180"/>
      <c r="H80" s="180"/>
      <c r="I80" s="180"/>
    </row>
    <row r="81" spans="1:9" s="183" customFormat="1">
      <c r="A81" s="182" t="s">
        <v>1174</v>
      </c>
      <c r="B81" s="180"/>
      <c r="C81" s="180" t="s">
        <v>1116</v>
      </c>
      <c r="D81" s="180"/>
      <c r="E81" s="180"/>
      <c r="F81" s="180" t="s">
        <v>1116</v>
      </c>
      <c r="G81" s="180"/>
      <c r="H81" s="180"/>
      <c r="I81" s="180"/>
    </row>
    <row r="82" spans="1:9" s="183" customFormat="1">
      <c r="A82" s="180" t="s">
        <v>1151</v>
      </c>
      <c r="B82" s="180"/>
      <c r="C82" s="180" t="s">
        <v>1153</v>
      </c>
      <c r="D82" s="180"/>
      <c r="E82" s="180"/>
      <c r="F82" s="180" t="s">
        <v>1152</v>
      </c>
      <c r="G82" s="180"/>
      <c r="H82" s="180"/>
      <c r="I82" s="180"/>
    </row>
    <row r="83" spans="1:9" s="183" customFormat="1">
      <c r="A83" s="180" t="s">
        <v>1154</v>
      </c>
      <c r="B83" s="180"/>
      <c r="C83" s="180" t="s">
        <v>1156</v>
      </c>
      <c r="D83" s="180"/>
      <c r="E83" s="180"/>
      <c r="F83" s="180" t="s">
        <v>1155</v>
      </c>
      <c r="G83" s="180"/>
      <c r="H83" s="180"/>
      <c r="I83" s="180"/>
    </row>
    <row r="84" spans="1:9" s="183" customFormat="1">
      <c r="A84" s="180" t="s">
        <v>1124</v>
      </c>
      <c r="B84" s="180"/>
      <c r="C84" s="180" t="s">
        <v>1159</v>
      </c>
      <c r="D84" s="180"/>
      <c r="E84" s="180"/>
      <c r="F84" s="180" t="s">
        <v>1159</v>
      </c>
      <c r="G84" s="180"/>
      <c r="H84" s="180"/>
      <c r="I84" s="180"/>
    </row>
    <row r="85" spans="1:9" s="183" customFormat="1">
      <c r="A85" s="180" t="s">
        <v>1126</v>
      </c>
      <c r="B85" s="180"/>
      <c r="C85" s="180" t="s">
        <v>1128</v>
      </c>
      <c r="D85" s="180"/>
      <c r="E85" s="180"/>
      <c r="F85" s="180" t="s">
        <v>1175</v>
      </c>
      <c r="G85" s="180"/>
      <c r="H85" s="180"/>
      <c r="I85" s="180"/>
    </row>
    <row r="86" spans="1:9" s="183" customFormat="1">
      <c r="A86" s="180" t="s">
        <v>1166</v>
      </c>
      <c r="B86" s="180"/>
      <c r="C86" s="180" t="s">
        <v>1168</v>
      </c>
      <c r="D86" s="180"/>
      <c r="E86" s="180"/>
      <c r="F86" s="180" t="s">
        <v>1176</v>
      </c>
      <c r="G86" s="180"/>
      <c r="H86" s="180"/>
      <c r="I86" s="180"/>
    </row>
    <row r="87" spans="1:9" s="183" customFormat="1">
      <c r="A87" s="180"/>
      <c r="B87" s="180"/>
      <c r="C87" s="180"/>
      <c r="D87" s="180"/>
      <c r="E87" s="180"/>
      <c r="F87" s="180"/>
      <c r="G87" s="180"/>
      <c r="H87" s="180"/>
      <c r="I87" s="180"/>
    </row>
    <row r="88" spans="1:9" s="184" customFormat="1">
      <c r="A88" s="182" t="s">
        <v>1177</v>
      </c>
      <c r="B88" s="180"/>
      <c r="C88" s="180"/>
      <c r="D88" s="180"/>
      <c r="E88" s="180"/>
      <c r="F88" s="180"/>
      <c r="G88" s="180"/>
      <c r="H88" s="180"/>
      <c r="I88" s="180"/>
    </row>
    <row r="89" spans="1:9" s="184" customFormat="1">
      <c r="A89" s="180" t="s">
        <v>1178</v>
      </c>
      <c r="B89" s="180" t="s">
        <v>1179</v>
      </c>
      <c r="C89" s="180"/>
      <c r="D89" s="180"/>
      <c r="E89" s="180"/>
      <c r="F89" s="180" t="s">
        <v>1179</v>
      </c>
      <c r="G89" s="180" t="s">
        <v>1180</v>
      </c>
      <c r="H89" s="180" t="s">
        <v>1180</v>
      </c>
      <c r="I89" s="180"/>
    </row>
    <row r="90" spans="1:9" s="184" customFormat="1">
      <c r="A90" s="180"/>
      <c r="B90" s="180"/>
      <c r="C90" s="180"/>
      <c r="D90" s="180"/>
      <c r="E90" s="180"/>
      <c r="F90" s="180"/>
      <c r="G90" s="180"/>
      <c r="H90" s="180"/>
      <c r="I90" s="180"/>
    </row>
    <row r="91" spans="1:9" s="184" customFormat="1">
      <c r="A91" s="175" t="s">
        <v>1181</v>
      </c>
      <c r="B91" s="180"/>
      <c r="C91" s="180"/>
      <c r="D91" s="180"/>
      <c r="E91" s="180"/>
      <c r="F91" s="180"/>
      <c r="G91" s="180"/>
      <c r="H91" s="180"/>
      <c r="I91" s="180"/>
    </row>
    <row r="92" spans="1:9" s="184" customFormat="1">
      <c r="A92" s="180" t="s">
        <v>1182</v>
      </c>
      <c r="B92" s="180" t="s">
        <v>1183</v>
      </c>
      <c r="C92" s="180" t="s">
        <v>1184</v>
      </c>
      <c r="D92" s="180" t="s">
        <v>1184</v>
      </c>
      <c r="E92" s="180" t="s">
        <v>1184</v>
      </c>
      <c r="F92" s="180" t="s">
        <v>1185</v>
      </c>
      <c r="G92" s="180" t="s">
        <v>1185</v>
      </c>
      <c r="H92" s="180" t="s">
        <v>1186</v>
      </c>
      <c r="I92" s="180" t="s">
        <v>1185</v>
      </c>
    </row>
    <row r="93" spans="1:9" s="184" customFormat="1">
      <c r="A93" s="180" t="s">
        <v>1187</v>
      </c>
      <c r="B93" s="180" t="s">
        <v>1188</v>
      </c>
      <c r="C93" s="180" t="s">
        <v>1185</v>
      </c>
      <c r="D93" s="180" t="s">
        <v>1189</v>
      </c>
      <c r="E93" s="180" t="s">
        <v>1189</v>
      </c>
      <c r="F93" s="180" t="s">
        <v>1190</v>
      </c>
      <c r="G93" s="180" t="s">
        <v>1189</v>
      </c>
      <c r="H93" s="180" t="s">
        <v>1191</v>
      </c>
      <c r="I93" s="180" t="s">
        <v>1189</v>
      </c>
    </row>
    <row r="94" spans="1:9" s="184" customFormat="1">
      <c r="A94" s="180" t="s">
        <v>1192</v>
      </c>
      <c r="B94" s="180" t="s">
        <v>1193</v>
      </c>
      <c r="C94" s="180"/>
      <c r="D94" s="180"/>
      <c r="E94" s="180"/>
      <c r="F94" s="180" t="s">
        <v>1193</v>
      </c>
      <c r="G94" s="180" t="s">
        <v>1194</v>
      </c>
      <c r="H94" s="180" t="s">
        <v>1191</v>
      </c>
      <c r="I94" s="180" t="s">
        <v>1191</v>
      </c>
    </row>
    <row r="95" spans="1:9" s="184" customFormat="1">
      <c r="A95" s="180" t="s">
        <v>1195</v>
      </c>
      <c r="B95" s="180" t="s">
        <v>1196</v>
      </c>
      <c r="C95" s="180"/>
      <c r="D95" s="180"/>
      <c r="E95" s="180"/>
      <c r="F95" s="180" t="s">
        <v>1196</v>
      </c>
      <c r="G95" s="180" t="s">
        <v>1197</v>
      </c>
      <c r="H95" s="180" t="s">
        <v>1198</v>
      </c>
      <c r="I95" s="180" t="s">
        <v>1194</v>
      </c>
    </row>
    <row r="96" spans="1:9" s="184" customFormat="1">
      <c r="A96" s="180" t="s">
        <v>1199</v>
      </c>
      <c r="B96" s="180" t="s">
        <v>1200</v>
      </c>
      <c r="C96" s="180" t="s">
        <v>1183</v>
      </c>
      <c r="D96" s="180" t="s">
        <v>1201</v>
      </c>
      <c r="E96" s="180" t="s">
        <v>1201</v>
      </c>
      <c r="F96" s="180" t="s">
        <v>1202</v>
      </c>
      <c r="G96" s="180" t="s">
        <v>1203</v>
      </c>
      <c r="H96" s="180" t="s">
        <v>1204</v>
      </c>
      <c r="I96" s="180" t="s">
        <v>1183</v>
      </c>
    </row>
    <row r="97" spans="1:9" s="184" customFormat="1">
      <c r="A97" s="180"/>
      <c r="B97" s="180"/>
      <c r="C97" s="180"/>
      <c r="D97" s="180"/>
      <c r="E97" s="180"/>
      <c r="F97" s="180"/>
      <c r="G97" s="180"/>
      <c r="H97" s="180"/>
      <c r="I97" s="180"/>
    </row>
    <row r="98" spans="1:9" s="184" customFormat="1">
      <c r="A98" s="181" t="s">
        <v>1205</v>
      </c>
      <c r="B98" s="180" t="s">
        <v>1206</v>
      </c>
      <c r="C98" s="180" t="s">
        <v>1206</v>
      </c>
      <c r="D98" s="180" t="s">
        <v>1206</v>
      </c>
      <c r="E98" s="180" t="s">
        <v>1206</v>
      </c>
      <c r="F98" s="180" t="s">
        <v>1206</v>
      </c>
      <c r="G98" s="180" t="s">
        <v>1206</v>
      </c>
      <c r="H98" s="180" t="s">
        <v>1206</v>
      </c>
      <c r="I98" s="180" t="s">
        <v>1206</v>
      </c>
    </row>
    <row r="99" spans="1:9" s="184" customFormat="1"/>
    <row r="100" spans="1:9" s="184" customFormat="1"/>
    <row r="101" spans="1:9" s="184" customFormat="1"/>
    <row r="102" spans="1:9" s="184" customFormat="1"/>
    <row r="103" spans="1:9" s="184" customFormat="1"/>
    <row r="104" spans="1:9" s="184" customFormat="1"/>
    <row r="105" spans="1:9" s="184" customFormat="1"/>
    <row r="106" spans="1:9" s="184" customFormat="1"/>
    <row r="107" spans="1:9" s="184" customFormat="1"/>
    <row r="108" spans="1:9" s="184" customFormat="1"/>
    <row r="109" spans="1:9" s="184" customFormat="1"/>
    <row r="110" spans="1:9" s="184" customFormat="1"/>
    <row r="111" spans="1:9" s="184" customFormat="1"/>
  </sheetData>
  <pageMargins left="0.59055118110236227" right="0.59055118110236227" top="0.27559055118110237" bottom="0.59055118110236227" header="0.15748031496062992" footer="0.23622047244094491"/>
  <pageSetup paperSize="9" orientation="portrait" r:id="rId1"/>
  <headerFooter alignWithMargins="0">
    <oddFooter>&amp;R&amp;"Arial Unicode MS,Obyčejné"&amp;8Strana:&amp;P/16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117"/>
  <sheetViews>
    <sheetView view="pageBreakPreview" zoomScale="50" zoomScaleNormal="50" zoomScaleSheetLayoutView="50" workbookViewId="0">
      <selection activeCell="AO1" sqref="AO1"/>
    </sheetView>
  </sheetViews>
  <sheetFormatPr defaultRowHeight="12.45"/>
  <sheetData>
    <row r="1" spans="1:48">
      <c r="A1" s="186" t="s">
        <v>1207</v>
      </c>
      <c r="B1" s="187" t="s">
        <v>975</v>
      </c>
      <c r="C1" s="188"/>
      <c r="D1" s="188"/>
      <c r="E1" s="188"/>
      <c r="F1" s="188"/>
      <c r="G1" s="188"/>
      <c r="H1" s="188"/>
      <c r="I1" s="188"/>
      <c r="J1" s="189"/>
      <c r="K1" s="186" t="s">
        <v>1207</v>
      </c>
      <c r="L1" s="190" t="s">
        <v>977</v>
      </c>
      <c r="M1" s="188"/>
      <c r="O1" s="188"/>
      <c r="P1" s="188"/>
      <c r="Q1" s="188"/>
      <c r="R1" s="188"/>
      <c r="S1" s="188"/>
      <c r="T1" s="188"/>
      <c r="U1" s="186" t="s">
        <v>1207</v>
      </c>
      <c r="V1" s="190" t="s">
        <v>979</v>
      </c>
      <c r="W1" s="188"/>
      <c r="Z1" s="188"/>
      <c r="AA1" s="188"/>
      <c r="AB1" s="188"/>
      <c r="AC1" s="188"/>
      <c r="AD1" s="188"/>
      <c r="AE1" s="186" t="s">
        <v>1207</v>
      </c>
      <c r="AF1" s="190" t="s">
        <v>981</v>
      </c>
      <c r="AG1" s="188"/>
      <c r="AK1" s="188"/>
      <c r="AL1" s="188"/>
      <c r="AM1" s="188"/>
      <c r="AN1" s="188"/>
      <c r="AO1" s="188"/>
      <c r="AP1" s="188"/>
      <c r="AQ1" s="188"/>
      <c r="AR1" s="188"/>
      <c r="AS1" s="4"/>
      <c r="AT1" s="4"/>
      <c r="AU1" s="4"/>
      <c r="AV1" s="4"/>
    </row>
    <row r="2" spans="1:48">
      <c r="A2" s="191" t="s">
        <v>1208</v>
      </c>
      <c r="B2" s="192" t="s">
        <v>127</v>
      </c>
      <c r="C2" s="193"/>
      <c r="D2" s="188"/>
      <c r="E2" s="188"/>
      <c r="F2" s="188"/>
      <c r="G2" s="188"/>
      <c r="H2" s="188"/>
      <c r="I2" s="188"/>
      <c r="J2" s="189"/>
      <c r="K2" s="191" t="s">
        <v>1208</v>
      </c>
      <c r="L2" s="194" t="s">
        <v>206</v>
      </c>
      <c r="M2" s="193"/>
      <c r="O2" s="188"/>
      <c r="P2" s="188"/>
      <c r="Q2" s="188"/>
      <c r="R2" s="188"/>
      <c r="S2" s="188"/>
      <c r="T2" s="188"/>
      <c r="U2" s="191" t="s">
        <v>1208</v>
      </c>
      <c r="V2" s="194" t="s">
        <v>259</v>
      </c>
      <c r="W2" s="193"/>
      <c r="Z2" s="188"/>
      <c r="AA2" s="188"/>
      <c r="AB2" s="188"/>
      <c r="AC2" s="188"/>
      <c r="AD2" s="188"/>
      <c r="AE2" s="191" t="s">
        <v>1208</v>
      </c>
      <c r="AF2" s="194" t="s">
        <v>480</v>
      </c>
      <c r="AG2" s="193"/>
      <c r="AK2" s="188"/>
      <c r="AL2" s="188"/>
      <c r="AM2" s="188"/>
      <c r="AN2" s="188"/>
      <c r="AO2" s="188"/>
      <c r="AP2" s="188"/>
      <c r="AQ2" s="188"/>
      <c r="AR2" s="188"/>
      <c r="AS2" s="4"/>
      <c r="AT2" s="4"/>
      <c r="AU2" s="4"/>
      <c r="AV2" s="4"/>
    </row>
    <row r="3" spans="1:48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4"/>
      <c r="AT3" s="4"/>
      <c r="AU3" s="4"/>
      <c r="AV3" s="4"/>
    </row>
    <row r="4" spans="1:48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4"/>
      <c r="AT4" s="4"/>
      <c r="AU4" s="4"/>
      <c r="AV4" s="4"/>
    </row>
    <row r="5" spans="1:48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4"/>
      <c r="AT5" s="4"/>
      <c r="AU5" s="4"/>
      <c r="AV5" s="4"/>
    </row>
    <row r="6" spans="1:48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4"/>
      <c r="AT6" s="4"/>
      <c r="AU6" s="4"/>
      <c r="AV6" s="4"/>
    </row>
    <row r="7" spans="1:48">
      <c r="A7" s="188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4"/>
      <c r="AT7" s="4"/>
      <c r="AU7" s="4"/>
      <c r="AV7" s="4"/>
    </row>
    <row r="8" spans="1:48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4"/>
      <c r="AT8" s="4"/>
      <c r="AU8" s="4"/>
      <c r="AV8" s="4"/>
    </row>
    <row r="9" spans="1:48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4"/>
      <c r="AT9" s="4"/>
      <c r="AU9" s="4"/>
      <c r="AV9" s="4"/>
    </row>
    <row r="10" spans="1:48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4"/>
      <c r="AT10" s="4"/>
      <c r="AU10" s="4"/>
      <c r="AV10" s="4"/>
    </row>
    <row r="11" spans="1:48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4"/>
      <c r="AT11" s="4"/>
      <c r="AU11" s="4"/>
      <c r="AV11" s="4"/>
    </row>
    <row r="12" spans="1:48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4"/>
      <c r="AT12" s="4"/>
      <c r="AU12" s="4"/>
      <c r="AV12" s="4"/>
    </row>
    <row r="13" spans="1:48">
      <c r="A13" s="188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4"/>
      <c r="AT13" s="4"/>
      <c r="AU13" s="4"/>
      <c r="AV13" s="4"/>
    </row>
    <row r="14" spans="1:48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4"/>
      <c r="AT14" s="4"/>
      <c r="AU14" s="4"/>
      <c r="AV14" s="4"/>
    </row>
    <row r="15" spans="1:48">
      <c r="A15" s="18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4"/>
      <c r="AT15" s="4"/>
      <c r="AU15" s="4"/>
      <c r="AV15" s="4"/>
    </row>
    <row r="16" spans="1:48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4"/>
      <c r="AT16" s="4"/>
      <c r="AU16" s="4"/>
      <c r="AV16" s="4"/>
    </row>
    <row r="17" spans="1:48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4"/>
      <c r="AT17" s="4"/>
      <c r="AU17" s="4"/>
      <c r="AV17" s="4"/>
    </row>
    <row r="18" spans="1:48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4"/>
      <c r="AT18" s="4"/>
      <c r="AU18" s="4"/>
      <c r="AV18" s="4"/>
    </row>
    <row r="19" spans="1:48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4"/>
      <c r="AT19" s="4"/>
      <c r="AU19" s="4"/>
      <c r="AV19" s="4"/>
    </row>
    <row r="20" spans="1:48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4"/>
      <c r="AT20" s="4"/>
      <c r="AU20" s="4"/>
      <c r="AV20" s="4"/>
    </row>
    <row r="21" spans="1:48">
      <c r="A21" s="188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4"/>
      <c r="AT21" s="4"/>
      <c r="AU21" s="4"/>
      <c r="AV21" s="4"/>
    </row>
    <row r="22" spans="1:48">
      <c r="A22" s="188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4"/>
      <c r="AT22" s="4"/>
      <c r="AU22" s="4"/>
      <c r="AV22" s="4"/>
    </row>
    <row r="23" spans="1:48">
      <c r="A23" s="188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4"/>
      <c r="AT23" s="4"/>
      <c r="AU23" s="4"/>
      <c r="AV23" s="4"/>
    </row>
    <row r="24" spans="1:48">
      <c r="A24" s="188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4"/>
      <c r="AT24" s="4"/>
      <c r="AU24" s="4"/>
      <c r="AV24" s="4"/>
    </row>
    <row r="25" spans="1:48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4"/>
      <c r="AT25" s="4"/>
      <c r="AU25" s="4"/>
      <c r="AV25" s="4"/>
    </row>
    <row r="26" spans="1:48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4"/>
      <c r="AT26" s="4"/>
      <c r="AU26" s="4"/>
      <c r="AV26" s="4"/>
    </row>
    <row r="27" spans="1:48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4"/>
      <c r="AT27" s="4"/>
      <c r="AU27" s="4"/>
      <c r="AV27" s="4"/>
    </row>
    <row r="28" spans="1:48">
      <c r="A28" s="188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4"/>
      <c r="AT28" s="4"/>
      <c r="AU28" s="4"/>
      <c r="AV28" s="4"/>
    </row>
    <row r="29" spans="1:48">
      <c r="A29" s="188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4"/>
      <c r="AT29" s="4"/>
      <c r="AU29" s="4"/>
      <c r="AV29" s="4"/>
    </row>
    <row r="30" spans="1:48">
      <c r="A30" s="18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4"/>
      <c r="AT30" s="4"/>
      <c r="AU30" s="4"/>
      <c r="AV30" s="4"/>
    </row>
    <row r="31" spans="1:48">
      <c r="A31" s="188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4"/>
      <c r="AT31" s="4"/>
      <c r="AU31" s="4"/>
      <c r="AV31" s="4"/>
    </row>
    <row r="32" spans="1:48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4"/>
      <c r="AT32" s="4"/>
      <c r="AU32" s="4"/>
      <c r="AV32" s="4"/>
    </row>
    <row r="33" spans="1:48">
      <c r="A33" s="188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4"/>
      <c r="AT33" s="4"/>
      <c r="AU33" s="4"/>
      <c r="AV33" s="4"/>
    </row>
    <row r="34" spans="1:48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4"/>
      <c r="AT34" s="4"/>
      <c r="AU34" s="4"/>
      <c r="AV34" s="4"/>
    </row>
    <row r="35" spans="1:48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4"/>
      <c r="AT35" s="4"/>
      <c r="AU35" s="4"/>
      <c r="AV35" s="4"/>
    </row>
    <row r="36" spans="1:48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4"/>
      <c r="AT36" s="4"/>
      <c r="AU36" s="4"/>
      <c r="AV36" s="4"/>
    </row>
    <row r="37" spans="1:48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4"/>
      <c r="AT37" s="4"/>
      <c r="AU37" s="4"/>
      <c r="AV37" s="4"/>
    </row>
    <row r="38" spans="1:48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4"/>
      <c r="AT38" s="4"/>
      <c r="AU38" s="4"/>
      <c r="AV38" s="4"/>
    </row>
    <row r="39" spans="1:48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4"/>
      <c r="AT39" s="4"/>
      <c r="AU39" s="4"/>
      <c r="AV39" s="4"/>
    </row>
    <row r="40" spans="1:48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4"/>
      <c r="AT40" s="4"/>
      <c r="AU40" s="4"/>
      <c r="AV40" s="4"/>
    </row>
    <row r="41" spans="1:48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4"/>
      <c r="AT41" s="4"/>
      <c r="AU41" s="4"/>
      <c r="AV41" s="4"/>
    </row>
    <row r="42" spans="1:48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4"/>
      <c r="AT42" s="4"/>
      <c r="AU42" s="4"/>
      <c r="AV42" s="4"/>
    </row>
    <row r="43" spans="1:48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4"/>
      <c r="AT43" s="4"/>
      <c r="AU43" s="4"/>
      <c r="AV43" s="4"/>
    </row>
    <row r="44" spans="1:48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4"/>
      <c r="AT44" s="4"/>
      <c r="AU44" s="4"/>
      <c r="AV44" s="4"/>
    </row>
    <row r="45" spans="1:48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4"/>
      <c r="AT45" s="4"/>
      <c r="AU45" s="4"/>
      <c r="AV45" s="4"/>
    </row>
    <row r="46" spans="1:48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4"/>
      <c r="AT46" s="4"/>
      <c r="AU46" s="4"/>
      <c r="AV46" s="4"/>
    </row>
    <row r="47" spans="1:48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4"/>
      <c r="AT47" s="4"/>
      <c r="AU47" s="4"/>
      <c r="AV47" s="4"/>
    </row>
    <row r="48" spans="1:48">
      <c r="A48" s="188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4"/>
      <c r="AT48" s="4"/>
      <c r="AU48" s="4"/>
      <c r="AV48" s="4"/>
    </row>
    <row r="49" spans="1:48">
      <c r="A49" s="188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4"/>
      <c r="AT49" s="4"/>
      <c r="AU49" s="4"/>
      <c r="AV49" s="4"/>
    </row>
    <row r="50" spans="1:48">
      <c r="A50" s="188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4"/>
      <c r="AT50" s="4"/>
      <c r="AU50" s="4"/>
      <c r="AV50" s="4"/>
    </row>
    <row r="51" spans="1:48">
      <c r="A51" s="188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4"/>
      <c r="AT51" s="4"/>
      <c r="AU51" s="4"/>
      <c r="AV51" s="4"/>
    </row>
    <row r="52" spans="1:48">
      <c r="A52" s="188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4"/>
      <c r="AT52" s="4"/>
      <c r="AU52" s="4"/>
      <c r="AV52" s="4"/>
    </row>
    <row r="53" spans="1:48">
      <c r="A53" s="188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4"/>
      <c r="AT53" s="4"/>
      <c r="AU53" s="4"/>
      <c r="AV53" s="4"/>
    </row>
    <row r="54" spans="1:48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4"/>
      <c r="AT54" s="4"/>
      <c r="AU54" s="4"/>
      <c r="AV54" s="4"/>
    </row>
    <row r="55" spans="1:48">
      <c r="A55" s="188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4"/>
      <c r="AT55" s="4"/>
      <c r="AU55" s="4"/>
      <c r="AV55" s="4"/>
    </row>
    <row r="56" spans="1:48">
      <c r="A56" s="188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4"/>
      <c r="AT56" s="4"/>
      <c r="AU56" s="4"/>
      <c r="AV56" s="4"/>
    </row>
    <row r="57" spans="1:48">
      <c r="A57" s="188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4"/>
      <c r="AT57" s="4"/>
      <c r="AU57" s="4"/>
      <c r="AV57" s="4"/>
    </row>
    <row r="58" spans="1:48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4"/>
      <c r="AT58" s="4"/>
      <c r="AU58" s="4"/>
      <c r="AV58" s="4"/>
    </row>
    <row r="59" spans="1:48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4"/>
      <c r="AT59" s="4"/>
      <c r="AU59" s="4"/>
      <c r="AV59" s="4"/>
    </row>
    <row r="60" spans="1:48">
      <c r="A60" s="186" t="s">
        <v>1207</v>
      </c>
      <c r="B60" s="190" t="s">
        <v>976</v>
      </c>
      <c r="C60" s="188"/>
      <c r="D60" s="188"/>
      <c r="E60" s="188"/>
      <c r="F60" s="188"/>
      <c r="G60" s="188"/>
      <c r="H60" s="188"/>
      <c r="I60" s="188"/>
      <c r="J60" s="188"/>
      <c r="K60" s="186" t="s">
        <v>1207</v>
      </c>
      <c r="L60" s="190" t="s">
        <v>978</v>
      </c>
      <c r="M60" s="188"/>
      <c r="O60" s="188"/>
      <c r="P60" s="188"/>
      <c r="Q60" s="188"/>
      <c r="R60" s="188"/>
      <c r="S60" s="188"/>
      <c r="T60" s="188"/>
      <c r="U60" s="186" t="s">
        <v>1207</v>
      </c>
      <c r="V60" s="190" t="s">
        <v>980</v>
      </c>
      <c r="W60" s="188"/>
      <c r="Z60" s="188"/>
      <c r="AA60" s="188"/>
      <c r="AB60" s="188"/>
      <c r="AC60" s="188"/>
      <c r="AD60" s="188"/>
      <c r="AE60" s="186" t="s">
        <v>1207</v>
      </c>
      <c r="AF60" s="190" t="s">
        <v>982</v>
      </c>
      <c r="AG60" s="188"/>
      <c r="AK60" s="188"/>
      <c r="AL60" s="188"/>
      <c r="AM60" s="188"/>
      <c r="AN60" s="188"/>
      <c r="AO60" s="188"/>
      <c r="AP60" s="188"/>
      <c r="AQ60" s="188"/>
      <c r="AR60" s="188"/>
      <c r="AS60" s="4"/>
      <c r="AT60" s="4"/>
      <c r="AU60" s="4"/>
      <c r="AV60" s="4"/>
    </row>
    <row r="61" spans="1:48">
      <c r="A61" s="191" t="s">
        <v>1208</v>
      </c>
      <c r="B61" s="194" t="s">
        <v>175</v>
      </c>
      <c r="C61" s="193"/>
      <c r="D61" s="188"/>
      <c r="E61" s="188"/>
      <c r="F61" s="188"/>
      <c r="G61" s="188"/>
      <c r="H61" s="188"/>
      <c r="I61" s="188"/>
      <c r="J61" s="188"/>
      <c r="K61" s="191" t="s">
        <v>1208</v>
      </c>
      <c r="L61" s="194" t="s">
        <v>236</v>
      </c>
      <c r="M61" s="193"/>
      <c r="O61" s="188"/>
      <c r="P61" s="188"/>
      <c r="Q61" s="188"/>
      <c r="R61" s="188"/>
      <c r="S61" s="188"/>
      <c r="T61" s="188"/>
      <c r="U61" s="191" t="s">
        <v>1208</v>
      </c>
      <c r="V61" s="194" t="s">
        <v>293</v>
      </c>
      <c r="W61" s="193"/>
      <c r="Z61" s="188"/>
      <c r="AA61" s="188"/>
      <c r="AB61" s="188"/>
      <c r="AC61" s="188"/>
      <c r="AD61" s="188"/>
      <c r="AE61" s="191" t="s">
        <v>1208</v>
      </c>
      <c r="AF61" s="194" t="s">
        <v>599</v>
      </c>
      <c r="AG61" s="193"/>
      <c r="AK61" s="188"/>
      <c r="AL61" s="188"/>
      <c r="AM61" s="188"/>
      <c r="AN61" s="188"/>
      <c r="AO61" s="188"/>
      <c r="AP61" s="188"/>
      <c r="AQ61" s="188"/>
      <c r="AR61" s="188"/>
      <c r="AS61" s="4"/>
      <c r="AT61" s="4"/>
      <c r="AU61" s="4"/>
      <c r="AV61" s="4"/>
    </row>
    <row r="62" spans="1:48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4"/>
      <c r="AT62" s="4"/>
      <c r="AU62" s="4"/>
      <c r="AV62" s="4"/>
    </row>
    <row r="63" spans="1:48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4"/>
      <c r="AT63" s="4"/>
      <c r="AU63" s="4"/>
      <c r="AV63" s="4"/>
    </row>
    <row r="64" spans="1:48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4"/>
      <c r="AT64" s="4"/>
      <c r="AU64" s="4"/>
      <c r="AV64" s="4"/>
    </row>
    <row r="65" spans="1:48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4"/>
      <c r="AT65" s="4"/>
      <c r="AU65" s="4"/>
      <c r="AV65" s="4"/>
    </row>
    <row r="66" spans="1:48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4"/>
      <c r="AT66" s="4"/>
      <c r="AU66" s="4"/>
      <c r="AV66" s="4"/>
    </row>
    <row r="67" spans="1:48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4"/>
      <c r="AT67" s="4"/>
      <c r="AU67" s="4"/>
      <c r="AV67" s="4"/>
    </row>
    <row r="68" spans="1:48">
      <c r="A68" s="188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4"/>
      <c r="AT68" s="4"/>
      <c r="AU68" s="4"/>
      <c r="AV68" s="4"/>
    </row>
    <row r="69" spans="1:48">
      <c r="A69" s="188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4"/>
      <c r="AT69" s="4"/>
      <c r="AU69" s="4"/>
      <c r="AV69" s="4"/>
    </row>
    <row r="70" spans="1:48">
      <c r="A70" s="188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4"/>
      <c r="AT70" s="4"/>
      <c r="AU70" s="4"/>
      <c r="AV70" s="4"/>
    </row>
    <row r="71" spans="1:48">
      <c r="A71" s="188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4"/>
      <c r="AT71" s="4"/>
      <c r="AU71" s="4"/>
      <c r="AV71" s="4"/>
    </row>
    <row r="72" spans="1:48">
      <c r="A72" s="188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4"/>
      <c r="AT72" s="4"/>
      <c r="AU72" s="4"/>
      <c r="AV72" s="4"/>
    </row>
    <row r="73" spans="1:48">
      <c r="A73" s="188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4"/>
      <c r="AT73" s="4"/>
      <c r="AU73" s="4"/>
      <c r="AV73" s="4"/>
    </row>
    <row r="74" spans="1:48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4"/>
      <c r="AT74" s="4"/>
      <c r="AU74" s="4"/>
      <c r="AV74" s="4"/>
    </row>
    <row r="75" spans="1:48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4"/>
      <c r="AT75" s="4"/>
      <c r="AU75" s="4"/>
      <c r="AV75" s="4"/>
    </row>
    <row r="76" spans="1:48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4"/>
      <c r="AT76" s="4"/>
      <c r="AU76" s="4"/>
      <c r="AV76" s="4"/>
    </row>
    <row r="77" spans="1:48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4"/>
      <c r="AT77" s="4"/>
      <c r="AU77" s="4"/>
      <c r="AV77" s="4"/>
    </row>
    <row r="78" spans="1:48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4"/>
      <c r="AT78" s="4"/>
      <c r="AU78" s="4"/>
      <c r="AV78" s="4"/>
    </row>
    <row r="79" spans="1:48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4"/>
      <c r="AT79" s="4"/>
      <c r="AU79" s="4"/>
      <c r="AV79" s="4"/>
    </row>
    <row r="80" spans="1:48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4"/>
      <c r="AT80" s="4"/>
      <c r="AU80" s="4"/>
      <c r="AV80" s="4"/>
    </row>
    <row r="81" spans="1:48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4"/>
      <c r="AT81" s="4"/>
      <c r="AU81" s="4"/>
      <c r="AV81" s="4"/>
    </row>
    <row r="82" spans="1:48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4"/>
      <c r="AT82" s="4"/>
      <c r="AU82" s="4"/>
      <c r="AV82" s="4"/>
    </row>
    <row r="83" spans="1:48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4"/>
      <c r="AT83" s="4"/>
      <c r="AU83" s="4"/>
      <c r="AV83" s="4"/>
    </row>
    <row r="84" spans="1:48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4"/>
      <c r="AT84" s="4"/>
      <c r="AU84" s="4"/>
      <c r="AV84" s="4"/>
    </row>
    <row r="85" spans="1:48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4"/>
      <c r="AT85" s="4"/>
      <c r="AU85" s="4"/>
      <c r="AV85" s="4"/>
    </row>
    <row r="86" spans="1:48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4"/>
      <c r="AT86" s="4"/>
      <c r="AU86" s="4"/>
      <c r="AV86" s="4"/>
    </row>
    <row r="87" spans="1:48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4"/>
      <c r="AT87" s="4"/>
      <c r="AU87" s="4"/>
      <c r="AV87" s="4"/>
    </row>
    <row r="88" spans="1:48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4"/>
      <c r="AT88" s="4"/>
      <c r="AU88" s="4"/>
      <c r="AV88" s="4"/>
    </row>
    <row r="89" spans="1:48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4"/>
      <c r="AT89" s="4"/>
      <c r="AU89" s="4"/>
      <c r="AV89" s="4"/>
    </row>
    <row r="90" spans="1:48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4"/>
      <c r="AT90" s="4"/>
      <c r="AU90" s="4"/>
      <c r="AV90" s="4"/>
    </row>
    <row r="91" spans="1:48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4"/>
      <c r="AT91" s="4"/>
      <c r="AU91" s="4"/>
      <c r="AV91" s="4"/>
    </row>
    <row r="92" spans="1:48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4"/>
      <c r="AT92" s="4"/>
      <c r="AU92" s="4"/>
      <c r="AV92" s="4"/>
    </row>
    <row r="93" spans="1:48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4"/>
      <c r="AT93" s="4"/>
      <c r="AU93" s="4"/>
      <c r="AV93" s="4"/>
    </row>
    <row r="94" spans="1:48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4"/>
      <c r="AT94" s="4"/>
      <c r="AU94" s="4"/>
      <c r="AV94" s="4"/>
    </row>
    <row r="95" spans="1:48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4"/>
      <c r="AT95" s="4"/>
      <c r="AU95" s="4"/>
      <c r="AV95" s="4"/>
    </row>
    <row r="96" spans="1:48">
      <c r="A96" s="188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4"/>
      <c r="AT96" s="4"/>
      <c r="AU96" s="4"/>
      <c r="AV96" s="4"/>
    </row>
    <row r="97" spans="1:48">
      <c r="A97" s="188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4"/>
      <c r="AT97" s="4"/>
      <c r="AU97" s="4"/>
      <c r="AV97" s="4"/>
    </row>
    <row r="98" spans="1:48">
      <c r="A98" s="188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4"/>
      <c r="AT98" s="4"/>
      <c r="AU98" s="4"/>
      <c r="AV98" s="4"/>
    </row>
    <row r="99" spans="1:48">
      <c r="A99" s="188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4"/>
      <c r="AT99" s="4"/>
      <c r="AU99" s="4"/>
      <c r="AV99" s="4"/>
    </row>
    <row r="100" spans="1:48">
      <c r="A100" s="188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4"/>
      <c r="AT100" s="4"/>
      <c r="AU100" s="4"/>
      <c r="AV100" s="4"/>
    </row>
    <row r="101" spans="1:48">
      <c r="A101" s="188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4"/>
      <c r="AT101" s="4"/>
      <c r="AU101" s="4"/>
      <c r="AV101" s="4"/>
    </row>
    <row r="102" spans="1:48">
      <c r="A102" s="188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4"/>
      <c r="AT102" s="4"/>
      <c r="AU102" s="4"/>
      <c r="AV102" s="4"/>
    </row>
    <row r="103" spans="1:48">
      <c r="A103" s="188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4"/>
      <c r="AT103" s="4"/>
      <c r="AU103" s="4"/>
      <c r="AV103" s="4"/>
    </row>
    <row r="104" spans="1:48">
      <c r="A104" s="188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4"/>
      <c r="AT104" s="4"/>
      <c r="AU104" s="4"/>
      <c r="AV104" s="4"/>
    </row>
    <row r="105" spans="1:48">
      <c r="A105" s="188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4"/>
      <c r="AT105" s="4"/>
      <c r="AU105" s="4"/>
      <c r="AV105" s="4"/>
    </row>
    <row r="106" spans="1:48">
      <c r="A106" s="188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4"/>
      <c r="AT106" s="4"/>
      <c r="AU106" s="4"/>
      <c r="AV106" s="4"/>
    </row>
    <row r="107" spans="1:48">
      <c r="A107" s="188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4"/>
      <c r="AT107" s="4"/>
      <c r="AU107" s="4"/>
      <c r="AV107" s="4"/>
    </row>
    <row r="108" spans="1:48">
      <c r="A108" s="188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4"/>
      <c r="AT108" s="4"/>
      <c r="AU108" s="4"/>
      <c r="AV108" s="4"/>
    </row>
    <row r="109" spans="1:48">
      <c r="A109" s="188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4"/>
      <c r="AT109" s="4"/>
      <c r="AU109" s="4"/>
      <c r="AV109" s="4"/>
    </row>
    <row r="110" spans="1:48">
      <c r="A110" s="188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4"/>
      <c r="AT110" s="4"/>
      <c r="AU110" s="4"/>
      <c r="AV110" s="4"/>
    </row>
    <row r="111" spans="1:48">
      <c r="A111" s="188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4"/>
      <c r="AT111" s="4"/>
      <c r="AU111" s="4"/>
      <c r="AV111" s="4"/>
    </row>
    <row r="112" spans="1:48">
      <c r="A112" s="188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4"/>
      <c r="AT112" s="4"/>
      <c r="AU112" s="4"/>
      <c r="AV112" s="4"/>
    </row>
    <row r="113" spans="1:48">
      <c r="A113" s="188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4"/>
      <c r="AT113" s="4"/>
      <c r="AU113" s="4"/>
      <c r="AV113" s="4"/>
    </row>
    <row r="114" spans="1:48">
      <c r="A114" s="188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4"/>
      <c r="AT114" s="4"/>
      <c r="AU114" s="4"/>
      <c r="AV114" s="4"/>
    </row>
    <row r="115" spans="1:48">
      <c r="A115" s="188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4"/>
      <c r="AT115" s="4"/>
      <c r="AU115" s="4"/>
      <c r="AV115" s="4"/>
    </row>
    <row r="116" spans="1:48">
      <c r="A116" s="188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4"/>
      <c r="AT116" s="4"/>
      <c r="AU116" s="4"/>
      <c r="AV116" s="4"/>
    </row>
    <row r="117" spans="1:48">
      <c r="A117" s="188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4"/>
      <c r="AT117" s="4"/>
      <c r="AU117" s="4"/>
      <c r="AV117" s="4"/>
    </row>
  </sheetData>
  <pageMargins left="0.43307086614173229" right="0.43307086614173229" top="0.74803149606299213" bottom="0.74803149606299213" header="0.31496062992125984" footer="0.31496062992125984"/>
  <pageSetup paperSize="9" firstPageNumber="9" orientation="portrait" useFirstPageNumber="1" r:id="rId1"/>
  <headerFooter>
    <oddFooter>&amp;R&amp;"Arial Unicode MS,Obyčejné"&amp;8Strana:&amp;P/16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F21FF019152148AFEC4159358D4323" ma:contentTypeVersion="9" ma:contentTypeDescription="Umožňuje vytvoriť nový dokument." ma:contentTypeScope="" ma:versionID="87eb6beaecbba5aab57f725f19106134">
  <xsd:schema xmlns:xsd="http://www.w3.org/2001/XMLSchema" xmlns:xs="http://www.w3.org/2001/XMLSchema" xmlns:p="http://schemas.microsoft.com/office/2006/metadata/properties" xmlns:ns2="55bf88b4-3231-428b-bafc-891fb47a8336" xmlns:ns3="ec7917f5-f316-402c-8a9b-edc7b9728108" targetNamespace="http://schemas.microsoft.com/office/2006/metadata/properties" ma:root="true" ma:fieldsID="d4c59c85a8ea6ecfe86a127bd2ef168e" ns2:_="" ns3:_="">
    <xsd:import namespace="55bf88b4-3231-428b-bafc-891fb47a8336"/>
    <xsd:import namespace="ec7917f5-f316-402c-8a9b-edc7b972810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Plnomocenstv_x00e1_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f88b4-3231-428b-bafc-891fb47a833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917f5-f316-402c-8a9b-edc7b972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Plnomocenstv_x00e1_" ma:index="15" nillable="true" ma:displayName="Plnomocenstvá" ma:description="Plné moci pre členov komisií" ma:internalName="Plnomocenstv_x00e1_">
      <xsd:simpleType>
        <xsd:restriction base="dms:Text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omocenstv_x00e1_ xmlns="ec7917f5-f316-402c-8a9b-edc7b9728108" xsi:nil="true"/>
  </documentManagement>
</p:properties>
</file>

<file path=customXml/itemProps1.xml><?xml version="1.0" encoding="utf-8"?>
<ds:datastoreItem xmlns:ds="http://schemas.openxmlformats.org/officeDocument/2006/customXml" ds:itemID="{FEA79001-28EC-4199-898E-DCC4224520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6B03BB-BE39-4A72-8E59-921A27F9C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bf88b4-3231-428b-bafc-891fb47a8336"/>
    <ds:schemaRef ds:uri="ec7917f5-f316-402c-8a9b-edc7b9728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3FCCCA-0A1D-47CD-9AB3-066FBEEF7267}">
  <ds:schemaRefs>
    <ds:schemaRef ds:uri="http://schemas.microsoft.com/office/2006/metadata/properties"/>
    <ds:schemaRef ds:uri="http://schemas.microsoft.com/office/infopath/2007/PartnerControls"/>
    <ds:schemaRef ds:uri="ec7917f5-f316-402c-8a9b-edc7b97281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50</vt:i4>
      </vt:variant>
    </vt:vector>
  </HeadingPairs>
  <TitlesOfParts>
    <vt:vector size="56" baseType="lpstr">
      <vt:lpstr>Pokyny pro vyplnění</vt:lpstr>
      <vt:lpstr>Stavba</vt:lpstr>
      <vt:lpstr>VzorPolozky</vt:lpstr>
      <vt:lpstr>SO 01 E1.11 Pol</vt:lpstr>
      <vt:lpstr>technicka specifikacia</vt:lpstr>
      <vt:lpstr>technicka specifikacia rozmery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E1.11 Pol'!Názvy_tlače</vt:lpstr>
      <vt:lpstr>'technicka specifikacia'!Názvy_tlače</vt:lpstr>
      <vt:lpstr>oadresa</vt:lpstr>
      <vt:lpstr>Stavba!Objednatel</vt:lpstr>
      <vt:lpstr>Stavba!Objekt</vt:lpstr>
      <vt:lpstr>'SO 01 E1.11 Pol'!Oblasť_tlače</vt:lpstr>
      <vt:lpstr>Stavba!Oblasť_tlače</vt:lpstr>
      <vt:lpstr>'technicka specifikacia rozmery'!Oblasť_tlače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jplesnik</dc:creator>
  <cp:lastModifiedBy>Klink Jozef</cp:lastModifiedBy>
  <cp:lastPrinted>2014-02-28T09:52:57Z</cp:lastPrinted>
  <dcterms:created xsi:type="dcterms:W3CDTF">2009-04-08T07:15:50Z</dcterms:created>
  <dcterms:modified xsi:type="dcterms:W3CDTF">2018-11-21T10:52:03Z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0x01010003F21FF019152148AFEC4159358D4323</vt:lpwstr>
  </property>
</Properties>
</file>