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ivani\Desktop\proquis\SPU\DNS_spotmat\zakazky\drive4SiFOOD II\"/>
    </mc:Choice>
  </mc:AlternateContent>
  <bookViews>
    <workbookView xWindow="0" yWindow="0" windowWidth="23040" windowHeight="7590"/>
  </bookViews>
  <sheets>
    <sheet name="SM drive" sheetId="8" r:id="rId1"/>
  </sheets>
  <definedNames>
    <definedName name="_xlnm._FilterDatabase" localSheetId="0" hidden="1">'SM drive'!$A$1:$I$246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5" i="8" l="1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 l="1"/>
  <c r="E124" i="8" l="1"/>
  <c r="E92" i="8"/>
  <c r="E160" i="8" l="1"/>
  <c r="E159" i="8"/>
  <c r="E70" i="8" l="1"/>
  <c r="E69" i="8"/>
  <c r="E42" i="8"/>
  <c r="E32" i="8"/>
  <c r="E27" i="8"/>
  <c r="I2" i="8"/>
  <c r="E158" i="8" l="1"/>
  <c r="E155" i="8"/>
  <c r="E154" i="8"/>
  <c r="E132" i="8"/>
  <c r="E190" i="8" l="1"/>
  <c r="E185" i="8"/>
  <c r="E184" i="8"/>
</calcChain>
</file>

<file path=xl/sharedStrings.xml><?xml version="1.0" encoding="utf-8"?>
<sst xmlns="http://schemas.openxmlformats.org/spreadsheetml/2006/main" count="769" uniqueCount="340">
  <si>
    <t>ks</t>
  </si>
  <si>
    <t>s plastovou rúčkou 10 l</t>
  </si>
  <si>
    <t>Vedro Plastové 10 l</t>
  </si>
  <si>
    <t>stojan pre mechanické mikropipety karuselový</t>
  </si>
  <si>
    <t>dĺžka 100m</t>
  </si>
  <si>
    <t>Pásmo oceľové 100 m</t>
  </si>
  <si>
    <t>Nožnice laboratórne 160-  170 mm, nerezové, rovné, jedna čepeľ špicatá, jedna oblá</t>
  </si>
  <si>
    <t>Nožnice laboratórne 160 -170 mm</t>
  </si>
  <si>
    <t>Mikropipeta jednokanálová, 500-5000 µl</t>
  </si>
  <si>
    <t>Mikropipeta jednokanálová, 1000 μl</t>
  </si>
  <si>
    <t>Mikropipeta jednokanálová, 0,5-10 µl</t>
  </si>
  <si>
    <t xml:space="preserve">Mikropipeta jednokanálová, 0,1-3 µl </t>
  </si>
  <si>
    <t>Mikropipeta 8-kanálová, 30-300 µl</t>
  </si>
  <si>
    <t>Lyžička chemická obojstranná, 150 mm</t>
  </si>
  <si>
    <t>sada</t>
  </si>
  <si>
    <t>Gumená chňapka</t>
  </si>
  <si>
    <t>Nespevnený filtračný papier pre kvalitatívnu analýzu  - kruhové výseky d-110mm. Neskladané.</t>
  </si>
  <si>
    <t>Filtračný papier, kruh  priemer 110 mm</t>
  </si>
  <si>
    <t>Biely nekrepovaný filtračný papier - hárky, 50 x 50 cm, plošná hmotnosť 80g/m2, balenie = 12,5 kg</t>
  </si>
  <si>
    <t>Filtračný papier pre kvalitatívnu analýzu, nekrepovaný</t>
  </si>
  <si>
    <t>Rozsah: 0 – 50 %; Rozlíšenie: 0,1 %; Presnosť: ± (5% + 5d); Doba merania: cca 0,8 s</t>
  </si>
  <si>
    <t>Digitálny vlhkomer - pôda a zeminy</t>
  </si>
  <si>
    <t>Dávkovač kvapalín 1 - 50 ml</t>
  </si>
  <si>
    <t>Stojan na mikroskúmavky 1,5 ml</t>
  </si>
  <si>
    <t xml:space="preserve">Plastové košíčky </t>
  </si>
  <si>
    <t>oká po celom obvode, vodotesná</t>
  </si>
  <si>
    <t>Plachta zakrývacia 4 x 6 m</t>
  </si>
  <si>
    <t>Odmerná nádoba PP so stupnicou, 500 ml</t>
  </si>
  <si>
    <t>set</t>
  </si>
  <si>
    <t>Nádoba Plastová (vedro), 10 L</t>
  </si>
  <si>
    <t>Mikrotitračné 96-jamkové platničky</t>
  </si>
  <si>
    <t>Mikroskúmavky PCR, 0,2 ml</t>
  </si>
  <si>
    <t>Strička s LDPE-fľašou, závitovým uzáverom a PE-tryskou (úzkokohrdlá). Celofarebná - nepriehľadná,  Tryska je v ostrom uhle.</t>
  </si>
  <si>
    <t>Laboratórna strička 500 ml bez potlače</t>
  </si>
  <si>
    <t>Plastové kyvety semi-mikro Brand, alebo ekvivalentný z PMMA (polymetylakrylát), vonkajší rozmer 12,5 x 12,5 mm, výška 45 mm, optická dlžka 10mm, min. objem vzorky 1,5 ml, max. objem vzorky 3,0 ml, okienko šírka x výška - 5 x 23 mm, odchýlka absorbancie prázdnej kyvety menej ako 0,005 A, 100 ks/balenie</t>
  </si>
  <si>
    <t>Kyvety semi-mikro pre UV-VIS spektrofotometer</t>
  </si>
  <si>
    <t>Ježko na sušenie laboratórneho skla</t>
  </si>
  <si>
    <t>Fľaša indikátorová so zabrúsenou pipetkou, 100 ml</t>
  </si>
  <si>
    <t>S kónickým dnom, pre zaťaženie do RCF 3000. Sú graduované a s matným políčkom na popisovanie. Závitový uzáver má dobre tesniacu kónickú vložku. Varianty tvoria skúmavky sterilizované gama-žiarením a skúmavky s lisovaným prstencom na dne, takže pri položení na stôl stoja.</t>
  </si>
  <si>
    <t>Centrifugačné skúmavky PP s viečkom, 50 ml</t>
  </si>
  <si>
    <t>Box na prepravu vzoriek</t>
  </si>
  <si>
    <t>P.č.</t>
  </si>
  <si>
    <t>Mikropipeta jednokanálová, 1000-10000 µl</t>
  </si>
  <si>
    <t>Mikropipeta jednokanálová, 10-100 µl</t>
  </si>
  <si>
    <t>Mikropipeta jednokanálová, 2-20 µl</t>
  </si>
  <si>
    <t>Kadička nízka PP, 150 ml</t>
  </si>
  <si>
    <t>Kadička nízka PP, 250 ml</t>
  </si>
  <si>
    <t>Podložka na odkladanie pipiet</t>
  </si>
  <si>
    <t>Pipeta elektronická s viacnásobným dávkovaním objemový rozsah od 5 do 120 µl</t>
  </si>
  <si>
    <t>Pipeta elektronická s viacnásobným dávkovaním objemový rozsah od 50 do 1000 µl</t>
  </si>
  <si>
    <t>Stojan na pipety lineárny 6 miestny</t>
  </si>
  <si>
    <t>lineárny stojan pre mechanické a elektronické pipety, ktoré majú opierku prstu</t>
  </si>
  <si>
    <t>Merná jednotka</t>
  </si>
  <si>
    <t>Množstvo</t>
  </si>
  <si>
    <t>Minimálne parametre</t>
  </si>
  <si>
    <t>Jednotková cena za balenie v EUR bez DPH</t>
  </si>
  <si>
    <t>Celková cena v EUR bez DPH</t>
  </si>
  <si>
    <t>Ponúkané balenie</t>
  </si>
  <si>
    <t>Banka odmerná s NZ, tr.A, so zátkou, 100 ml</t>
  </si>
  <si>
    <t>Banka odmerná so zábrusom 14/23, ploché dno, trieda presnosti A, s certifikátom konformity, s plastovou zátkou, objem 100 ml, sklo Duran</t>
  </si>
  <si>
    <t>Banka odmerná s NZ, tr.A, so zátkou, 250 ml</t>
  </si>
  <si>
    <t>Banka odmerná so zábrusom 14/23, ploché dno, trieda presnosti A, s certifikátom konformity, s plastovou zátkou, objem 250 ml, sklo Duran</t>
  </si>
  <si>
    <t>Banka odmerná s NZ, tr.A, so zátkou, 50 ml</t>
  </si>
  <si>
    <t>Banka odmerná so zábrusom 12/21, ploché dno, trieda presnosti A, s certifikátom konformity, s plastovou zátkou, objem 50 ml, sklo Duran</t>
  </si>
  <si>
    <t>Banka odmerná s NZ, tr.A, so zátkou, 500 ml</t>
  </si>
  <si>
    <t>Banka odmerná so zábrusom 19/26, ploché dno, trieda presnosti A, s certifikátom konformity, s plastovou zátkou, objem 500 ml, sklo Duran</t>
  </si>
  <si>
    <t>Banka Erlenmeyerova širokohrdlá, 250 ml</t>
  </si>
  <si>
    <t>Banka Erlenmeyerova širokohrdlá, objem 250 ml, sklenená</t>
  </si>
  <si>
    <t>Banka Erlenmeyerova úzkohrdlá, 250 ml</t>
  </si>
  <si>
    <t>Banka Erlenmeyerova úzkohrdlá, objem 250 ml, sklenená</t>
  </si>
  <si>
    <t>Banka odmerná so zábrusom 14/23, ploché dno, trieda presnosti A, s certifikátom konformity, so sklenenou zátkou, objem 50 ml, sklo Duran</t>
  </si>
  <si>
    <t>Kryo box PP, číry, 81 pozícií</t>
  </si>
  <si>
    <t>Kryo box PP, číry, 81 pozícií 9x9, rozmer 130x130x50 mm, číslované veko pre ľahkú orientáciu, autoklávovateľné</t>
  </si>
  <si>
    <t>Box na prepravu vzoriek PP, objem 23 L a približnými rozmermi vonkajšie 450x310x245 mm; vnútorné 366x250x230 mm)</t>
  </si>
  <si>
    <t>Byreta delená s priamym kohútom s teflónovým jadrom, tr. A, 25 ml</t>
  </si>
  <si>
    <t>Byreta delená s priamym kohútom so skleneným jadrom, objem 25 ml, delenie 0,1 ml, trieda presnosti A</t>
  </si>
  <si>
    <t>Byreta delená s priamym kohútom s teflónovým jadrom, tr. A, 50 ml</t>
  </si>
  <si>
    <t>Byreta delená s priamym kohútom so skleneným jadrom, objem 50 ml, delenie 0,1 ml, trieda presnosti A</t>
  </si>
  <si>
    <t>Flaša reagenčná s uzáverom GL45, 100 ml</t>
  </si>
  <si>
    <t>Flaša reagenčná s uzáverom GL45, 1000 ml</t>
  </si>
  <si>
    <t>Flaša reagenčná s uzáverom GL45, s PTFE tesnením, sterilizovateľná do 180 °C, objem 1000 ml, číre sklo</t>
  </si>
  <si>
    <t>Flaša reagenčná s uzáverom GL45, 250 ml</t>
  </si>
  <si>
    <t>Flaša reagenčná s uzáverom GL45, s PTFE tesnením, sterilizovateľná do 180 °C, objem 250 ml, číre sklo</t>
  </si>
  <si>
    <t>Flaša reagenčná s uzáverom GL45, 500 ml</t>
  </si>
  <si>
    <t>Flaša reagenčná s uzáverom GL45, s PTFE tesnením, sterilizovateľná do 180 °C, objem 500 ml, číre sklo</t>
  </si>
  <si>
    <t>Fľaša indikátorová so zabrúsenou pipetkou, objem 100 ml, hnedé sklo</t>
  </si>
  <si>
    <t>Fľaša indikátorová so zabrúsenou pipetkou, objem 100 ml, číre sklo</t>
  </si>
  <si>
    <t>Hodinové sklo s otaveným okrajom, priem. 60 mm</t>
  </si>
  <si>
    <t>závesný, vyrobený z PS svetlomodrej farby, so žliabkom pre zachytenie odkvapkávajúcej vody. Tŕňov je 72 a majú priemer 16 mm. V sade je i materiál pre upevnenie na stenu.</t>
  </si>
  <si>
    <t>Kadička nízka s výlevkou, sklo Duran, 100 ml</t>
  </si>
  <si>
    <t>Kadička nízka s výlevkou, sklo, podľa normy ISO 3819, s bielou graduáciou, objem 100 ml</t>
  </si>
  <si>
    <t>Kadička nízka s výlevkou, sklo Duran, 1000 ml</t>
  </si>
  <si>
    <t>Kadička nízka s výlevkou, sklo, podľa normy ISO 3819, s bielou graduáciou, objem 1000 ml</t>
  </si>
  <si>
    <t>Kadička nízka s výlevkou a uchom, sklo, 400 ml</t>
  </si>
  <si>
    <t>Kadička nízka s výlevkou a uchom, sklo, 600 ml</t>
  </si>
  <si>
    <t>Kadička nízka s výlevkou a uchom, sklo, s graduáciou, objem 600 ml</t>
  </si>
  <si>
    <t>Kadička vysoká s výlevkou, sklo, 150 ml</t>
  </si>
  <si>
    <t>Kadička vysoká s výlevkou, sklo, podľa normy DIN 12331, s graduáciou, objem 150 ml</t>
  </si>
  <si>
    <t>Kadička vysoká s výlevkou, sklo, 400 ml</t>
  </si>
  <si>
    <t>Kadička vysoká s výlevkou, sklo, podľa normy DIN 12331, s graduáciou, objem 400 ml</t>
  </si>
  <si>
    <t>Kadička vysoká s výlevkou, sklo Duran, 100 ml</t>
  </si>
  <si>
    <t>Kadička vysoká s výlevkou, sklo Duran, podľa normy ISO 3819, s graduáciou, objem 100 ml</t>
  </si>
  <si>
    <t>Kadička vysoká s výlevkou, sklo Duran, 1000 ml</t>
  </si>
  <si>
    <t>Kadička vysoká s výlevkou, sklo Duran, podľa normy ISO 3819, s graduáciou, objem 1000 ml</t>
  </si>
  <si>
    <t>Kadička vysoká s výlevkou, sklo Duran, 600 ml</t>
  </si>
  <si>
    <t>Kadička vysoká s výlevkou, sklo Duran, podľa normy ISO 3819, s graduáciou, objem 600 ml</t>
  </si>
  <si>
    <t>Kanister 20 l</t>
  </si>
  <si>
    <t>Kanister so širokým hrdlom a uzáverom, hrubostenný, objem 20 l</t>
  </si>
  <si>
    <t>Kadička nízka s výlevkou a uchom, sklo, 250 ml</t>
  </si>
  <si>
    <t>Laboratórna strička PE, širokohrdlá, bez potlače, 500 ml</t>
  </si>
  <si>
    <t>Laboratórna strička PE, širokohrdlá, bez potlače, objem 500 ml</t>
  </si>
  <si>
    <t>Laboratórna strička PE, širokohrdlá, potlač Destilovaná voda, 500 ml</t>
  </si>
  <si>
    <t>Laboratórna strička PE, širokohrdlá, potlač Destilovaná voda, objem 500 ml</t>
  </si>
  <si>
    <t>Lievik analytický priem. 35 mm</t>
  </si>
  <si>
    <t>Lievik analytický s krátkou stonkou priemer 35 mm, priemer stonky 6 mm, dĺžka stonky 35 mm</t>
  </si>
  <si>
    <t>Lievik analytický priem. 55 mm</t>
  </si>
  <si>
    <t>Lievik analytický s krátkou stonkou priemer 55 mm, priemer stonky 8 mm, dĺžka stonky 55 mm</t>
  </si>
  <si>
    <t>Lievik analytický pre rýchlu filtráciu, priem. 72 mm</t>
  </si>
  <si>
    <t>Lievik analytický pre rýchlu filtráciu, priemer 72 mm, stonka 8x150 mm</t>
  </si>
  <si>
    <t>Lodička na váženie sklenená, 90x32 mm</t>
  </si>
  <si>
    <t>Lodička na váženie sklenená, rozmer 90x32 mm</t>
  </si>
  <si>
    <t>Mikrotitračné 96-jamkové platničky PS, čistota pureGrade, transparentné, objem 350 ul, poloché dno (F)</t>
  </si>
  <si>
    <t>Petriho miska sklo, 100/20 mm</t>
  </si>
  <si>
    <t>Petriho miska sklo, priemer 100 mm, výška 20 mm, dvojdielna, nedelené dno</t>
  </si>
  <si>
    <t>Petriho miska sklo, 150/25 mm</t>
  </si>
  <si>
    <t>Petriho miska sklo, priemer 150 mm, výška 25 mm, dvojdielna, nedelené dno</t>
  </si>
  <si>
    <t>Petriho miska nedelená, STERILNÁ 90x14mm</t>
  </si>
  <si>
    <t>Petriho miska nedelená, 
Sterilná,  90x14mm,
bez ventilu
balenie: 720 ks (balené po 30 ks)</t>
  </si>
  <si>
    <t>Nádoba PP, viacúčelová, uzatvárateľná, 600x400x400 mm, veko, podvozok</t>
  </si>
  <si>
    <t>Nádoba PP, viacúčelová, uzatvárateľná, 600x400x400 mm, objem 70 l, stohovateľná, uzatvárateľná, dve nosné rukoväte, podvozok s 4-mi otočnými kolieskami a nosnosťou min. 80 kg</t>
  </si>
  <si>
    <t>Valec odmerný nízky, tr. B, 25 ml</t>
  </si>
  <si>
    <t>Valec odmerný nízky, sklo, trieda presnosti B, hnedá graduácia, objem 25 ml</t>
  </si>
  <si>
    <t>Valec odmerný nízky, tr. B, 500 ml</t>
  </si>
  <si>
    <t>Valec odmerný nízky, sklo, trieda presnosti B, hnedá graduácia, objem 500 ml</t>
  </si>
  <si>
    <t>Valec odmerný vysoký, tr. A, sklo, 10 ml</t>
  </si>
  <si>
    <t>Valec odmerný vysoký, trieda presnosti A, sklo, podľa normy ISO 4788, modrá graduácia s delením 0,2 ml, objem 10 ml</t>
  </si>
  <si>
    <t>Valec odmerný vysoký, tr. A, sklo, 100 ml</t>
  </si>
  <si>
    <t>Valec odmerný vysoký, trieda presnosti A, sklo, podľa normy ISO 4788, modrá graduácia s delením 1 ml, objem 100 ml</t>
  </si>
  <si>
    <t>Valec odmerný vysoký, tr. A, sklo, 50 ml</t>
  </si>
  <si>
    <t>Valec odmerný vysoký, trieda presnosti A, sklo, podľa normy ISO 4788, modrá graduácia s delením 1 ml, objem 50 ml</t>
  </si>
  <si>
    <t>Pipeta delená, tr. B, 10/0,1 ml</t>
  </si>
  <si>
    <t>Pipeta delená, trieda presnosti B, objem 10 ml s delením 0,1 ml, úplný výtok</t>
  </si>
  <si>
    <t>Pipeta delená, tr. B, 5/0,1 ml</t>
  </si>
  <si>
    <t>Pipeta delená, trieda presnosti B, objem 5 ml s delením 0,1 ml, úplný výtok</t>
  </si>
  <si>
    <t>Pipeta nedelená, tr. AS, 25 ml</t>
  </si>
  <si>
    <t>Pipeta nedelená, trieda presnosti AS, objem 25 ml, rozšírené prevedenie, 1 ryska</t>
  </si>
  <si>
    <t>Pipeta nedelená, tr. AS, 50 ml</t>
  </si>
  <si>
    <t>Pipeta nedelená, trieda presnosti AS, objem 50 ml, rozšírené prevedenie, 1 ryska</t>
  </si>
  <si>
    <t>Plastová tácka HDPE, 200x300x60 mm</t>
  </si>
  <si>
    <t>Plastová tácka HDPE, rozmer 200x300x60 mm, objem približne 2 l</t>
  </si>
  <si>
    <t>Sáčky  PE s rýchlouzáverom, popisnou plochov, 160x220 mm</t>
  </si>
  <si>
    <t>Sáčky  PE s rýchlouzáverom, popisnou plochov, rozmer 160x220 mm</t>
  </si>
  <si>
    <t>Sáčky  PE s rýchlouzáverom, popisnou plochov, 200x300 mm</t>
  </si>
  <si>
    <t>Sáčky  PE s rýchlouzáverom, popisnou plochov, rozmer 200x300 mm</t>
  </si>
  <si>
    <t>Sáčky  PE s rýchlouzáverom, popisnou plochov, 80x120 mm</t>
  </si>
  <si>
    <t>Sáčky  PE s rýchlouzáverom, popisnou plochov, rozmer 80x120 mm</t>
  </si>
  <si>
    <t>Stohovateľný stojan na mikroskúmavky, min. 128 pozícií
Vo vodnom kúpeli nesmie plávať,
vhodný pre skúmavky s priemerom min. 11mm
alfanumerické značenie pozícií,
Autoklávovateľný (121°C)</t>
  </si>
  <si>
    <t xml:space="preserve">Tyčinka sklenená s otaveným okrajom, 6-7/300 mm </t>
  </si>
  <si>
    <t>Rukavice nitrilové, nepúdrované, veľkosť L</t>
  </si>
  <si>
    <t>Rukavice nitrilové, nepúdrované, nesterilné, veľkosť L</t>
  </si>
  <si>
    <t>Rukavice nitrilové, nepúdrované, veľkosť M</t>
  </si>
  <si>
    <t>Rukavice nitrilové, nepúdrované, nesterilné, veľkosť M</t>
  </si>
  <si>
    <t>Rukavice nitrilové, nepúdrované, veľkosť S</t>
  </si>
  <si>
    <t>Rukavice nitrilové, nepúdrované, nesterilné, veľkosť S</t>
  </si>
  <si>
    <t>Rukavice nitrilové, nepúdrované, veľkosť XL</t>
  </si>
  <si>
    <t>Rukavice nitrilové, nepúdrované, nesterilné, veľkosť XL</t>
  </si>
  <si>
    <t xml:space="preserve">Dávkovač kvapalín s nastaviteľným objemom 1-50 ml, delenie 1,0 ml, presnosť 0,5%, jednoducho použiteľný dávkovač, vhodný aj na koncentrované kyseliny, zásady, soľné roztoky, s bezpečnostným ventilom.. Plne autoklávovateľné pri 121°C, 2 bar, 20 minút. </t>
  </si>
  <si>
    <t>Digitálne stopky a časovač</t>
  </si>
  <si>
    <t>až 3 nezávislédigitálne stopky a časovač v jednom zariadení,
zobrazuje čas vo formáte 23:59:59,
magnetické</t>
  </si>
  <si>
    <t>Gumená chňapka zo silikónovej gumy, pružná, 10x19 cm</t>
  </si>
  <si>
    <t>Predvažovacie váhy do 400 g</t>
  </si>
  <si>
    <t>Hliníková fólia 0,015 mm, 300 mm x 150 m</t>
  </si>
  <si>
    <t>Hliníková fólia hrúbka 0,015 mm, šírka 300 mm x dĺžka 150 m</t>
  </si>
  <si>
    <t>Magnetické miešadielko PTFE valcové, hladké, priemer 6 mm, dĺžka 20 mm</t>
  </si>
  <si>
    <t>stojan karuselový 6-miestny pre mechanické mikropipety typu Sartorius Biohit</t>
  </si>
  <si>
    <t>Špachtľa obojstranná, nerezová, 210 mm</t>
  </si>
  <si>
    <t>špachtľa obojstranná nerezová - zúžená na práškové materiály 11x60 mm, dĺžka 210 mm</t>
  </si>
  <si>
    <t>Váživosť do 400 g, citlivosť 0,01g a miska s priemerom 105 mm; Linearita ±0,03 g</t>
  </si>
  <si>
    <t>Mechanická pipeta, 8 kanálová Finpipette F1 alebo ekvivalent, dávkovací objem od 30 do 300 µl, krokovanie: 1 µl, presnosť ±5,00 - ±1,00 %, nepresnosť: 2,00 - 0,30 %, kompatibilná so špičkami Flex 300, plne autoklávovateľná</t>
  </si>
  <si>
    <t>Jednokanálová pipeta na variabilné objemy  plne autoklávovateľná, typ: Biohit Proline Plus alebo ekvivalet, objem 0,1-3 µl, krok  0,002 µl.</t>
  </si>
  <si>
    <t>Jednokanálová pipeta na variabilné objemy  plne autoklávovateľná, typ: Biohit Proline Plus alebo ekvivalent, objem 0,5-10 µl, krok  0,01 µl.</t>
  </si>
  <si>
    <t>Skalper nerezový bruškatý 45 mm</t>
  </si>
  <si>
    <t>Skalper nerezový bruškatý, čepeľ 45 mm, ploché držadlo, dĺžka 160 mm</t>
  </si>
  <si>
    <t>Flaša reagenčná s uzáverom GL45, s vylievacím krúžkom z PP, sterilizovateľná do 140 °C, objem 100 ml, číre sklo</t>
  </si>
  <si>
    <t>Flaša reagenčná s uzáverom GL45, s vylievacím krúžkom z PP, sterilizovateľná do 140 °C, objem 250 ml, číre sklo</t>
  </si>
  <si>
    <t>Flaša reagenčná s uzáverom GL45, s vylievacím krúžkom z PP, sterilizovateľná do 140 °C, objem 500 ml, číre sklo</t>
  </si>
  <si>
    <t>Kadička nízka PP, 1000 ml</t>
  </si>
  <si>
    <t>Kadička nízka PP, transparentná, modrá graduácia, autoklávovateľné do 121 °C, objem 1000 ml</t>
  </si>
  <si>
    <t>Kadička nízka s výlevkou, sklo Duran, 250 ml</t>
  </si>
  <si>
    <t>Kadička nízka s výlevkou, sklo, podľa normy ISO 3819, s bielou graduáciou, objem 250 ml</t>
  </si>
  <si>
    <t>Valec odmerný vysoký PP, 1000 ml</t>
  </si>
  <si>
    <t>Valec odmerný vysoký PP, modrá graduácia s delením 5 ml, autoklávovateľný na 121°C, objem 1000 ml</t>
  </si>
  <si>
    <t>Lyžica obojstranná, nerezová, dĺžka 150 mm, 17×23 - 22×30 mm</t>
  </si>
  <si>
    <t>PCR mikroskúmavky PP, 0,2 ml, plochý uzáver, bez DNA, DNAse a RNAse, autoklávovateľné, číre, voľne balené</t>
  </si>
  <si>
    <t>Mikroskúmavky s uzáverom, číre, 1,5 ml</t>
  </si>
  <si>
    <t>Mikroskúmavky s bezpečnostným uzáverom PP, 1,5 ml, číre</t>
  </si>
  <si>
    <t>Mikroskúmavky s bezpečnostným uzáverom PP, 1,5 ml, číre, max. 30000 x g, voľne balené</t>
  </si>
  <si>
    <t>Mikroskúmavky s uzáverom PP, 1,5 ml, číre, max. 20000 x g, s graduáciou, voľne balené</t>
  </si>
  <si>
    <t>Odmerná nádoba PP s modrou stupnicou, objem 500 ml</t>
  </si>
  <si>
    <t>Valec odmerný vysoký, tr. A, sklo Duran, 250 ml</t>
  </si>
  <si>
    <t>Valec odmerný vysoký, trieda presnosti A, sklo Duran, podľa normy ISO 4788, modrá graduácia s delením 2 ml, Schellbachov pruh, objem 250 ml</t>
  </si>
  <si>
    <t>Košíky na odkladanie materiálu rozmery min. 300x450x200 mmm</t>
  </si>
  <si>
    <t>Pipetovacie špičky univerzálne, 1000 ul</t>
  </si>
  <si>
    <t>Pipetovacie špičky univerzálne, pre pipety s objemom do 1000 ul, nesterilné, voľne sypané</t>
  </si>
  <si>
    <t>Pipetovacie špičky univerzálne, 200 ul</t>
  </si>
  <si>
    <t>Pipetovacie špičky univerzálne, pre pipety s objemom do 200 ul, nesterilné, voľne sypané</t>
  </si>
  <si>
    <t>Pipetovacie špičky 100-5000 ul, v boxoch</t>
  </si>
  <si>
    <t xml:space="preserve">Pipetovacie špičky pre pipety s rozsahom 100-5000 µl, dĺžka 150 mm, sterilné v uzavretých boxoch, autoklávovateľné kompatibilné pre pipety Biohit. </t>
  </si>
  <si>
    <t>Jednokanálová pipeta na variabilné objemy  500-5000 µl plne autoklávovateľná, krokovanie 1 µl, typ Proline Plus alebo ekvivalent.</t>
  </si>
  <si>
    <t>Mikropipeta jednokanálová, 1-10 ml</t>
  </si>
  <si>
    <t>Jednokanálová pipeta na variabilné objemy  1-10 ml, typ Finpipette F1 alebo ekvivalent.</t>
  </si>
  <si>
    <t>Jednokanálová pipeta na variabilné objemy  plne autoklávovateľná, typ: Biohit Proline Plus alebo ekvivalent, objem 100-1000 µl, krok  0,01 µl.</t>
  </si>
  <si>
    <t>Názov</t>
  </si>
  <si>
    <t>Filtračné hárky typ 6, archy 580x580 mm</t>
  </si>
  <si>
    <t>Filtračný papier hárky kvalitatívne a technické typ 6, archy rozmer 580x580 mm, filtračná rýchlosť 15 sec., plošná hmostnosť 80g/m2, obsah popola 0,1-0,15%</t>
  </si>
  <si>
    <t>Kryobox papierový 133x133x100 mm</t>
  </si>
  <si>
    <t>Kryobox papierový biely rozmer 133x133x100 mm, vnútorná mriežka 9x9</t>
  </si>
  <si>
    <t>Hliníková fólia 0,03 mm, 280 mm x 60 m</t>
  </si>
  <si>
    <t>Hliníková fólia hrúbka 0,03 mm, šírka 280 mm x dĺžka 60 m</t>
  </si>
  <si>
    <t>PCR mikroskúmavky 2,0 ml, s uzáverom safe-lock</t>
  </si>
  <si>
    <t>Mikroskúmavky, PP, objem 2,0 ml</t>
  </si>
  <si>
    <t>Mikroskúmavky PCR, 0,5 ml</t>
  </si>
  <si>
    <t>PCR mikroskúmavky PP, 0,5 ml, plochý uzáver, bez DNA, DNAse a RNAse, autoklávovateľné, číre, voľne balené</t>
  </si>
  <si>
    <t>Stohovateľný stojan na mikroskúmavky, min. 128 pozícií
Vo vodnom kúpeli nesmie plávať, vhodný pre skúmavky s priemerom min. 11mm, alfanumerické značenie pozícií, autoklávovateľný (121°C)</t>
  </si>
  <si>
    <t>Jednokanálová pipeta na variabilné objemy  plne autoklávovateľná, typ: Biohit Proline Plus alebo ekvivalent, objem 2-20 µl, krok 0,02 µl.</t>
  </si>
  <si>
    <t>Pipetovacie špičky 0,5-20 ul kompatibilné s pipetami Brand</t>
  </si>
  <si>
    <t>Pipetovacie špičky kompatibilné s pipetami Brand, Gilson, Biohit, pre pipety s objemom 0,5 - 20 ul, nesterilné, voľne sypané.</t>
  </si>
  <si>
    <t>Kadička nízka PP, transparentná, modrá graduácia, autoklávovateľné do 121 °C, objem 150 ml</t>
  </si>
  <si>
    <t>Kadička nízka PP, transparentná, modrá graduácia, autoklávovateľné do 121 °C, objem 250 ml</t>
  </si>
  <si>
    <t>Mikroskúmavky 2,0 ml, so skrutkovacím uzáverom</t>
  </si>
  <si>
    <t>Mikroskúmavky PP 2,0 ml, so skrutkovacím uzáverom so silikónovým tesnením, samostojace, pracovná teplota -196 až 121 °C</t>
  </si>
  <si>
    <t>Podložka PVC pre odkladanie pipiet všetkých veľkostí, 283x216x40 mm</t>
  </si>
  <si>
    <t>objem pipety od 5 do 120 µl, rada Picus s viacnásobným dávkovaním</t>
  </si>
  <si>
    <t>objem pipety od 50 do 1000 µl, rada Picus s viacnásobným dávkovaním</t>
  </si>
  <si>
    <t>Centrifugačné skúmavky 50 ml pre RCF min. 3 000xg, RNA&amp;DNAse free, autoklávovateľné, sterilné, s plochým vrchnákom, šroubovateľné.</t>
  </si>
  <si>
    <t>Centrifugačné skúmavky 15 ml pre RCF min. 3 000xg, RNA&amp;DNAse free, autoklávovateľné, sterilné, s plochým vrchnákom, šroubovateľné.</t>
  </si>
  <si>
    <t>Centrifugačné skúmavky, 50 ml, sterilné</t>
  </si>
  <si>
    <t>Centrifugačné skúmavky, 15 ml, sterilné</t>
  </si>
  <si>
    <t>Sáčky  PE s rýchlouzáverom, popisnou plochov, 60x80 mm</t>
  </si>
  <si>
    <t>Sáčky  PE s rýchlouzáverom, popisnou plochov, rozmer 60x80 mm</t>
  </si>
  <si>
    <t>Sáčky  PE s rýchlouzáverom, popisnou plochov, 180x250 mm</t>
  </si>
  <si>
    <t>Sáčky  PE s rýchlouzáverom, popisnou plochov, rozmer 180x250 mm</t>
  </si>
  <si>
    <t>Stohovateľný stojan na mikroskúmavky, min. 128 pozícií, vo vodnom kúpeli nesmie plávať,
vhodný pre skúmavky s priemerom min. 11mm
alfanumerické značenie pozícií, autoklávovateľný (121°C)</t>
  </si>
  <si>
    <t>Sáčky  PE s rýchlouzáverom, popisnou plochov, 70x100 mm</t>
  </si>
  <si>
    <t>Sáčky  PE s rýchlouzáverom, popisnou plochov, rozmer 70x100 mm</t>
  </si>
  <si>
    <t>Laboratórne utierky 20x21 cm</t>
  </si>
  <si>
    <t>Laboratórne utierky rozmer 20x21 cm, mimoriadne savé, veľmi jemné a chemicky neutrálne, ideálna na utieranie menších objemov tekutín ako napríklad čistenie pipiet a podnosov.2-vrstvové, balené v krabici po 100 ks.</t>
  </si>
  <si>
    <t>Pipetovacie špičky k pipetám Finnpipette, 20 ul</t>
  </si>
  <si>
    <t>Pipetovacie špičky k pipetám Finnpipette, 1000 ul</t>
  </si>
  <si>
    <t>Pipetovacie špičky pre pipety s objemom do 1000 ul, kompatibilné s pipetami Finnpipette, voľne balné</t>
  </si>
  <si>
    <t>Pipetovacie špičky pre pipety s objemom do 20 ul, kompatibilné s pipetami Finnpipette, voľne balené</t>
  </si>
  <si>
    <t>Množstvo balení</t>
  </si>
  <si>
    <t>Výrobca: Kavalierglass -  632414321101 - 2070/R/100 - Flaša reagenčná s uzáverom GL45, s PTFE tesnením, sterilizovateľná do 180 °C, objem 100 ml, číre sklo. Balenie: 1ks</t>
  </si>
  <si>
    <t>Výrobca: Kavalierglass -   632414321941 - 2070/R/1000 - Flaša reagenčná s uzáverom GL45, s PTFE tesnením, sterilizovateľná do 180 °C, objem 1000 ml, číre sklo. Balenie: 1ks</t>
  </si>
  <si>
    <t>Výrobca: Kavalierglass - 632414321251 - 2070/R/250 - Flaša reagenčná s uzáverom GL45, s PTFE tesnením, sterilizovateľná do 180 °C, objem 250 ml, číre sklo. Balenie: 1ks</t>
  </si>
  <si>
    <t>Výrobca: Kavalierglass - 632414321501 - 2070/R/250 - Flaša reagenčná s uzáverom GL45, s PTFE tesnením, sterilizovateľná do 180 °C, objem 500 ml, číre sklo. Balenie: 1ks</t>
  </si>
  <si>
    <t>Výrobca: Kavalierglass - 632417011250 - 154/250 - Kadička nízka s výlevkou a uchom, sklo, s graduáciou, objem 250 ml. Balenie: 1ks</t>
  </si>
  <si>
    <t>Výrobca: Kavalierglass - 632417011400 - 154/400 - Kadička nízka s výlevkou a uchom, sklo, s graduáciou, objem 400 ml. Balenie: 1ks</t>
  </si>
  <si>
    <t>Výrobca: Kavalierglass - 632417011600 - 154/600 - Kadička nízka s výlevkou a uchom, sklo, s graduáciou, objem 600 ml. Balenie: 1ks</t>
  </si>
  <si>
    <t>Filter strikačkový, PVDF, 0,45 um, 25 mm</t>
  </si>
  <si>
    <t xml:space="preserve">Filter strikačkový, membrána PVDF, veľkosť pórov 0,45 um, priemer 25 mm, nesterilné, Luer lock </t>
  </si>
  <si>
    <t>Valec odmerný vysoký, tr. A, sklo Duran, 25 ml</t>
  </si>
  <si>
    <t>Valec odmerný vysoký, trieda presnosti A, sklo Duran, podľa normy ISO 4788, modrá graduácia s delením 2 ml, Schellbachov pruh, objem 25 ml</t>
  </si>
  <si>
    <t>Striekačka injekčná 10 ml</t>
  </si>
  <si>
    <t>Striekačka injekčná 10 ml, sterilná, individuálne balená, ukončenie Luer</t>
  </si>
  <si>
    <t>Striekačka injekčná 5 ml</t>
  </si>
  <si>
    <t>Striekačka injekčná 5 ml, sterilná, individuálne balená, ukončenie Luer</t>
  </si>
  <si>
    <t>Pipetovacie špičky univerzálne, 300 ul</t>
  </si>
  <si>
    <t>Pipetovacie špičky univerzálne, pre pipety s objemom do 300 ul, nesterilné, voľne sypané</t>
  </si>
  <si>
    <t>Šróbovacie magnetické vrchnáčiky so septom PTFE/Sil, priemer 18 mm, kompatibilné k vialkám 20 ml</t>
  </si>
  <si>
    <t>Skrutkovací magnetický vrchnáčik s otvorom na prepichnutie septa 7-8 mm, obsahuje septum z materiálu PTFE/silikón, priemer uzáveru a septa 18 mm, vhodné pre skrutkovacie vialky 20 ml</t>
  </si>
  <si>
    <t>Centrifugačné skúmavky, PP, 15 ml</t>
  </si>
  <si>
    <t>Centrifugačné skúmavky, PP, objemn 15 ml pre RCF min. 3 000 x g, autoklávovateľné, s plochým vrchnákom, šroubovateľné.</t>
  </si>
  <si>
    <t>Centrifugačné skúmavky, PP, 15 ml, sterilné</t>
  </si>
  <si>
    <t>Centrifugačné skúmavky, PP, objemn 15 ml pre RCF min. 3 000 x g, autoklávovateľné, sterilné, s uzáverom, šroubovateľné, s PS stojanom.</t>
  </si>
  <si>
    <t>Centrifugačné skúmavky, PP, 50 ml, sterilné</t>
  </si>
  <si>
    <t>Centrifugačné skúmavky, PP, objemn 50 ml pre RCF min. 3 000 x g, autoklávovateľné, sterilné, s uzáverom, šroubovateľné, s PS stojanom.</t>
  </si>
  <si>
    <t>Fľaša reagenčná hranatá, 5000 ml s uzáverom typu GL 80</t>
  </si>
  <si>
    <t>Fľaša reagenčná hranatá, objem 5000 ml s uzáverom typu GL 80 s vylievacím krúžkom, sterilizovateľná do 140°C</t>
  </si>
  <si>
    <t>Objem 1-10 ml s presnosťou 0,2%, určená pre pravákov aj ľavákov, separátny odhadzovač špičiek , nezávislý na pipetovacom tlačidle, možné uzamknutie nastaveného objemu, vhodná aj pre univerzálne špičky.</t>
  </si>
  <si>
    <t>Mikropipeta jednokanálová, 100-1000 µl</t>
  </si>
  <si>
    <t>Objem 100 -1000 µl, delenie 1 µl, určená pre pravákov aj ľavákov, separátny odhadzovač špičiek , nezávislý na pipetovacom tlačidle, možné uzamknutie nastaveného objemu, vhodná aj pre univerzálne špičky.</t>
  </si>
  <si>
    <t>Mikropipeta jednokanálová, 20-200 µl</t>
  </si>
  <si>
    <t xml:space="preserve">Objem 20-200 µl, krokovanie 0,20 µl, plne autoklávovateľná, určená pre pravákov aj ľavákov, separátny odhadzovač špičiek , nezávislý na pipetovacom tlačidle, možné nastavenie objemu pomocou počítadla a uzamknutie nastaveného objemu, vhodná aj pre univerzálne špičky. </t>
  </si>
  <si>
    <t>Objem 500-5000 µl, krokovanie 10 µl, plne autoklávovateľná,  určená pre pravákov aj ľavákov, separátny odhadzovač špičiek , nezávislý na pipetovacom tlačidle, možné nastavenie objemu pomocou počítadla a uzamknutie nastaveného objemu, vhodná aj pre univerzálne špičky.</t>
  </si>
  <si>
    <t>Šróbovacie vrchnáčiky 9 mm pre 2 ml vialky</t>
  </si>
  <si>
    <t>Šróbovacie vrchnáčiky na 2 ml vialky pre kvapalné vzorky pre GC, zo septom, vrchnáčik s otvorom na prepychnutie septa ihlou, priemer vrchnáčika a septa 9 mm</t>
  </si>
  <si>
    <t>Flaša s rozpašovačom PE, 500 ml</t>
  </si>
  <si>
    <t>Flaša s rozpašovačom PE, objem 500 ml</t>
  </si>
  <si>
    <t>Miska trecia sklenené drsná s tĺčikom, priem. 100 mm, výška 75 mm</t>
  </si>
  <si>
    <t>Pipetovacie špičky univerzálne, 5000 ul</t>
  </si>
  <si>
    <t>Pipetovacie špičky univerzálne, pre pipety s objemom do 5000 ul, nesterilné, voľne sypané</t>
  </si>
  <si>
    <t xml:space="preserve">96-jamkové PCR platničky  </t>
  </si>
  <si>
    <t xml:space="preserve">96-jamkové PCR platničky, objem jamky  0,2 ml, vhodné pre väčšinu PCR cyklov, vysoko viditeľná čierna tlačená matrica, bez certifikovaných inhibítorov RNázy, DNázy, DNA a PCR, bez endotoxínov, rezateľná do akejkoľvek požadovanej konfigurácie pomocou bežných nožníc, vysoká elasticita platničiek, možnosť uchytenia do vykurovacieho bloku, </t>
  </si>
  <si>
    <t>Krycie fólie na 96-jamkové PCR platničky</t>
  </si>
  <si>
    <t>Stojan na skúmavky chladiaci</t>
  </si>
  <si>
    <t>Stojan na skúmavky chladiaci kapacita 24 jamiek s vrchnákom, pre 0,5/1,5 a 2,0 ml skúmavky, z materiálu, ktorý podľa teploty okolia mení farbu (pri 7 °C) - stredná časť stojanov na skúmavky zmení po zmrazení farbu a pri postupnom otepľovaní sa farba zase zmení na pôvodnú,   odhadovaný čas udržania teploty 4 °C: 3+ hodiny, neautoklávovateľný</t>
  </si>
  <si>
    <t>Pipetovacie špičky, 10 ul, sterilné</t>
  </si>
  <si>
    <t>Pipetovacie špičky s objemom do 10 ul, sterilné, neobsahujú Dnazy, Rnazy a endotoxíny, balené v boxoch, autoklávovateľné.</t>
  </si>
  <si>
    <t>Vanička pipetovacia 100 ml</t>
  </si>
  <si>
    <t>Rezervoár na vzorky pre viackanálové mikropipety, 100 ml, PS</t>
  </si>
  <si>
    <t>TEM Grids, 300 Mesh, square, Cu</t>
  </si>
  <si>
    <t>medené sieťky na vzorky pre EM, mriežkované, veľkosť mriežky 300</t>
  </si>
  <si>
    <t>Utierky rolka</t>
  </si>
  <si>
    <t>Utierky z netkanej textílie z vlákien viskózy pre najnáročnejšie použitie, rolka 106mx32 cm, 280 ústrižkov na rolke</t>
  </si>
  <si>
    <t>Papierové utierky v rolke</t>
  </si>
  <si>
    <t>Papierové utierky v rolke, pevné, 2 vrstvové, šírka kotúča 36-38 cm, dĺžka útržku 33-34 cm, vhodná na utieranie tekutín, ľahko odtrhatelné útržky</t>
  </si>
  <si>
    <t>Papierové sáčky na vzorky</t>
  </si>
  <si>
    <t>Papierové sáčky na vzorky, s bočnými záhybmi, rozmer 20x30 cm</t>
  </si>
  <si>
    <t>tvar diamantu, nekontaminujúce s hydrofobnym povrchom, objem 5 ml, farba biela</t>
  </si>
  <si>
    <t>tvar diamantu, nekontaminujúce s hydrofobnym povrchom, objem 5 ml, farba čierna</t>
  </si>
  <si>
    <t>Homogenizátor vzoriek</t>
  </si>
  <si>
    <t>Homogenizátor vzoriek vhodný pre vzorky tvrdosti ako je mak, káva, orechy, bylinky, korenie, príkon min. 150 W, mletie až 50 g vzorky, antikórový sekací nôž, zásobník z nehrdzavejúcej ocele, prístroj je možné dať do chodu len s nasadeným vekom</t>
  </si>
  <si>
    <t>Sada mikropipiet 2-1000 ul</t>
  </si>
  <si>
    <t>Sada jednokanálových celoautoklávovateľných pipiet bez rozoberania, štartovací kit Midi - pipety s nastaviteľným rozsahom 2-20 µl, 20-200 µl, 100-1000 µl, s možnosťou kalibrácie</t>
  </si>
  <si>
    <t>Mikropipeta 8-kanálová</t>
  </si>
  <si>
    <t>Osemkanálová pipeta s nastaviteľným objemom 20 - 200 ul, presnosť minimálne +/- 0,8%, s možnosťou kalibrácie</t>
  </si>
  <si>
    <t>Pipetovacie špičky standard, 1000 ul</t>
  </si>
  <si>
    <t>Pipetovacie špičky kompatibilné s pipetami Eppendorf, pre pipety s objemom 50 - 1000 ul, modré, nesterilné, voľne sypané, balenie 1000 ks</t>
  </si>
  <si>
    <t>Pipetovacie špičky standard, 300 ul</t>
  </si>
  <si>
    <t>Pipetovacie špičky kompatibilné s pipetami Eppendorf, pre pipety s objemom 20 - 300 ul, nesterilné, voľne sypané, balenie 1000 ks</t>
  </si>
  <si>
    <t>Pipetovacie špičky standard, 10 ul</t>
  </si>
  <si>
    <t>Uzatvárateľné plastové laboratórne dózy, 2 l</t>
  </si>
  <si>
    <t>Uzatvárateľné plastové laboratórne dózy, objem cca 2 l, vhodné pre styk s potravinami</t>
  </si>
  <si>
    <t>Uzatvárateľné plastové laboratórne dózy, 1 l</t>
  </si>
  <si>
    <t>Uzatvárateľné plastové laboratórne dózy, objem cca 1 l, vhodné pre styk s potravinami</t>
  </si>
  <si>
    <t>Uzatvárateľné plastové laboratórne dózy, 0,5</t>
  </si>
  <si>
    <t>Uzatvárateľné plastové laboratórne dózy, objem cca 0,5 l, vhodné pre styk s potravinami</t>
  </si>
  <si>
    <t>TEM Grids, 300 Mesh, square, Ni</t>
  </si>
  <si>
    <t>TEM niklové nosné sieťky na vzorky pre EM, mriežkované, veľkosť mriežky 300</t>
  </si>
  <si>
    <t>Lodička navažovacia 5 ml</t>
  </si>
  <si>
    <t>Pipetovacie špičky kompatibilné s pipetami Biohit pre pipety s objemom 0,1 - 10 ul, nesterilné, voľne sypané, balenie 1000 ks</t>
  </si>
  <si>
    <t>Jednokanálová pipeta na variabilné objemy  500-5000 µl plne autoklávovateľná, mLINE, Sartorius</t>
  </si>
  <si>
    <t xml:space="preserve">Váhy PCB 350-3, Váživosť do 350 g, citlivosť 0,001g </t>
  </si>
  <si>
    <t>Stojan pre mechanické mikropipety karuselový</t>
  </si>
  <si>
    <t>Hodinové sklo s otaveným okrajom, priem. 125 mm</t>
  </si>
  <si>
    <t>Miska trecia sklenené drsná s tĺčikom, priem. 120 mm</t>
  </si>
  <si>
    <t xml:space="preserve">Tyčinka sklenená s otaveným okrajom, 5-6/300 mm </t>
  </si>
  <si>
    <t>Krycia fólia samopriľnavá – PCR, opticky číra, teplotný rozsah použiteľnost : -70°C až +110°C (Pre krátkodobé uskladnenie aj -80°C), bez RNAse, DNAse, DNA a endotoxín, kompatibilné s platničkami z materiálov: PP (Polypropylén), PS (Polystyrén) a PC (Polykarbonát). napr. Xtra-Clear Advanced Polyolefin StarSeal (qPCR)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</si>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</sst>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9" fontId="5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2" fontId="6" fillId="2" borderId="3" xfId="0" applyNumberFormat="1" applyFont="1" applyFill="1" applyBorder="1" applyAlignment="1">
      <alignment horizontal="center"/>
    </xf>
    <xf numFmtId="2" fontId="0" fillId="0" borderId="6" xfId="0" applyNumberFormat="1" applyBorder="1"/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6">
    <cellStyle name="Normálna" xfId="0" builtinId="0"/>
    <cellStyle name="Normálna 2" xfId="1"/>
    <cellStyle name="Normálna 3" xfId="3"/>
    <cellStyle name="Percentá 6 2" xfId="2"/>
    <cellStyle name="Percentá 6 2 2" xfId="4"/>
    <cellStyle name="Percentá 6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5"/>
  <sheetViews>
    <sheetView tabSelected="1" zoomScaleNormal="100" workbookViewId="0">
      <selection activeCell="P12" sqref="P12"/>
    </sheetView>
  </sheetViews>
  <sheetFormatPr defaultRowHeight="15" x14ac:dyDescent="0.25"/>
  <cols>
    <col min="1" max="1" width="12.7109375" customWidth="1"/>
    <col min="2" max="2" width="29.85546875" customWidth="1"/>
    <col min="3" max="3" width="59.28515625" customWidth="1"/>
    <col min="4" max="4" width="9.140625" customWidth="1"/>
    <col min="5" max="5" width="8.85546875" customWidth="1"/>
    <col min="6" max="6" width="10" customWidth="1"/>
    <col min="7" max="7" width="9.28515625" customWidth="1"/>
    <col min="8" max="8" width="18.85546875" customWidth="1"/>
    <col min="9" max="9" width="14.7109375" customWidth="1"/>
  </cols>
  <sheetData>
    <row r="1" spans="1:9" ht="45" x14ac:dyDescent="0.25">
      <c r="A1" s="37" t="s">
        <v>41</v>
      </c>
      <c r="B1" s="37" t="s">
        <v>212</v>
      </c>
      <c r="C1" s="38" t="s">
        <v>54</v>
      </c>
      <c r="D1" s="37" t="s">
        <v>52</v>
      </c>
      <c r="E1" s="39" t="s">
        <v>53</v>
      </c>
      <c r="F1" s="37" t="s">
        <v>57</v>
      </c>
      <c r="G1" s="37" t="s">
        <v>251</v>
      </c>
      <c r="H1" s="40" t="s">
        <v>55</v>
      </c>
      <c r="I1" s="40" t="s">
        <v>56</v>
      </c>
    </row>
    <row r="2" spans="1:9" ht="60" x14ac:dyDescent="0.25">
      <c r="A2" s="21">
        <v>1</v>
      </c>
      <c r="B2" s="27" t="s">
        <v>280</v>
      </c>
      <c r="C2" s="29" t="s">
        <v>281</v>
      </c>
      <c r="D2" s="3" t="s">
        <v>0</v>
      </c>
      <c r="E2" s="3">
        <v>1</v>
      </c>
      <c r="F2" s="3"/>
      <c r="G2" s="3"/>
      <c r="H2" s="3"/>
      <c r="I2" s="9">
        <f t="shared" ref="I2:I65" si="0">H2*G2</f>
        <v>0</v>
      </c>
    </row>
    <row r="3" spans="1:9" ht="30" x14ac:dyDescent="0.25">
      <c r="A3" s="21">
        <v>2</v>
      </c>
      <c r="B3" s="27" t="s">
        <v>202</v>
      </c>
      <c r="C3" s="29" t="s">
        <v>203</v>
      </c>
      <c r="D3" s="3" t="s">
        <v>0</v>
      </c>
      <c r="E3" s="3">
        <v>1000</v>
      </c>
      <c r="F3" s="3"/>
      <c r="G3" s="3"/>
      <c r="H3" s="3"/>
      <c r="I3" s="9">
        <f t="shared" si="0"/>
        <v>0</v>
      </c>
    </row>
    <row r="4" spans="1:9" ht="45" x14ac:dyDescent="0.25">
      <c r="A4" s="21">
        <v>3</v>
      </c>
      <c r="B4" s="27" t="s">
        <v>319</v>
      </c>
      <c r="C4" s="29" t="s">
        <v>320</v>
      </c>
      <c r="D4" s="3" t="s">
        <v>0</v>
      </c>
      <c r="E4" s="3">
        <v>1000</v>
      </c>
      <c r="F4" s="3"/>
      <c r="G4" s="3"/>
      <c r="H4" s="3"/>
      <c r="I4" s="9">
        <f t="shared" si="0"/>
        <v>0</v>
      </c>
    </row>
    <row r="5" spans="1:9" ht="45" x14ac:dyDescent="0.25">
      <c r="A5" s="21">
        <v>4</v>
      </c>
      <c r="B5" s="27" t="s">
        <v>43</v>
      </c>
      <c r="C5" s="29" t="s">
        <v>211</v>
      </c>
      <c r="D5" s="3" t="s">
        <v>0</v>
      </c>
      <c r="E5" s="3">
        <v>1</v>
      </c>
      <c r="F5" s="3"/>
      <c r="G5" s="3"/>
      <c r="H5" s="3"/>
      <c r="I5" s="9">
        <f t="shared" si="0"/>
        <v>0</v>
      </c>
    </row>
    <row r="6" spans="1:9" ht="45" x14ac:dyDescent="0.25">
      <c r="A6" s="21">
        <v>5</v>
      </c>
      <c r="B6" s="27" t="s">
        <v>173</v>
      </c>
      <c r="C6" s="29" t="s">
        <v>173</v>
      </c>
      <c r="D6" s="3" t="s">
        <v>0</v>
      </c>
      <c r="E6" s="3">
        <v>10</v>
      </c>
      <c r="F6" s="3"/>
      <c r="G6" s="3"/>
      <c r="H6" s="3"/>
      <c r="I6" s="9">
        <f t="shared" si="0"/>
        <v>0</v>
      </c>
    </row>
    <row r="7" spans="1:9" ht="30" x14ac:dyDescent="0.25">
      <c r="A7" s="21">
        <v>6</v>
      </c>
      <c r="B7" s="28" t="s">
        <v>102</v>
      </c>
      <c r="C7" s="29" t="s">
        <v>103</v>
      </c>
      <c r="D7" s="4" t="s">
        <v>0</v>
      </c>
      <c r="E7" s="4">
        <v>20</v>
      </c>
      <c r="F7" s="4"/>
      <c r="G7" s="4"/>
      <c r="H7" s="5"/>
      <c r="I7" s="9">
        <f t="shared" si="0"/>
        <v>0</v>
      </c>
    </row>
    <row r="8" spans="1:9" ht="30" x14ac:dyDescent="0.25">
      <c r="A8" s="21">
        <v>7</v>
      </c>
      <c r="B8" s="28" t="s">
        <v>104</v>
      </c>
      <c r="C8" s="29" t="s">
        <v>105</v>
      </c>
      <c r="D8" s="4" t="s">
        <v>0</v>
      </c>
      <c r="E8" s="4">
        <v>20</v>
      </c>
      <c r="F8" s="4"/>
      <c r="G8" s="4"/>
      <c r="H8" s="5"/>
      <c r="I8" s="9">
        <f t="shared" si="0"/>
        <v>0</v>
      </c>
    </row>
    <row r="9" spans="1:9" ht="30" x14ac:dyDescent="0.25">
      <c r="A9" s="21">
        <v>8</v>
      </c>
      <c r="B9" s="28" t="s">
        <v>106</v>
      </c>
      <c r="C9" s="29" t="s">
        <v>107</v>
      </c>
      <c r="D9" s="4" t="s">
        <v>0</v>
      </c>
      <c r="E9" s="4">
        <v>2</v>
      </c>
      <c r="F9" s="4"/>
      <c r="G9" s="4"/>
      <c r="H9" s="5"/>
      <c r="I9" s="9">
        <f t="shared" si="0"/>
        <v>0</v>
      </c>
    </row>
    <row r="10" spans="1:9" ht="45" x14ac:dyDescent="0.25">
      <c r="A10" s="21">
        <v>9</v>
      </c>
      <c r="B10" s="28" t="s">
        <v>33</v>
      </c>
      <c r="C10" s="29" t="s">
        <v>32</v>
      </c>
      <c r="D10" s="4" t="s">
        <v>0</v>
      </c>
      <c r="E10" s="4">
        <v>5</v>
      </c>
      <c r="F10" s="4"/>
      <c r="G10" s="4"/>
      <c r="H10" s="5"/>
      <c r="I10" s="9">
        <f t="shared" si="0"/>
        <v>0</v>
      </c>
    </row>
    <row r="11" spans="1:9" ht="45" x14ac:dyDescent="0.25">
      <c r="A11" s="21">
        <v>10</v>
      </c>
      <c r="B11" s="28" t="s">
        <v>111</v>
      </c>
      <c r="C11" s="29" t="s">
        <v>112</v>
      </c>
      <c r="D11" s="4" t="s">
        <v>0</v>
      </c>
      <c r="E11" s="4">
        <v>4</v>
      </c>
      <c r="F11" s="4"/>
      <c r="G11" s="4"/>
      <c r="H11" s="5"/>
      <c r="I11" s="9">
        <f t="shared" si="0"/>
        <v>0</v>
      </c>
    </row>
    <row r="12" spans="1:9" ht="30" x14ac:dyDescent="0.25">
      <c r="A12" s="21">
        <v>11</v>
      </c>
      <c r="B12" s="28" t="s">
        <v>113</v>
      </c>
      <c r="C12" s="29" t="s">
        <v>114</v>
      </c>
      <c r="D12" s="4" t="s">
        <v>0</v>
      </c>
      <c r="E12" s="4">
        <v>4</v>
      </c>
      <c r="F12" s="4"/>
      <c r="G12" s="4"/>
      <c r="H12" s="5"/>
      <c r="I12" s="9">
        <f t="shared" si="0"/>
        <v>0</v>
      </c>
    </row>
    <row r="13" spans="1:9" ht="30" x14ac:dyDescent="0.25">
      <c r="A13" s="21">
        <v>12</v>
      </c>
      <c r="B13" s="28" t="s">
        <v>122</v>
      </c>
      <c r="C13" s="29" t="s">
        <v>123</v>
      </c>
      <c r="D13" s="4" t="s">
        <v>0</v>
      </c>
      <c r="E13" s="4">
        <v>100</v>
      </c>
      <c r="F13" s="4"/>
      <c r="G13" s="4"/>
      <c r="H13" s="5"/>
      <c r="I13" s="9">
        <f t="shared" si="0"/>
        <v>0</v>
      </c>
    </row>
    <row r="14" spans="1:9" ht="30" x14ac:dyDescent="0.25">
      <c r="A14" s="21">
        <v>13</v>
      </c>
      <c r="B14" s="28" t="s">
        <v>124</v>
      </c>
      <c r="C14" s="29" t="s">
        <v>125</v>
      </c>
      <c r="D14" s="4" t="s">
        <v>0</v>
      </c>
      <c r="E14" s="4">
        <v>100</v>
      </c>
      <c r="F14" s="4"/>
      <c r="G14" s="4"/>
      <c r="H14" s="5"/>
      <c r="I14" s="9">
        <f t="shared" si="0"/>
        <v>0</v>
      </c>
    </row>
    <row r="15" spans="1:9" ht="45" x14ac:dyDescent="0.25">
      <c r="A15" s="21">
        <v>14</v>
      </c>
      <c r="B15" s="28" t="s">
        <v>199</v>
      </c>
      <c r="C15" s="29" t="s">
        <v>200</v>
      </c>
      <c r="D15" s="4" t="s">
        <v>0</v>
      </c>
      <c r="E15" s="4">
        <v>16</v>
      </c>
      <c r="F15" s="4"/>
      <c r="G15" s="4"/>
      <c r="H15" s="5"/>
      <c r="I15" s="9">
        <f t="shared" si="0"/>
        <v>0</v>
      </c>
    </row>
    <row r="16" spans="1:9" ht="30" x14ac:dyDescent="0.25">
      <c r="A16" s="21">
        <v>15</v>
      </c>
      <c r="B16" s="28" t="s">
        <v>136</v>
      </c>
      <c r="C16" s="29" t="s">
        <v>137</v>
      </c>
      <c r="D16" s="4" t="s">
        <v>0</v>
      </c>
      <c r="E16" s="4">
        <v>10</v>
      </c>
      <c r="F16" s="4"/>
      <c r="G16" s="4"/>
      <c r="H16" s="5"/>
      <c r="I16" s="9">
        <f t="shared" si="0"/>
        <v>0</v>
      </c>
    </row>
    <row r="17" spans="1:9" ht="30" x14ac:dyDescent="0.25">
      <c r="A17" s="21">
        <v>16</v>
      </c>
      <c r="B17" s="28" t="s">
        <v>140</v>
      </c>
      <c r="C17" s="29" t="s">
        <v>141</v>
      </c>
      <c r="D17" s="4" t="s">
        <v>0</v>
      </c>
      <c r="E17" s="4">
        <v>4</v>
      </c>
      <c r="F17" s="4"/>
      <c r="G17" s="4"/>
      <c r="H17" s="5"/>
      <c r="I17" s="9">
        <f t="shared" si="0"/>
        <v>0</v>
      </c>
    </row>
    <row r="18" spans="1:9" ht="30" x14ac:dyDescent="0.25">
      <c r="A18" s="21">
        <v>17</v>
      </c>
      <c r="B18" s="28" t="s">
        <v>144</v>
      </c>
      <c r="C18" s="29" t="s">
        <v>145</v>
      </c>
      <c r="D18" s="4" t="s">
        <v>0</v>
      </c>
      <c r="E18" s="4">
        <v>5</v>
      </c>
      <c r="F18" s="4"/>
      <c r="G18" s="4"/>
      <c r="H18" s="5"/>
      <c r="I18" s="9">
        <f t="shared" si="0"/>
        <v>0</v>
      </c>
    </row>
    <row r="19" spans="1:9" ht="30" x14ac:dyDescent="0.25">
      <c r="A19" s="21">
        <v>18</v>
      </c>
      <c r="B19" s="28" t="s">
        <v>154</v>
      </c>
      <c r="C19" s="29" t="s">
        <v>155</v>
      </c>
      <c r="D19" s="4" t="s">
        <v>0</v>
      </c>
      <c r="E19" s="6">
        <v>200</v>
      </c>
      <c r="F19" s="4"/>
      <c r="G19" s="4"/>
      <c r="H19" s="5"/>
      <c r="I19" s="9">
        <f t="shared" si="0"/>
        <v>0</v>
      </c>
    </row>
    <row r="20" spans="1:9" x14ac:dyDescent="0.25">
      <c r="A20" s="21">
        <v>19</v>
      </c>
      <c r="B20" s="28" t="s">
        <v>26</v>
      </c>
      <c r="C20" s="29" t="s">
        <v>25</v>
      </c>
      <c r="D20" s="4" t="s">
        <v>0</v>
      </c>
      <c r="E20" s="4">
        <v>3</v>
      </c>
      <c r="F20" s="4"/>
      <c r="G20" s="4"/>
      <c r="H20" s="5"/>
      <c r="I20" s="9">
        <f t="shared" si="0"/>
        <v>0</v>
      </c>
    </row>
    <row r="21" spans="1:9" ht="30" x14ac:dyDescent="0.25">
      <c r="A21" s="21">
        <v>20</v>
      </c>
      <c r="B21" s="28" t="s">
        <v>158</v>
      </c>
      <c r="C21" s="29" t="s">
        <v>159</v>
      </c>
      <c r="D21" s="4" t="s">
        <v>0</v>
      </c>
      <c r="E21" s="4">
        <v>200</v>
      </c>
      <c r="F21" s="4"/>
      <c r="G21" s="4"/>
      <c r="H21" s="5"/>
      <c r="I21" s="9">
        <f t="shared" si="0"/>
        <v>0</v>
      </c>
    </row>
    <row r="22" spans="1:9" ht="30" x14ac:dyDescent="0.25">
      <c r="A22" s="21">
        <v>21</v>
      </c>
      <c r="B22" s="28" t="s">
        <v>160</v>
      </c>
      <c r="C22" s="29" t="s">
        <v>161</v>
      </c>
      <c r="D22" s="4" t="s">
        <v>0</v>
      </c>
      <c r="E22" s="4">
        <v>200</v>
      </c>
      <c r="F22" s="4"/>
      <c r="G22" s="4"/>
      <c r="H22" s="5"/>
      <c r="I22" s="9">
        <f t="shared" si="0"/>
        <v>0</v>
      </c>
    </row>
    <row r="23" spans="1:9" ht="30" x14ac:dyDescent="0.25">
      <c r="A23" s="21">
        <v>22</v>
      </c>
      <c r="B23" s="28" t="s">
        <v>171</v>
      </c>
      <c r="C23" s="29" t="s">
        <v>172</v>
      </c>
      <c r="D23" s="4" t="s">
        <v>0</v>
      </c>
      <c r="E23" s="4">
        <v>1</v>
      </c>
      <c r="F23" s="4"/>
      <c r="G23" s="4"/>
      <c r="H23" s="5"/>
      <c r="I23" s="9">
        <f t="shared" si="0"/>
        <v>0</v>
      </c>
    </row>
    <row r="24" spans="1:9" ht="30" x14ac:dyDescent="0.25">
      <c r="A24" s="21">
        <v>23</v>
      </c>
      <c r="B24" s="28" t="s">
        <v>7</v>
      </c>
      <c r="C24" s="29" t="s">
        <v>6</v>
      </c>
      <c r="D24" s="4" t="s">
        <v>0</v>
      </c>
      <c r="E24" s="4">
        <v>4</v>
      </c>
      <c r="F24" s="4"/>
      <c r="G24" s="4"/>
      <c r="H24" s="5"/>
      <c r="I24" s="9">
        <f t="shared" si="0"/>
        <v>0</v>
      </c>
    </row>
    <row r="25" spans="1:9" x14ac:dyDescent="0.25">
      <c r="A25" s="21">
        <v>24</v>
      </c>
      <c r="B25" s="28" t="s">
        <v>5</v>
      </c>
      <c r="C25" s="29" t="s">
        <v>4</v>
      </c>
      <c r="D25" s="4" t="s">
        <v>0</v>
      </c>
      <c r="E25" s="4">
        <v>2</v>
      </c>
      <c r="F25" s="4"/>
      <c r="G25" s="4"/>
      <c r="H25" s="5"/>
      <c r="I25" s="9">
        <f t="shared" si="0"/>
        <v>0</v>
      </c>
    </row>
    <row r="26" spans="1:9" x14ac:dyDescent="0.25">
      <c r="A26" s="21">
        <v>25</v>
      </c>
      <c r="B26" s="28" t="s">
        <v>2</v>
      </c>
      <c r="C26" s="29" t="s">
        <v>1</v>
      </c>
      <c r="D26" s="4" t="s">
        <v>0</v>
      </c>
      <c r="E26" s="4">
        <v>4</v>
      </c>
      <c r="F26" s="4"/>
      <c r="G26" s="4"/>
      <c r="H26" s="5"/>
      <c r="I26" s="9">
        <f t="shared" si="0"/>
        <v>0</v>
      </c>
    </row>
    <row r="27" spans="1:9" ht="60" x14ac:dyDescent="0.25">
      <c r="A27" s="21">
        <v>26</v>
      </c>
      <c r="B27" s="28" t="s">
        <v>245</v>
      </c>
      <c r="C27" s="29" t="s">
        <v>246</v>
      </c>
      <c r="D27" s="4" t="s">
        <v>0</v>
      </c>
      <c r="E27" s="4">
        <f>20*200</f>
        <v>4000</v>
      </c>
      <c r="F27" s="4"/>
      <c r="G27" s="4"/>
      <c r="H27" s="5"/>
      <c r="I27" s="9">
        <f t="shared" si="0"/>
        <v>0</v>
      </c>
    </row>
    <row r="28" spans="1:9" ht="30" x14ac:dyDescent="0.25">
      <c r="A28" s="21">
        <v>27</v>
      </c>
      <c r="B28" s="28" t="s">
        <v>37</v>
      </c>
      <c r="C28" s="29" t="s">
        <v>86</v>
      </c>
      <c r="D28" s="4" t="s">
        <v>0</v>
      </c>
      <c r="E28" s="4">
        <v>9</v>
      </c>
      <c r="F28" s="4"/>
      <c r="G28" s="4"/>
      <c r="H28" s="5"/>
      <c r="I28" s="9">
        <f t="shared" si="0"/>
        <v>0</v>
      </c>
    </row>
    <row r="29" spans="1:9" ht="30" x14ac:dyDescent="0.25">
      <c r="A29" s="21">
        <v>28</v>
      </c>
      <c r="B29" s="28" t="s">
        <v>204</v>
      </c>
      <c r="C29" s="29" t="s">
        <v>205</v>
      </c>
      <c r="D29" s="4" t="s">
        <v>0</v>
      </c>
      <c r="E29" s="4">
        <v>30000</v>
      </c>
      <c r="F29" s="4"/>
      <c r="G29" s="4"/>
      <c r="H29" s="5"/>
      <c r="I29" s="9">
        <f t="shared" si="0"/>
        <v>0</v>
      </c>
    </row>
    <row r="30" spans="1:9" ht="45" x14ac:dyDescent="0.25">
      <c r="A30" s="21">
        <v>29</v>
      </c>
      <c r="B30" s="28" t="s">
        <v>225</v>
      </c>
      <c r="C30" s="29" t="s">
        <v>226</v>
      </c>
      <c r="D30" s="4" t="s">
        <v>0</v>
      </c>
      <c r="E30" s="6">
        <v>40000</v>
      </c>
      <c r="F30" s="4"/>
      <c r="G30" s="4"/>
      <c r="H30" s="5"/>
      <c r="I30" s="9">
        <f t="shared" si="0"/>
        <v>0</v>
      </c>
    </row>
    <row r="31" spans="1:9" ht="45" x14ac:dyDescent="0.25">
      <c r="A31" s="21">
        <v>30</v>
      </c>
      <c r="B31" s="28" t="s">
        <v>111</v>
      </c>
      <c r="C31" s="29" t="s">
        <v>112</v>
      </c>
      <c r="D31" s="1" t="s">
        <v>0</v>
      </c>
      <c r="E31" s="1">
        <v>5</v>
      </c>
      <c r="F31" s="4"/>
      <c r="G31" s="4"/>
      <c r="H31" s="5"/>
      <c r="I31" s="9">
        <f t="shared" si="0"/>
        <v>0</v>
      </c>
    </row>
    <row r="32" spans="1:9" x14ac:dyDescent="0.25">
      <c r="A32" s="21">
        <v>31</v>
      </c>
      <c r="B32" s="28" t="s">
        <v>299</v>
      </c>
      <c r="C32" s="29" t="s">
        <v>300</v>
      </c>
      <c r="D32" s="1" t="s">
        <v>0</v>
      </c>
      <c r="E32" s="1">
        <f>40*5</f>
        <v>200</v>
      </c>
      <c r="F32" s="4"/>
      <c r="G32" s="4"/>
      <c r="H32" s="5"/>
      <c r="I32" s="9">
        <f t="shared" si="0"/>
        <v>0</v>
      </c>
    </row>
    <row r="33" spans="1:9" ht="30" x14ac:dyDescent="0.25">
      <c r="A33" s="21">
        <v>32</v>
      </c>
      <c r="B33" s="28" t="s">
        <v>45</v>
      </c>
      <c r="C33" s="29" t="s">
        <v>227</v>
      </c>
      <c r="D33" s="3" t="s">
        <v>0</v>
      </c>
      <c r="E33" s="3">
        <v>30</v>
      </c>
      <c r="F33" s="3"/>
      <c r="G33" s="3"/>
      <c r="H33" s="3"/>
      <c r="I33" s="9">
        <f t="shared" si="0"/>
        <v>0</v>
      </c>
    </row>
    <row r="34" spans="1:9" ht="30" x14ac:dyDescent="0.25">
      <c r="A34" s="21">
        <v>33</v>
      </c>
      <c r="B34" s="28" t="s">
        <v>46</v>
      </c>
      <c r="C34" s="29" t="s">
        <v>228</v>
      </c>
      <c r="D34" s="3" t="s">
        <v>0</v>
      </c>
      <c r="E34" s="3">
        <v>30</v>
      </c>
      <c r="F34" s="3"/>
      <c r="G34" s="3"/>
      <c r="H34" s="3"/>
      <c r="I34" s="9">
        <f t="shared" si="0"/>
        <v>0</v>
      </c>
    </row>
    <row r="35" spans="1:9" ht="60" x14ac:dyDescent="0.25">
      <c r="A35" s="21">
        <v>34</v>
      </c>
      <c r="B35" s="28" t="s">
        <v>311</v>
      </c>
      <c r="C35" s="29" t="s">
        <v>312</v>
      </c>
      <c r="D35" s="3" t="s">
        <v>0</v>
      </c>
      <c r="E35" s="3">
        <v>2</v>
      </c>
      <c r="F35" s="3"/>
      <c r="G35" s="3"/>
      <c r="H35" s="3"/>
      <c r="I35" s="9">
        <f t="shared" si="0"/>
        <v>0</v>
      </c>
    </row>
    <row r="36" spans="1:9" ht="30" x14ac:dyDescent="0.25">
      <c r="A36" s="21">
        <v>35</v>
      </c>
      <c r="B36" s="13" t="s">
        <v>40</v>
      </c>
      <c r="C36" s="29" t="s">
        <v>73</v>
      </c>
      <c r="D36" s="4" t="s">
        <v>0</v>
      </c>
      <c r="E36" s="4">
        <v>10</v>
      </c>
      <c r="F36" s="4"/>
      <c r="G36" s="4"/>
      <c r="H36" s="22"/>
      <c r="I36" s="9">
        <f t="shared" si="0"/>
        <v>0</v>
      </c>
    </row>
    <row r="37" spans="1:9" ht="30" x14ac:dyDescent="0.25">
      <c r="A37" s="21">
        <v>36</v>
      </c>
      <c r="B37" s="13" t="s">
        <v>79</v>
      </c>
      <c r="C37" s="29" t="s">
        <v>80</v>
      </c>
      <c r="D37" s="4" t="s">
        <v>0</v>
      </c>
      <c r="E37" s="4">
        <v>10</v>
      </c>
      <c r="F37" s="4"/>
      <c r="G37" s="4"/>
      <c r="H37" s="22"/>
      <c r="I37" s="9">
        <f t="shared" si="0"/>
        <v>0</v>
      </c>
    </row>
    <row r="38" spans="1:9" ht="30" x14ac:dyDescent="0.25">
      <c r="A38" s="21">
        <v>37</v>
      </c>
      <c r="B38" s="13" t="s">
        <v>37</v>
      </c>
      <c r="C38" s="29" t="s">
        <v>85</v>
      </c>
      <c r="D38" s="4" t="s">
        <v>0</v>
      </c>
      <c r="E38" s="4">
        <v>10</v>
      </c>
      <c r="F38" s="4"/>
      <c r="G38" s="4"/>
      <c r="H38" s="22"/>
      <c r="I38" s="9">
        <f t="shared" si="0"/>
        <v>0</v>
      </c>
    </row>
    <row r="39" spans="1:9" x14ac:dyDescent="0.25">
      <c r="A39" s="21">
        <v>38</v>
      </c>
      <c r="B39" s="13" t="s">
        <v>26</v>
      </c>
      <c r="C39" s="29" t="s">
        <v>25</v>
      </c>
      <c r="D39" s="4" t="s">
        <v>0</v>
      </c>
      <c r="E39" s="4">
        <v>10</v>
      </c>
      <c r="F39" s="4"/>
      <c r="G39" s="4"/>
      <c r="H39" s="22"/>
      <c r="I39" s="9">
        <f t="shared" si="0"/>
        <v>0</v>
      </c>
    </row>
    <row r="40" spans="1:9" ht="30" x14ac:dyDescent="0.25">
      <c r="A40" s="21">
        <v>39</v>
      </c>
      <c r="B40" s="13" t="s">
        <v>21</v>
      </c>
      <c r="C40" s="29" t="s">
        <v>20</v>
      </c>
      <c r="D40" s="4" t="s">
        <v>0</v>
      </c>
      <c r="E40" s="4">
        <v>2</v>
      </c>
      <c r="F40" s="4"/>
      <c r="G40" s="4"/>
      <c r="H40" s="22"/>
      <c r="I40" s="9">
        <f t="shared" si="0"/>
        <v>0</v>
      </c>
    </row>
    <row r="41" spans="1:9" ht="30" x14ac:dyDescent="0.25">
      <c r="A41" s="21">
        <v>40</v>
      </c>
      <c r="B41" s="13" t="s">
        <v>277</v>
      </c>
      <c r="C41" s="29" t="s">
        <v>278</v>
      </c>
      <c r="D41" s="1" t="s">
        <v>0</v>
      </c>
      <c r="E41" s="1">
        <v>2</v>
      </c>
      <c r="F41" s="4"/>
      <c r="G41" s="4"/>
      <c r="H41" s="22"/>
      <c r="I41" s="9">
        <f t="shared" si="0"/>
        <v>0</v>
      </c>
    </row>
    <row r="42" spans="1:9" x14ac:dyDescent="0.25">
      <c r="A42" s="21">
        <v>41</v>
      </c>
      <c r="B42" s="13" t="s">
        <v>307</v>
      </c>
      <c r="C42" s="29" t="s">
        <v>308</v>
      </c>
      <c r="D42" s="1" t="s">
        <v>0</v>
      </c>
      <c r="E42" s="1">
        <f>8*250</f>
        <v>2000</v>
      </c>
      <c r="F42" s="4"/>
      <c r="G42" s="4"/>
      <c r="H42" s="22"/>
      <c r="I42" s="9">
        <f t="shared" si="0"/>
        <v>0</v>
      </c>
    </row>
    <row r="43" spans="1:9" x14ac:dyDescent="0.25">
      <c r="A43" s="21">
        <v>42</v>
      </c>
      <c r="B43" s="13" t="s">
        <v>2</v>
      </c>
      <c r="C43" s="29" t="s">
        <v>1</v>
      </c>
      <c r="D43" s="4" t="s">
        <v>0</v>
      </c>
      <c r="E43" s="4">
        <v>100</v>
      </c>
      <c r="F43" s="4"/>
      <c r="G43" s="4"/>
      <c r="H43" s="22"/>
      <c r="I43" s="9">
        <f t="shared" si="0"/>
        <v>0</v>
      </c>
    </row>
    <row r="44" spans="1:9" ht="30" x14ac:dyDescent="0.25">
      <c r="A44" s="21">
        <v>43</v>
      </c>
      <c r="B44" s="13" t="s">
        <v>152</v>
      </c>
      <c r="C44" s="29" t="s">
        <v>153</v>
      </c>
      <c r="D44" s="4" t="s">
        <v>0</v>
      </c>
      <c r="E44" s="6">
        <v>3000</v>
      </c>
      <c r="F44" s="4"/>
      <c r="G44" s="4"/>
      <c r="H44" s="22"/>
      <c r="I44" s="9">
        <f t="shared" si="0"/>
        <v>0</v>
      </c>
    </row>
    <row r="45" spans="1:9" x14ac:dyDescent="0.25">
      <c r="A45" s="21">
        <v>44</v>
      </c>
      <c r="B45" s="13" t="s">
        <v>24</v>
      </c>
      <c r="C45" s="29" t="s">
        <v>201</v>
      </c>
      <c r="D45" s="4" t="s">
        <v>0</v>
      </c>
      <c r="E45" s="4">
        <v>10</v>
      </c>
      <c r="F45" s="4"/>
      <c r="G45" s="4"/>
      <c r="H45" s="22"/>
      <c r="I45" s="9">
        <f t="shared" si="0"/>
        <v>0</v>
      </c>
    </row>
    <row r="46" spans="1:9" ht="30" x14ac:dyDescent="0.25">
      <c r="A46" s="21">
        <v>45</v>
      </c>
      <c r="B46" s="13" t="s">
        <v>154</v>
      </c>
      <c r="C46" s="29" t="s">
        <v>155</v>
      </c>
      <c r="D46" s="4" t="s">
        <v>0</v>
      </c>
      <c r="E46" s="6">
        <v>2000</v>
      </c>
      <c r="F46" s="4"/>
      <c r="G46" s="4"/>
      <c r="H46" s="22"/>
      <c r="I46" s="9">
        <f t="shared" si="0"/>
        <v>0</v>
      </c>
    </row>
    <row r="47" spans="1:9" ht="30" x14ac:dyDescent="0.25">
      <c r="A47" s="21">
        <v>46</v>
      </c>
      <c r="B47" s="13" t="s">
        <v>71</v>
      </c>
      <c r="C47" s="29" t="s">
        <v>72</v>
      </c>
      <c r="D47" s="4" t="s">
        <v>0</v>
      </c>
      <c r="E47" s="4">
        <v>8</v>
      </c>
      <c r="F47" s="4"/>
      <c r="G47" s="4"/>
      <c r="H47" s="14"/>
      <c r="I47" s="9">
        <f t="shared" si="0"/>
        <v>0</v>
      </c>
    </row>
    <row r="48" spans="1:9" ht="45" x14ac:dyDescent="0.25">
      <c r="A48" s="21">
        <v>47</v>
      </c>
      <c r="B48" s="13" t="s">
        <v>78</v>
      </c>
      <c r="C48" s="29" t="s">
        <v>252</v>
      </c>
      <c r="D48" s="4" t="s">
        <v>0</v>
      </c>
      <c r="E48" s="4">
        <v>4</v>
      </c>
      <c r="F48" s="4"/>
      <c r="G48" s="4"/>
      <c r="H48" s="22"/>
      <c r="I48" s="9">
        <f t="shared" si="0"/>
        <v>0</v>
      </c>
    </row>
    <row r="49" spans="1:9" ht="45" x14ac:dyDescent="0.25">
      <c r="A49" s="21">
        <v>48</v>
      </c>
      <c r="B49" s="13" t="s">
        <v>79</v>
      </c>
      <c r="C49" s="29" t="s">
        <v>253</v>
      </c>
      <c r="D49" s="4" t="s">
        <v>0</v>
      </c>
      <c r="E49" s="4">
        <v>4</v>
      </c>
      <c r="F49" s="4"/>
      <c r="G49" s="4"/>
      <c r="H49" s="22"/>
      <c r="I49" s="9">
        <f t="shared" si="0"/>
        <v>0</v>
      </c>
    </row>
    <row r="50" spans="1:9" ht="45" x14ac:dyDescent="0.25">
      <c r="A50" s="21">
        <v>49</v>
      </c>
      <c r="B50" s="13" t="s">
        <v>81</v>
      </c>
      <c r="C50" s="29" t="s">
        <v>254</v>
      </c>
      <c r="D50" s="4" t="s">
        <v>0</v>
      </c>
      <c r="E50" s="4">
        <v>4</v>
      </c>
      <c r="F50" s="4"/>
      <c r="G50" s="4"/>
      <c r="H50" s="22"/>
      <c r="I50" s="9">
        <f t="shared" si="0"/>
        <v>0</v>
      </c>
    </row>
    <row r="51" spans="1:9" ht="45" x14ac:dyDescent="0.25">
      <c r="A51" s="21">
        <v>50</v>
      </c>
      <c r="B51" s="13" t="s">
        <v>83</v>
      </c>
      <c r="C51" s="29" t="s">
        <v>255</v>
      </c>
      <c r="D51" s="4" t="s">
        <v>0</v>
      </c>
      <c r="E51" s="4">
        <v>4</v>
      </c>
      <c r="F51" s="4"/>
      <c r="G51" s="4"/>
      <c r="H51" s="22"/>
      <c r="I51" s="9">
        <f t="shared" si="0"/>
        <v>0</v>
      </c>
    </row>
    <row r="52" spans="1:9" ht="45" x14ac:dyDescent="0.25">
      <c r="A52" s="21">
        <v>51</v>
      </c>
      <c r="B52" s="13" t="s">
        <v>108</v>
      </c>
      <c r="C52" s="29" t="s">
        <v>256</v>
      </c>
      <c r="D52" s="4" t="s">
        <v>0</v>
      </c>
      <c r="E52" s="4">
        <v>4</v>
      </c>
      <c r="F52" s="4"/>
      <c r="G52" s="4"/>
      <c r="H52" s="22"/>
      <c r="I52" s="9">
        <f t="shared" si="0"/>
        <v>0</v>
      </c>
    </row>
    <row r="53" spans="1:9" ht="45" x14ac:dyDescent="0.25">
      <c r="A53" s="21">
        <v>52</v>
      </c>
      <c r="B53" s="13" t="s">
        <v>93</v>
      </c>
      <c r="C53" s="29" t="s">
        <v>257</v>
      </c>
      <c r="D53" s="4" t="s">
        <v>0</v>
      </c>
      <c r="E53" s="4">
        <v>4</v>
      </c>
      <c r="F53" s="4"/>
      <c r="G53" s="4"/>
      <c r="H53" s="22"/>
      <c r="I53" s="9">
        <f t="shared" si="0"/>
        <v>0</v>
      </c>
    </row>
    <row r="54" spans="1:9" ht="45" x14ac:dyDescent="0.25">
      <c r="A54" s="21">
        <v>53</v>
      </c>
      <c r="B54" s="13" t="s">
        <v>94</v>
      </c>
      <c r="C54" s="29" t="s">
        <v>258</v>
      </c>
      <c r="D54" s="4" t="s">
        <v>0</v>
      </c>
      <c r="E54" s="4">
        <v>4</v>
      </c>
      <c r="F54" s="4"/>
      <c r="G54" s="4"/>
      <c r="H54" s="22"/>
      <c r="I54" s="9">
        <f t="shared" si="0"/>
        <v>0</v>
      </c>
    </row>
    <row r="55" spans="1:9" ht="30" x14ac:dyDescent="0.25">
      <c r="A55" s="21">
        <v>54</v>
      </c>
      <c r="B55" s="13" t="s">
        <v>31</v>
      </c>
      <c r="C55" s="29" t="s">
        <v>193</v>
      </c>
      <c r="D55" s="56" t="s">
        <v>0</v>
      </c>
      <c r="E55" s="4">
        <v>4000</v>
      </c>
      <c r="F55" s="4"/>
      <c r="G55" s="4"/>
      <c r="H55" s="22"/>
      <c r="I55" s="9">
        <f t="shared" si="0"/>
        <v>0</v>
      </c>
    </row>
    <row r="56" spans="1:9" ht="30" x14ac:dyDescent="0.25">
      <c r="A56" s="21">
        <v>55</v>
      </c>
      <c r="B56" s="13" t="s">
        <v>194</v>
      </c>
      <c r="C56" s="29" t="s">
        <v>197</v>
      </c>
      <c r="D56" s="56" t="s">
        <v>0</v>
      </c>
      <c r="E56" s="4">
        <v>3000</v>
      </c>
      <c r="F56" s="4"/>
      <c r="G56" s="4"/>
      <c r="H56" s="22"/>
      <c r="I56" s="9">
        <f t="shared" si="0"/>
        <v>0</v>
      </c>
    </row>
    <row r="57" spans="1:9" ht="30" x14ac:dyDescent="0.25">
      <c r="A57" s="21">
        <v>56</v>
      </c>
      <c r="B57" s="13" t="s">
        <v>150</v>
      </c>
      <c r="C57" s="29" t="s">
        <v>151</v>
      </c>
      <c r="D57" s="56" t="s">
        <v>0</v>
      </c>
      <c r="E57" s="6">
        <v>400</v>
      </c>
      <c r="F57" s="4"/>
      <c r="G57" s="4"/>
      <c r="H57" s="22"/>
      <c r="I57" s="9">
        <f t="shared" si="0"/>
        <v>0</v>
      </c>
    </row>
    <row r="58" spans="1:9" ht="30" x14ac:dyDescent="0.25">
      <c r="A58" s="21">
        <v>57</v>
      </c>
      <c r="B58" s="13" t="s">
        <v>152</v>
      </c>
      <c r="C58" s="29" t="s">
        <v>153</v>
      </c>
      <c r="D58" s="56" t="s">
        <v>0</v>
      </c>
      <c r="E58" s="6">
        <v>400</v>
      </c>
      <c r="F58" s="4"/>
      <c r="G58" s="4"/>
      <c r="H58" s="22"/>
      <c r="I58" s="9">
        <f t="shared" si="0"/>
        <v>0</v>
      </c>
    </row>
    <row r="59" spans="1:9" ht="30" x14ac:dyDescent="0.25">
      <c r="A59" s="21">
        <v>58</v>
      </c>
      <c r="B59" s="13" t="s">
        <v>154</v>
      </c>
      <c r="C59" s="29" t="s">
        <v>155</v>
      </c>
      <c r="D59" s="56" t="s">
        <v>0</v>
      </c>
      <c r="E59" s="6">
        <v>400</v>
      </c>
      <c r="F59" s="4"/>
      <c r="G59" s="4"/>
      <c r="H59" s="22"/>
      <c r="I59" s="9">
        <f t="shared" si="0"/>
        <v>0</v>
      </c>
    </row>
    <row r="60" spans="1:9" ht="75" x14ac:dyDescent="0.25">
      <c r="A60" s="21">
        <v>59</v>
      </c>
      <c r="B60" s="13" t="s">
        <v>23</v>
      </c>
      <c r="C60" s="29" t="s">
        <v>156</v>
      </c>
      <c r="D60" s="4" t="s">
        <v>0</v>
      </c>
      <c r="E60" s="4">
        <v>10</v>
      </c>
      <c r="F60" s="4"/>
      <c r="G60" s="4"/>
      <c r="H60" s="22"/>
      <c r="I60" s="9">
        <f t="shared" si="0"/>
        <v>0</v>
      </c>
    </row>
    <row r="61" spans="1:9" ht="30" x14ac:dyDescent="0.25">
      <c r="A61" s="21">
        <v>60</v>
      </c>
      <c r="B61" s="13" t="s">
        <v>158</v>
      </c>
      <c r="C61" s="29" t="s">
        <v>159</v>
      </c>
      <c r="D61" s="56" t="s">
        <v>0</v>
      </c>
      <c r="E61" s="4">
        <v>500</v>
      </c>
      <c r="F61" s="4"/>
      <c r="G61" s="4"/>
      <c r="H61" s="22"/>
      <c r="I61" s="9">
        <f t="shared" si="0"/>
        <v>0</v>
      </c>
    </row>
    <row r="62" spans="1:9" ht="30" x14ac:dyDescent="0.25">
      <c r="A62" s="21">
        <v>61</v>
      </c>
      <c r="B62" s="13" t="s">
        <v>160</v>
      </c>
      <c r="C62" s="29" t="s">
        <v>161</v>
      </c>
      <c r="D62" s="56" t="s">
        <v>0</v>
      </c>
      <c r="E62" s="4">
        <v>1000</v>
      </c>
      <c r="F62" s="4"/>
      <c r="G62" s="4"/>
      <c r="H62" s="22"/>
      <c r="I62" s="9">
        <f t="shared" si="0"/>
        <v>0</v>
      </c>
    </row>
    <row r="63" spans="1:9" ht="30" x14ac:dyDescent="0.25">
      <c r="A63" s="21">
        <v>62</v>
      </c>
      <c r="B63" s="13" t="s">
        <v>162</v>
      </c>
      <c r="C63" s="29" t="s">
        <v>163</v>
      </c>
      <c r="D63" s="56" t="s">
        <v>0</v>
      </c>
      <c r="E63" s="4">
        <v>1000</v>
      </c>
      <c r="F63" s="4"/>
      <c r="G63" s="4"/>
      <c r="H63" s="22"/>
      <c r="I63" s="9">
        <f t="shared" si="0"/>
        <v>0</v>
      </c>
    </row>
    <row r="64" spans="1:9" ht="30" x14ac:dyDescent="0.25">
      <c r="A64" s="21">
        <v>63</v>
      </c>
      <c r="B64" s="13" t="s">
        <v>164</v>
      </c>
      <c r="C64" s="29" t="s">
        <v>165</v>
      </c>
      <c r="D64" s="56" t="s">
        <v>0</v>
      </c>
      <c r="E64" s="4">
        <v>500</v>
      </c>
      <c r="F64" s="4"/>
      <c r="G64" s="4"/>
      <c r="H64" s="22"/>
      <c r="I64" s="9">
        <f t="shared" si="0"/>
        <v>0</v>
      </c>
    </row>
    <row r="65" spans="1:9" x14ac:dyDescent="0.25">
      <c r="A65" s="21">
        <v>64</v>
      </c>
      <c r="B65" s="13" t="s">
        <v>15</v>
      </c>
      <c r="C65" s="29" t="s">
        <v>169</v>
      </c>
      <c r="D65" s="4" t="s">
        <v>0</v>
      </c>
      <c r="E65" s="4">
        <v>2</v>
      </c>
      <c r="F65" s="4"/>
      <c r="G65" s="4"/>
      <c r="H65" s="22"/>
      <c r="I65" s="9">
        <f t="shared" si="0"/>
        <v>0</v>
      </c>
    </row>
    <row r="66" spans="1:9" ht="45" x14ac:dyDescent="0.25">
      <c r="A66" s="21">
        <v>65</v>
      </c>
      <c r="B66" s="13" t="s">
        <v>11</v>
      </c>
      <c r="C66" s="29" t="s">
        <v>179</v>
      </c>
      <c r="D66" s="4" t="s">
        <v>0</v>
      </c>
      <c r="E66" s="4">
        <v>1</v>
      </c>
      <c r="F66" s="4"/>
      <c r="G66" s="4"/>
      <c r="H66" s="22"/>
      <c r="I66" s="9">
        <f t="shared" ref="I66:I129" si="1">H66*G66</f>
        <v>0</v>
      </c>
    </row>
    <row r="67" spans="1:9" ht="45" x14ac:dyDescent="0.25">
      <c r="A67" s="21">
        <v>66</v>
      </c>
      <c r="B67" s="13" t="s">
        <v>10</v>
      </c>
      <c r="C67" s="29" t="s">
        <v>180</v>
      </c>
      <c r="D67" s="4" t="s">
        <v>0</v>
      </c>
      <c r="E67" s="4">
        <v>2</v>
      </c>
      <c r="F67" s="4"/>
      <c r="G67" s="4"/>
      <c r="H67" s="22"/>
      <c r="I67" s="9">
        <f t="shared" si="1"/>
        <v>0</v>
      </c>
    </row>
    <row r="68" spans="1:9" ht="30" x14ac:dyDescent="0.25">
      <c r="A68" s="21">
        <v>67</v>
      </c>
      <c r="B68" s="13" t="s">
        <v>7</v>
      </c>
      <c r="C68" s="29" t="s">
        <v>6</v>
      </c>
      <c r="D68" s="4" t="s">
        <v>0</v>
      </c>
      <c r="E68" s="4">
        <v>3</v>
      </c>
      <c r="F68" s="4"/>
      <c r="G68" s="4"/>
      <c r="H68" s="22"/>
      <c r="I68" s="9">
        <f t="shared" si="1"/>
        <v>0</v>
      </c>
    </row>
    <row r="69" spans="1:9" ht="30" x14ac:dyDescent="0.25">
      <c r="A69" s="21">
        <v>68</v>
      </c>
      <c r="B69" s="13" t="s">
        <v>220</v>
      </c>
      <c r="C69" s="29" t="s">
        <v>219</v>
      </c>
      <c r="D69" s="56" t="s">
        <v>0</v>
      </c>
      <c r="E69" s="4">
        <f>5*5000</f>
        <v>25000</v>
      </c>
      <c r="F69" s="4"/>
      <c r="G69" s="4"/>
      <c r="H69" s="22"/>
      <c r="I69" s="9">
        <f t="shared" si="1"/>
        <v>0</v>
      </c>
    </row>
    <row r="70" spans="1:9" ht="30" x14ac:dyDescent="0.25">
      <c r="A70" s="21">
        <v>69</v>
      </c>
      <c r="B70" s="13" t="s">
        <v>221</v>
      </c>
      <c r="C70" s="29" t="s">
        <v>222</v>
      </c>
      <c r="D70" s="56" t="s">
        <v>0</v>
      </c>
      <c r="E70" s="4">
        <f>5*5000</f>
        <v>25000</v>
      </c>
      <c r="F70" s="4"/>
      <c r="G70" s="4"/>
      <c r="H70" s="22"/>
      <c r="I70" s="9">
        <f t="shared" si="1"/>
        <v>0</v>
      </c>
    </row>
    <row r="71" spans="1:9" ht="60" x14ac:dyDescent="0.25">
      <c r="A71" s="21">
        <v>70</v>
      </c>
      <c r="B71" s="13" t="s">
        <v>23</v>
      </c>
      <c r="C71" s="29" t="s">
        <v>223</v>
      </c>
      <c r="D71" s="4" t="s">
        <v>0</v>
      </c>
      <c r="E71" s="4">
        <v>25</v>
      </c>
      <c r="F71" s="4"/>
      <c r="G71" s="4"/>
      <c r="H71" s="22"/>
      <c r="I71" s="9">
        <f t="shared" si="1"/>
        <v>0</v>
      </c>
    </row>
    <row r="72" spans="1:9" ht="30" x14ac:dyDescent="0.25">
      <c r="A72" s="21">
        <v>71</v>
      </c>
      <c r="B72" s="13" t="s">
        <v>215</v>
      </c>
      <c r="C72" s="29" t="s">
        <v>216</v>
      </c>
      <c r="D72" s="4" t="s">
        <v>0</v>
      </c>
      <c r="E72" s="4">
        <v>20</v>
      </c>
      <c r="F72" s="4"/>
      <c r="G72" s="4"/>
      <c r="H72" s="22"/>
      <c r="I72" s="9">
        <f t="shared" si="1"/>
        <v>0</v>
      </c>
    </row>
    <row r="73" spans="1:9" ht="45" x14ac:dyDescent="0.25">
      <c r="A73" s="21">
        <v>72</v>
      </c>
      <c r="B73" s="13" t="s">
        <v>43</v>
      </c>
      <c r="C73" s="29" t="s">
        <v>211</v>
      </c>
      <c r="D73" s="4" t="s">
        <v>0</v>
      </c>
      <c r="E73" s="4">
        <v>2</v>
      </c>
      <c r="F73" s="4"/>
      <c r="G73" s="4"/>
      <c r="H73" s="22"/>
      <c r="I73" s="9">
        <f t="shared" si="1"/>
        <v>0</v>
      </c>
    </row>
    <row r="74" spans="1:9" ht="45" x14ac:dyDescent="0.25">
      <c r="A74" s="21">
        <v>73</v>
      </c>
      <c r="B74" s="13" t="s">
        <v>44</v>
      </c>
      <c r="C74" s="29" t="s">
        <v>224</v>
      </c>
      <c r="D74" s="4" t="s">
        <v>0</v>
      </c>
      <c r="E74" s="4">
        <v>1</v>
      </c>
      <c r="F74" s="4"/>
      <c r="G74" s="4"/>
      <c r="H74" s="22"/>
      <c r="I74" s="9">
        <f t="shared" si="1"/>
        <v>0</v>
      </c>
    </row>
    <row r="75" spans="1:9" ht="45" x14ac:dyDescent="0.25">
      <c r="A75" s="21">
        <v>74</v>
      </c>
      <c r="B75" s="13" t="s">
        <v>229</v>
      </c>
      <c r="C75" s="29" t="s">
        <v>230</v>
      </c>
      <c r="D75" s="4" t="s">
        <v>0</v>
      </c>
      <c r="E75" s="4">
        <v>2000</v>
      </c>
      <c r="F75" s="4"/>
      <c r="G75" s="4"/>
      <c r="H75" s="22"/>
      <c r="I75" s="9">
        <f t="shared" si="1"/>
        <v>0</v>
      </c>
    </row>
    <row r="76" spans="1:9" ht="30" x14ac:dyDescent="0.25">
      <c r="A76" s="21">
        <v>75</v>
      </c>
      <c r="B76" s="13" t="s">
        <v>47</v>
      </c>
      <c r="C76" s="29" t="s">
        <v>231</v>
      </c>
      <c r="D76" s="4" t="s">
        <v>0</v>
      </c>
      <c r="E76" s="4">
        <v>1</v>
      </c>
      <c r="F76" s="4"/>
      <c r="G76" s="4"/>
      <c r="H76" s="22"/>
      <c r="I76" s="9">
        <f t="shared" si="1"/>
        <v>0</v>
      </c>
    </row>
    <row r="77" spans="1:9" ht="30" x14ac:dyDescent="0.25">
      <c r="A77" s="21">
        <v>76</v>
      </c>
      <c r="B77" s="13" t="s">
        <v>238</v>
      </c>
      <c r="C77" s="29" t="s">
        <v>239</v>
      </c>
      <c r="D77" s="4" t="s">
        <v>0</v>
      </c>
      <c r="E77" s="4">
        <v>400</v>
      </c>
      <c r="F77" s="4"/>
      <c r="G77" s="4"/>
      <c r="H77" s="22"/>
      <c r="I77" s="9">
        <f t="shared" si="1"/>
        <v>0</v>
      </c>
    </row>
    <row r="78" spans="1:9" ht="30" x14ac:dyDescent="0.25">
      <c r="A78" s="21">
        <v>77</v>
      </c>
      <c r="B78" s="13" t="s">
        <v>154</v>
      </c>
      <c r="C78" s="29" t="s">
        <v>155</v>
      </c>
      <c r="D78" s="4" t="s">
        <v>0</v>
      </c>
      <c r="E78" s="4">
        <v>400</v>
      </c>
      <c r="F78" s="4"/>
      <c r="G78" s="4"/>
      <c r="H78" s="22"/>
      <c r="I78" s="9">
        <f t="shared" si="1"/>
        <v>0</v>
      </c>
    </row>
    <row r="79" spans="1:9" ht="30" x14ac:dyDescent="0.25">
      <c r="A79" s="21">
        <v>78</v>
      </c>
      <c r="B79" s="13" t="s">
        <v>243</v>
      </c>
      <c r="C79" s="29" t="s">
        <v>244</v>
      </c>
      <c r="D79" s="4" t="s">
        <v>0</v>
      </c>
      <c r="E79" s="4">
        <v>400</v>
      </c>
      <c r="F79" s="4"/>
      <c r="G79" s="4"/>
      <c r="H79" s="22"/>
      <c r="I79" s="9">
        <f t="shared" si="1"/>
        <v>0</v>
      </c>
    </row>
    <row r="80" spans="1:9" ht="60" x14ac:dyDescent="0.25">
      <c r="A80" s="21">
        <v>79</v>
      </c>
      <c r="B80" s="13" t="s">
        <v>245</v>
      </c>
      <c r="C80" s="29" t="s">
        <v>246</v>
      </c>
      <c r="D80" s="4" t="s">
        <v>0</v>
      </c>
      <c r="E80" s="4">
        <v>2000</v>
      </c>
      <c r="F80" s="4"/>
      <c r="G80" s="4"/>
      <c r="H80" s="22"/>
      <c r="I80" s="9">
        <f t="shared" si="1"/>
        <v>0</v>
      </c>
    </row>
    <row r="81" spans="1:9" ht="30" x14ac:dyDescent="0.25">
      <c r="A81" s="21">
        <v>80</v>
      </c>
      <c r="B81" s="13" t="s">
        <v>334</v>
      </c>
      <c r="C81" s="29" t="s">
        <v>174</v>
      </c>
      <c r="D81" s="1" t="s">
        <v>0</v>
      </c>
      <c r="E81" s="1">
        <v>1</v>
      </c>
      <c r="F81" s="4"/>
      <c r="G81" s="4"/>
      <c r="H81" s="22"/>
      <c r="I81" s="9">
        <f t="shared" si="1"/>
        <v>0</v>
      </c>
    </row>
    <row r="82" spans="1:9" ht="90" x14ac:dyDescent="0.25">
      <c r="A82" s="21">
        <v>81</v>
      </c>
      <c r="B82" s="16" t="s">
        <v>292</v>
      </c>
      <c r="C82" s="29" t="s">
        <v>293</v>
      </c>
      <c r="D82" s="1" t="s">
        <v>0</v>
      </c>
      <c r="E82" s="1">
        <v>200</v>
      </c>
      <c r="F82" s="4"/>
      <c r="G82" s="4"/>
      <c r="H82" s="22"/>
      <c r="I82" s="9">
        <f t="shared" si="1"/>
        <v>0</v>
      </c>
    </row>
    <row r="83" spans="1:9" ht="90" x14ac:dyDescent="0.25">
      <c r="A83" s="21">
        <v>82</v>
      </c>
      <c r="B83" s="13" t="s">
        <v>294</v>
      </c>
      <c r="C83" s="29" t="s">
        <v>338</v>
      </c>
      <c r="D83" s="1" t="s">
        <v>0</v>
      </c>
      <c r="E83" s="1">
        <v>200</v>
      </c>
      <c r="F83" s="4"/>
      <c r="G83" s="4"/>
      <c r="H83" s="22"/>
      <c r="I83" s="9">
        <f t="shared" si="1"/>
        <v>0</v>
      </c>
    </row>
    <row r="84" spans="1:9" ht="90" x14ac:dyDescent="0.25">
      <c r="A84" s="21">
        <v>83</v>
      </c>
      <c r="B84" s="13" t="s">
        <v>295</v>
      </c>
      <c r="C84" s="29" t="s">
        <v>296</v>
      </c>
      <c r="D84" s="1" t="s">
        <v>0</v>
      </c>
      <c r="E84" s="1">
        <v>2</v>
      </c>
      <c r="F84" s="4"/>
      <c r="G84" s="4"/>
      <c r="H84" s="22"/>
      <c r="I84" s="9">
        <f t="shared" si="1"/>
        <v>0</v>
      </c>
    </row>
    <row r="85" spans="1:9" ht="30" x14ac:dyDescent="0.25">
      <c r="A85" s="21">
        <v>84</v>
      </c>
      <c r="B85" s="13" t="s">
        <v>303</v>
      </c>
      <c r="C85" s="29" t="s">
        <v>304</v>
      </c>
      <c r="D85" s="1" t="s">
        <v>0</v>
      </c>
      <c r="E85" s="1">
        <v>5</v>
      </c>
      <c r="F85" s="4"/>
      <c r="G85" s="4"/>
      <c r="H85" s="22"/>
      <c r="I85" s="9">
        <f t="shared" si="1"/>
        <v>0</v>
      </c>
    </row>
    <row r="86" spans="1:9" ht="60" x14ac:dyDescent="0.25">
      <c r="A86" s="21">
        <v>85</v>
      </c>
      <c r="B86" s="16" t="s">
        <v>311</v>
      </c>
      <c r="C86" s="29" t="s">
        <v>312</v>
      </c>
      <c r="D86" s="1" t="s">
        <v>0</v>
      </c>
      <c r="E86" s="1">
        <v>2</v>
      </c>
      <c r="F86" s="4"/>
      <c r="G86" s="4"/>
      <c r="H86" s="36"/>
      <c r="I86" s="9">
        <f t="shared" si="1"/>
        <v>0</v>
      </c>
    </row>
    <row r="87" spans="1:9" ht="30" x14ac:dyDescent="0.25">
      <c r="A87" s="21">
        <v>86</v>
      </c>
      <c r="B87" s="13" t="s">
        <v>321</v>
      </c>
      <c r="C87" s="29" t="s">
        <v>331</v>
      </c>
      <c r="D87" s="56" t="s">
        <v>0</v>
      </c>
      <c r="E87" s="1">
        <v>7000</v>
      </c>
      <c r="F87" s="4"/>
      <c r="G87" s="4"/>
      <c r="H87" s="22"/>
      <c r="I87" s="9">
        <f t="shared" si="1"/>
        <v>0</v>
      </c>
    </row>
    <row r="88" spans="1:9" ht="30" x14ac:dyDescent="0.25">
      <c r="A88" s="21">
        <v>87</v>
      </c>
      <c r="B88" s="13" t="s">
        <v>322</v>
      </c>
      <c r="C88" s="29" t="s">
        <v>323</v>
      </c>
      <c r="D88" s="1" t="s">
        <v>0</v>
      </c>
      <c r="E88" s="1">
        <v>5</v>
      </c>
      <c r="F88" s="4"/>
      <c r="G88" s="4"/>
      <c r="H88" s="22"/>
      <c r="I88" s="9">
        <f t="shared" si="1"/>
        <v>0</v>
      </c>
    </row>
    <row r="89" spans="1:9" ht="30" x14ac:dyDescent="0.25">
      <c r="A89" s="21">
        <v>88</v>
      </c>
      <c r="B89" s="13" t="s">
        <v>324</v>
      </c>
      <c r="C89" s="29" t="s">
        <v>325</v>
      </c>
      <c r="D89" s="1" t="s">
        <v>0</v>
      </c>
      <c r="E89" s="1">
        <v>5</v>
      </c>
      <c r="F89" s="4"/>
      <c r="G89" s="4"/>
      <c r="H89" s="22"/>
      <c r="I89" s="9">
        <f t="shared" si="1"/>
        <v>0</v>
      </c>
    </row>
    <row r="90" spans="1:9" ht="30" x14ac:dyDescent="0.25">
      <c r="A90" s="21">
        <v>89</v>
      </c>
      <c r="B90" s="13" t="s">
        <v>326</v>
      </c>
      <c r="C90" s="29" t="s">
        <v>327</v>
      </c>
      <c r="D90" s="1" t="s">
        <v>0</v>
      </c>
      <c r="E90" s="1">
        <v>5</v>
      </c>
      <c r="F90" s="4"/>
      <c r="G90" s="4"/>
      <c r="H90" s="22"/>
      <c r="I90" s="9">
        <f t="shared" si="1"/>
        <v>0</v>
      </c>
    </row>
    <row r="91" spans="1:9" ht="30" x14ac:dyDescent="0.25">
      <c r="A91" s="21">
        <v>90</v>
      </c>
      <c r="B91" s="7" t="s">
        <v>100</v>
      </c>
      <c r="C91" s="29" t="s">
        <v>101</v>
      </c>
      <c r="D91" s="8" t="s">
        <v>0</v>
      </c>
      <c r="E91" s="8">
        <v>80</v>
      </c>
      <c r="F91" s="8"/>
      <c r="G91" s="8"/>
      <c r="H91" s="9"/>
      <c r="I91" s="9">
        <f t="shared" si="1"/>
        <v>0</v>
      </c>
    </row>
    <row r="92" spans="1:9" ht="45" x14ac:dyDescent="0.25">
      <c r="A92" s="21">
        <v>91</v>
      </c>
      <c r="B92" s="7" t="s">
        <v>237</v>
      </c>
      <c r="C92" s="29" t="s">
        <v>235</v>
      </c>
      <c r="D92" s="8" t="s">
        <v>0</v>
      </c>
      <c r="E92" s="8">
        <f>150*25</f>
        <v>3750</v>
      </c>
      <c r="F92" s="8"/>
      <c r="G92" s="8"/>
      <c r="H92" s="9"/>
      <c r="I92" s="9">
        <f t="shared" si="1"/>
        <v>0</v>
      </c>
    </row>
    <row r="93" spans="1:9" ht="45" x14ac:dyDescent="0.25">
      <c r="A93" s="21">
        <v>92</v>
      </c>
      <c r="B93" s="7" t="s">
        <v>236</v>
      </c>
      <c r="C93" s="29" t="s">
        <v>234</v>
      </c>
      <c r="D93" s="8" t="s">
        <v>0</v>
      </c>
      <c r="E93" s="8">
        <v>150</v>
      </c>
      <c r="F93" s="8"/>
      <c r="G93" s="8"/>
      <c r="H93" s="9"/>
      <c r="I93" s="9">
        <f t="shared" si="1"/>
        <v>0</v>
      </c>
    </row>
    <row r="94" spans="1:9" ht="30" x14ac:dyDescent="0.25">
      <c r="A94" s="21">
        <v>93</v>
      </c>
      <c r="B94" s="7" t="s">
        <v>79</v>
      </c>
      <c r="C94" s="29" t="s">
        <v>80</v>
      </c>
      <c r="D94" s="8" t="s">
        <v>0</v>
      </c>
      <c r="E94" s="8">
        <v>4</v>
      </c>
      <c r="F94" s="8"/>
      <c r="G94" s="8"/>
      <c r="H94" s="22"/>
      <c r="I94" s="9">
        <f t="shared" si="1"/>
        <v>0</v>
      </c>
    </row>
    <row r="95" spans="1:9" ht="30" x14ac:dyDescent="0.25">
      <c r="A95" s="21">
        <v>94</v>
      </c>
      <c r="B95" s="7" t="s">
        <v>81</v>
      </c>
      <c r="C95" s="29" t="s">
        <v>82</v>
      </c>
      <c r="D95" s="8" t="s">
        <v>0</v>
      </c>
      <c r="E95" s="8">
        <v>4</v>
      </c>
      <c r="F95" s="8"/>
      <c r="G95" s="8"/>
      <c r="H95" s="9"/>
      <c r="I95" s="9">
        <f t="shared" si="1"/>
        <v>0</v>
      </c>
    </row>
    <row r="96" spans="1:9" ht="30" x14ac:dyDescent="0.25">
      <c r="A96" s="21">
        <v>95</v>
      </c>
      <c r="B96" s="7" t="s">
        <v>83</v>
      </c>
      <c r="C96" s="29" t="s">
        <v>84</v>
      </c>
      <c r="D96" s="8" t="s">
        <v>0</v>
      </c>
      <c r="E96" s="8">
        <v>4</v>
      </c>
      <c r="F96" s="8"/>
      <c r="G96" s="8"/>
      <c r="H96" s="9"/>
      <c r="I96" s="9">
        <f t="shared" si="1"/>
        <v>0</v>
      </c>
    </row>
    <row r="97" spans="1:9" ht="30" x14ac:dyDescent="0.25">
      <c r="A97" s="21">
        <v>96</v>
      </c>
      <c r="B97" s="7" t="s">
        <v>106</v>
      </c>
      <c r="C97" s="29" t="s">
        <v>107</v>
      </c>
      <c r="D97" s="8" t="s">
        <v>0</v>
      </c>
      <c r="E97" s="8">
        <v>2</v>
      </c>
      <c r="F97" s="8"/>
      <c r="G97" s="8"/>
      <c r="H97" s="9"/>
      <c r="I97" s="9">
        <f t="shared" si="1"/>
        <v>0</v>
      </c>
    </row>
    <row r="98" spans="1:9" ht="30" x14ac:dyDescent="0.25">
      <c r="A98" s="21">
        <v>97</v>
      </c>
      <c r="B98" s="7" t="s">
        <v>117</v>
      </c>
      <c r="C98" s="29" t="s">
        <v>118</v>
      </c>
      <c r="D98" s="8" t="s">
        <v>0</v>
      </c>
      <c r="E98" s="8">
        <v>5</v>
      </c>
      <c r="F98" s="8"/>
      <c r="G98" s="8"/>
      <c r="H98" s="22"/>
      <c r="I98" s="9">
        <f t="shared" si="1"/>
        <v>0</v>
      </c>
    </row>
    <row r="99" spans="1:9" ht="30" x14ac:dyDescent="0.25">
      <c r="A99" s="21">
        <v>98</v>
      </c>
      <c r="B99" s="7" t="s">
        <v>119</v>
      </c>
      <c r="C99" s="29" t="s">
        <v>120</v>
      </c>
      <c r="D99" s="8" t="s">
        <v>0</v>
      </c>
      <c r="E99" s="8">
        <v>3</v>
      </c>
      <c r="F99" s="8"/>
      <c r="G99" s="8"/>
      <c r="H99" s="22"/>
      <c r="I99" s="9">
        <f t="shared" si="1"/>
        <v>0</v>
      </c>
    </row>
    <row r="100" spans="1:9" ht="30" x14ac:dyDescent="0.25">
      <c r="A100" s="21">
        <v>99</v>
      </c>
      <c r="B100" s="10" t="s">
        <v>158</v>
      </c>
      <c r="C100" s="29" t="s">
        <v>159</v>
      </c>
      <c r="D100" s="8" t="s">
        <v>0</v>
      </c>
      <c r="E100" s="8">
        <v>5000</v>
      </c>
      <c r="F100" s="8"/>
      <c r="G100" s="8"/>
      <c r="H100" s="11"/>
      <c r="I100" s="9">
        <f t="shared" si="1"/>
        <v>0</v>
      </c>
    </row>
    <row r="101" spans="1:9" ht="30" x14ac:dyDescent="0.25">
      <c r="A101" s="21">
        <v>100</v>
      </c>
      <c r="B101" s="7" t="s">
        <v>160</v>
      </c>
      <c r="C101" s="29" t="s">
        <v>161</v>
      </c>
      <c r="D101" s="8" t="s">
        <v>0</v>
      </c>
      <c r="E101" s="8">
        <v>5000</v>
      </c>
      <c r="F101" s="8"/>
      <c r="G101" s="8"/>
      <c r="H101" s="9"/>
      <c r="I101" s="9">
        <f t="shared" si="1"/>
        <v>0</v>
      </c>
    </row>
    <row r="102" spans="1:9" ht="30" x14ac:dyDescent="0.25">
      <c r="A102" s="21">
        <v>101</v>
      </c>
      <c r="B102" s="10" t="s">
        <v>162</v>
      </c>
      <c r="C102" s="29" t="s">
        <v>163</v>
      </c>
      <c r="D102" s="8" t="s">
        <v>0</v>
      </c>
      <c r="E102" s="8">
        <v>5000</v>
      </c>
      <c r="F102" s="8"/>
      <c r="G102" s="8"/>
      <c r="H102" s="11"/>
      <c r="I102" s="9">
        <f t="shared" si="1"/>
        <v>0</v>
      </c>
    </row>
    <row r="103" spans="1:9" ht="30" x14ac:dyDescent="0.25">
      <c r="A103" s="21">
        <v>102</v>
      </c>
      <c r="B103" s="10" t="s">
        <v>164</v>
      </c>
      <c r="C103" s="29" t="s">
        <v>165</v>
      </c>
      <c r="D103" s="8" t="s">
        <v>0</v>
      </c>
      <c r="E103" s="8">
        <v>5000</v>
      </c>
      <c r="F103" s="8"/>
      <c r="G103" s="8"/>
      <c r="H103" s="11"/>
      <c r="I103" s="9">
        <f t="shared" si="1"/>
        <v>0</v>
      </c>
    </row>
    <row r="104" spans="1:9" ht="30" x14ac:dyDescent="0.25">
      <c r="A104" s="21">
        <v>103</v>
      </c>
      <c r="B104" s="10" t="s">
        <v>19</v>
      </c>
      <c r="C104" s="29" t="s">
        <v>18</v>
      </c>
      <c r="D104" s="8" t="s">
        <v>0</v>
      </c>
      <c r="E104" s="8">
        <v>100</v>
      </c>
      <c r="F104" s="8"/>
      <c r="G104" s="8"/>
      <c r="H104" s="22"/>
      <c r="I104" s="9">
        <f t="shared" si="1"/>
        <v>0</v>
      </c>
    </row>
    <row r="105" spans="1:9" ht="30" x14ac:dyDescent="0.25">
      <c r="A105" s="21">
        <v>104</v>
      </c>
      <c r="B105" s="7" t="s">
        <v>171</v>
      </c>
      <c r="C105" s="29" t="s">
        <v>172</v>
      </c>
      <c r="D105" s="8" t="s">
        <v>0</v>
      </c>
      <c r="E105" s="8">
        <v>5</v>
      </c>
      <c r="F105" s="8"/>
      <c r="G105" s="8"/>
      <c r="H105" s="9"/>
      <c r="I105" s="9">
        <f t="shared" si="1"/>
        <v>0</v>
      </c>
    </row>
    <row r="106" spans="1:9" ht="60" x14ac:dyDescent="0.25">
      <c r="A106" s="21">
        <v>105</v>
      </c>
      <c r="B106" s="7" t="s">
        <v>12</v>
      </c>
      <c r="C106" s="29" t="s">
        <v>178</v>
      </c>
      <c r="D106" s="8" t="s">
        <v>0</v>
      </c>
      <c r="E106" s="8">
        <v>1</v>
      </c>
      <c r="F106" s="8"/>
      <c r="G106" s="8"/>
      <c r="H106" s="22"/>
      <c r="I106" s="9">
        <f t="shared" si="1"/>
        <v>0</v>
      </c>
    </row>
    <row r="107" spans="1:9" ht="30" x14ac:dyDescent="0.25">
      <c r="A107" s="21">
        <v>106</v>
      </c>
      <c r="B107" s="10" t="s">
        <v>209</v>
      </c>
      <c r="C107" s="29" t="s">
        <v>210</v>
      </c>
      <c r="D107" s="8" t="s">
        <v>0</v>
      </c>
      <c r="E107" s="8">
        <v>1</v>
      </c>
      <c r="F107" s="8"/>
      <c r="G107" s="8"/>
      <c r="H107" s="12"/>
      <c r="I107" s="9">
        <f t="shared" si="1"/>
        <v>0</v>
      </c>
    </row>
    <row r="108" spans="1:9" ht="30" x14ac:dyDescent="0.25">
      <c r="A108" s="21">
        <v>107</v>
      </c>
      <c r="B108" s="13" t="s">
        <v>8</v>
      </c>
      <c r="C108" s="29" t="s">
        <v>332</v>
      </c>
      <c r="D108" s="14" t="s">
        <v>0</v>
      </c>
      <c r="E108" s="14">
        <v>1</v>
      </c>
      <c r="F108" s="14"/>
      <c r="G108" s="14"/>
      <c r="H108" s="14"/>
      <c r="I108" s="9">
        <f t="shared" si="1"/>
        <v>0</v>
      </c>
    </row>
    <row r="109" spans="1:9" ht="30" x14ac:dyDescent="0.25">
      <c r="A109" s="21">
        <v>108</v>
      </c>
      <c r="B109" s="13" t="s">
        <v>7</v>
      </c>
      <c r="C109" s="29" t="s">
        <v>6</v>
      </c>
      <c r="D109" s="14" t="s">
        <v>0</v>
      </c>
      <c r="E109" s="14">
        <v>2</v>
      </c>
      <c r="F109" s="14"/>
      <c r="G109" s="14"/>
      <c r="H109" s="22"/>
      <c r="I109" s="9">
        <f t="shared" si="1"/>
        <v>0</v>
      </c>
    </row>
    <row r="110" spans="1:9" ht="30" x14ac:dyDescent="0.25">
      <c r="A110" s="21">
        <v>109</v>
      </c>
      <c r="B110" s="13" t="s">
        <v>181</v>
      </c>
      <c r="C110" s="29" t="s">
        <v>182</v>
      </c>
      <c r="D110" s="14" t="s">
        <v>0</v>
      </c>
      <c r="E110" s="14">
        <v>10</v>
      </c>
      <c r="F110" s="14"/>
      <c r="G110" s="14"/>
      <c r="H110" s="22"/>
      <c r="I110" s="9">
        <f t="shared" si="1"/>
        <v>0</v>
      </c>
    </row>
    <row r="111" spans="1:9" ht="45" x14ac:dyDescent="0.25">
      <c r="A111" s="21">
        <v>110</v>
      </c>
      <c r="B111" s="10" t="s">
        <v>48</v>
      </c>
      <c r="C111" s="29" t="s">
        <v>232</v>
      </c>
      <c r="D111" s="8" t="s">
        <v>0</v>
      </c>
      <c r="E111" s="8">
        <v>1</v>
      </c>
      <c r="F111" s="8"/>
      <c r="G111" s="8"/>
      <c r="H111" s="22"/>
      <c r="I111" s="9">
        <f t="shared" si="1"/>
        <v>0</v>
      </c>
    </row>
    <row r="112" spans="1:9" ht="60" x14ac:dyDescent="0.25">
      <c r="A112" s="21">
        <v>111</v>
      </c>
      <c r="B112" s="10" t="s">
        <v>49</v>
      </c>
      <c r="C112" s="29" t="s">
        <v>233</v>
      </c>
      <c r="D112" s="8" t="s">
        <v>0</v>
      </c>
      <c r="E112" s="8">
        <v>1</v>
      </c>
      <c r="F112" s="8"/>
      <c r="G112" s="8"/>
      <c r="H112" s="22"/>
      <c r="I112" s="9">
        <f t="shared" si="1"/>
        <v>0</v>
      </c>
    </row>
    <row r="113" spans="1:9" ht="30" x14ac:dyDescent="0.25">
      <c r="A113" s="21">
        <v>112</v>
      </c>
      <c r="B113" s="10" t="s">
        <v>50</v>
      </c>
      <c r="C113" s="29" t="s">
        <v>51</v>
      </c>
      <c r="D113" s="8" t="s">
        <v>0</v>
      </c>
      <c r="E113" s="8">
        <v>5</v>
      </c>
      <c r="F113" s="8"/>
      <c r="G113" s="8"/>
      <c r="H113" s="12"/>
      <c r="I113" s="9">
        <f t="shared" si="1"/>
        <v>0</v>
      </c>
    </row>
    <row r="114" spans="1:9" ht="30" x14ac:dyDescent="0.25">
      <c r="A114" s="21">
        <v>113</v>
      </c>
      <c r="B114" s="7" t="s">
        <v>265</v>
      </c>
      <c r="C114" s="29" t="s">
        <v>266</v>
      </c>
      <c r="D114" s="15" t="s">
        <v>0</v>
      </c>
      <c r="E114" s="15">
        <v>1000</v>
      </c>
      <c r="F114" s="8"/>
      <c r="G114" s="8"/>
      <c r="H114" s="9"/>
      <c r="I114" s="9">
        <f t="shared" si="1"/>
        <v>0</v>
      </c>
    </row>
    <row r="115" spans="1:9" x14ac:dyDescent="0.25">
      <c r="A115" s="21">
        <v>114</v>
      </c>
      <c r="B115" s="7" t="s">
        <v>287</v>
      </c>
      <c r="C115" s="29" t="s">
        <v>288</v>
      </c>
      <c r="D115" s="15" t="s">
        <v>0</v>
      </c>
      <c r="E115" s="15">
        <v>10</v>
      </c>
      <c r="F115" s="8"/>
      <c r="G115" s="8"/>
      <c r="H115" s="22"/>
      <c r="I115" s="9">
        <f t="shared" si="1"/>
        <v>0</v>
      </c>
    </row>
    <row r="116" spans="1:9" ht="45" x14ac:dyDescent="0.25">
      <c r="A116" s="21">
        <v>115</v>
      </c>
      <c r="B116" s="7" t="s">
        <v>305</v>
      </c>
      <c r="C116" s="29" t="s">
        <v>306</v>
      </c>
      <c r="D116" s="15" t="s">
        <v>0</v>
      </c>
      <c r="E116" s="15">
        <v>50</v>
      </c>
      <c r="F116" s="8"/>
      <c r="G116" s="8"/>
      <c r="H116" s="9"/>
      <c r="I116" s="9">
        <f t="shared" si="1"/>
        <v>0</v>
      </c>
    </row>
    <row r="117" spans="1:9" ht="45" x14ac:dyDescent="0.25">
      <c r="A117" s="21">
        <v>116</v>
      </c>
      <c r="B117" s="7" t="s">
        <v>313</v>
      </c>
      <c r="C117" s="29" t="s">
        <v>314</v>
      </c>
      <c r="D117" s="15" t="s">
        <v>14</v>
      </c>
      <c r="E117" s="15">
        <v>4</v>
      </c>
      <c r="F117" s="8"/>
      <c r="G117" s="8"/>
      <c r="H117" s="22"/>
      <c r="I117" s="9">
        <f t="shared" si="1"/>
        <v>0</v>
      </c>
    </row>
    <row r="118" spans="1:9" ht="30" x14ac:dyDescent="0.25">
      <c r="A118" s="21">
        <v>117</v>
      </c>
      <c r="B118" s="10" t="s">
        <v>220</v>
      </c>
      <c r="C118" s="29" t="s">
        <v>219</v>
      </c>
      <c r="D118" s="8" t="s">
        <v>0</v>
      </c>
      <c r="E118" s="8">
        <v>20000</v>
      </c>
      <c r="F118" s="8"/>
      <c r="G118" s="8"/>
      <c r="H118" s="22"/>
      <c r="I118" s="9">
        <f t="shared" si="1"/>
        <v>0</v>
      </c>
    </row>
    <row r="119" spans="1:9" ht="30" x14ac:dyDescent="0.25">
      <c r="A119" s="21">
        <v>118</v>
      </c>
      <c r="B119" s="13" t="s">
        <v>194</v>
      </c>
      <c r="C119" s="29" t="s">
        <v>197</v>
      </c>
      <c r="D119" s="4" t="s">
        <v>0</v>
      </c>
      <c r="E119" s="4">
        <v>20000</v>
      </c>
      <c r="F119" s="4"/>
      <c r="G119" s="4"/>
      <c r="H119" s="22"/>
      <c r="I119" s="9">
        <f t="shared" si="1"/>
        <v>0</v>
      </c>
    </row>
    <row r="120" spans="1:9" ht="30" x14ac:dyDescent="0.25">
      <c r="A120" s="21">
        <v>119</v>
      </c>
      <c r="B120" s="13" t="s">
        <v>30</v>
      </c>
      <c r="C120" s="29" t="s">
        <v>121</v>
      </c>
      <c r="D120" s="4" t="s">
        <v>0</v>
      </c>
      <c r="E120" s="4">
        <v>300</v>
      </c>
      <c r="F120" s="4"/>
      <c r="G120" s="4"/>
      <c r="H120" s="22"/>
      <c r="I120" s="9">
        <f t="shared" si="1"/>
        <v>0</v>
      </c>
    </row>
    <row r="121" spans="1:9" ht="30" x14ac:dyDescent="0.25">
      <c r="A121" s="21">
        <v>120</v>
      </c>
      <c r="B121" s="13" t="s">
        <v>247</v>
      </c>
      <c r="C121" s="29" t="s">
        <v>250</v>
      </c>
      <c r="D121" s="4" t="s">
        <v>0</v>
      </c>
      <c r="E121" s="4">
        <v>10000</v>
      </c>
      <c r="F121" s="4"/>
      <c r="G121" s="4"/>
      <c r="H121" s="22"/>
      <c r="I121" s="9">
        <f t="shared" si="1"/>
        <v>0</v>
      </c>
    </row>
    <row r="122" spans="1:9" ht="30" x14ac:dyDescent="0.25">
      <c r="A122" s="21">
        <v>121</v>
      </c>
      <c r="B122" s="13" t="s">
        <v>248</v>
      </c>
      <c r="C122" s="29" t="s">
        <v>249</v>
      </c>
      <c r="D122" s="4" t="s">
        <v>0</v>
      </c>
      <c r="E122" s="4">
        <v>10000</v>
      </c>
      <c r="F122" s="4"/>
      <c r="G122" s="4"/>
      <c r="H122" s="22"/>
      <c r="I122" s="9">
        <f t="shared" si="1"/>
        <v>0</v>
      </c>
    </row>
    <row r="123" spans="1:9" ht="45" x14ac:dyDescent="0.25">
      <c r="A123" s="21">
        <v>122</v>
      </c>
      <c r="B123" s="13" t="s">
        <v>285</v>
      </c>
      <c r="C123" s="13" t="s">
        <v>286</v>
      </c>
      <c r="D123" s="23" t="s">
        <v>0</v>
      </c>
      <c r="E123" s="23">
        <v>2000</v>
      </c>
      <c r="F123" s="4"/>
      <c r="G123" s="4"/>
      <c r="H123" s="22"/>
      <c r="I123" s="9">
        <f t="shared" si="1"/>
        <v>0</v>
      </c>
    </row>
    <row r="124" spans="1:9" ht="45" x14ac:dyDescent="0.25">
      <c r="A124" s="21">
        <v>123</v>
      </c>
      <c r="B124" s="13" t="s">
        <v>275</v>
      </c>
      <c r="C124" s="13" t="s">
        <v>276</v>
      </c>
      <c r="D124" s="23" t="s">
        <v>0</v>
      </c>
      <c r="E124" s="23">
        <f>50*25</f>
        <v>1250</v>
      </c>
      <c r="F124" s="4"/>
      <c r="G124" s="4"/>
      <c r="H124" s="22"/>
      <c r="I124" s="9">
        <f t="shared" si="1"/>
        <v>0</v>
      </c>
    </row>
    <row r="125" spans="1:9" ht="75" x14ac:dyDescent="0.25">
      <c r="A125" s="21">
        <v>124</v>
      </c>
      <c r="B125" s="13" t="s">
        <v>8</v>
      </c>
      <c r="C125" s="30" t="s">
        <v>284</v>
      </c>
      <c r="D125" s="23" t="s">
        <v>0</v>
      </c>
      <c r="E125" s="23">
        <v>1</v>
      </c>
      <c r="F125" s="4"/>
      <c r="G125" s="4"/>
      <c r="H125" s="22"/>
      <c r="I125" s="9">
        <f t="shared" si="1"/>
        <v>0</v>
      </c>
    </row>
    <row r="126" spans="1:9" ht="60" x14ac:dyDescent="0.25">
      <c r="A126" s="21">
        <v>125</v>
      </c>
      <c r="B126" s="13" t="s">
        <v>42</v>
      </c>
      <c r="C126" s="30" t="s">
        <v>279</v>
      </c>
      <c r="D126" s="23" t="s">
        <v>0</v>
      </c>
      <c r="E126" s="23">
        <v>1</v>
      </c>
      <c r="F126" s="4"/>
      <c r="G126" s="4"/>
      <c r="H126" s="22"/>
      <c r="I126" s="9">
        <f t="shared" si="1"/>
        <v>0</v>
      </c>
    </row>
    <row r="127" spans="1:9" ht="30" x14ac:dyDescent="0.25">
      <c r="A127" s="21">
        <v>126</v>
      </c>
      <c r="B127" s="13" t="s">
        <v>267</v>
      </c>
      <c r="C127" s="13" t="s">
        <v>268</v>
      </c>
      <c r="D127" s="23" t="s">
        <v>0</v>
      </c>
      <c r="E127" s="24">
        <v>3000</v>
      </c>
      <c r="F127" s="4"/>
      <c r="G127" s="4"/>
      <c r="H127" s="22"/>
      <c r="I127" s="9">
        <f t="shared" si="1"/>
        <v>0</v>
      </c>
    </row>
    <row r="128" spans="1:9" ht="45" x14ac:dyDescent="0.25">
      <c r="A128" s="21">
        <v>127</v>
      </c>
      <c r="B128" s="13" t="s">
        <v>206</v>
      </c>
      <c r="C128" s="13" t="s">
        <v>207</v>
      </c>
      <c r="D128" s="4" t="s">
        <v>0</v>
      </c>
      <c r="E128" s="4">
        <v>300</v>
      </c>
      <c r="F128" s="4"/>
      <c r="G128" s="4"/>
      <c r="H128" s="22"/>
      <c r="I128" s="9">
        <f t="shared" si="1"/>
        <v>0</v>
      </c>
    </row>
    <row r="129" spans="1:9" ht="45" x14ac:dyDescent="0.25">
      <c r="A129" s="21">
        <v>128</v>
      </c>
      <c r="B129" s="13" t="s">
        <v>317</v>
      </c>
      <c r="C129" s="13" t="s">
        <v>318</v>
      </c>
      <c r="D129" s="1" t="s">
        <v>0</v>
      </c>
      <c r="E129" s="25">
        <v>4000</v>
      </c>
      <c r="F129" s="4"/>
      <c r="G129" s="4"/>
      <c r="H129" s="22"/>
      <c r="I129" s="9">
        <f t="shared" si="1"/>
        <v>0</v>
      </c>
    </row>
    <row r="130" spans="1:9" ht="75" x14ac:dyDescent="0.25">
      <c r="A130" s="21">
        <v>129</v>
      </c>
      <c r="B130" s="13" t="s">
        <v>8</v>
      </c>
      <c r="C130" s="30" t="s">
        <v>284</v>
      </c>
      <c r="D130" s="23" t="s">
        <v>0</v>
      </c>
      <c r="E130" s="1">
        <v>1</v>
      </c>
      <c r="F130" s="4"/>
      <c r="G130" s="4"/>
      <c r="H130" s="22"/>
      <c r="I130" s="9">
        <f t="shared" ref="I130:I193" si="2">H130*G130</f>
        <v>0</v>
      </c>
    </row>
    <row r="131" spans="1:9" ht="45" x14ac:dyDescent="0.25">
      <c r="A131" s="21">
        <v>130</v>
      </c>
      <c r="B131" s="13" t="s">
        <v>273</v>
      </c>
      <c r="C131" s="13" t="s">
        <v>274</v>
      </c>
      <c r="D131" s="23" t="s">
        <v>0</v>
      </c>
      <c r="E131" s="23">
        <v>250</v>
      </c>
      <c r="F131" s="4"/>
      <c r="G131" s="4"/>
      <c r="H131" s="22"/>
      <c r="I131" s="9">
        <f t="shared" si="2"/>
        <v>0</v>
      </c>
    </row>
    <row r="132" spans="1:9" ht="30" x14ac:dyDescent="0.25">
      <c r="A132" s="21">
        <v>131</v>
      </c>
      <c r="B132" s="13" t="s">
        <v>297</v>
      </c>
      <c r="C132" s="13" t="s">
        <v>298</v>
      </c>
      <c r="D132" s="1" t="s">
        <v>0</v>
      </c>
      <c r="E132" s="1">
        <f>960*3</f>
        <v>2880</v>
      </c>
      <c r="F132" s="4"/>
      <c r="G132" s="4"/>
      <c r="H132" s="22"/>
      <c r="I132" s="9">
        <f t="shared" si="2"/>
        <v>0</v>
      </c>
    </row>
    <row r="133" spans="1:9" ht="30" x14ac:dyDescent="0.25">
      <c r="A133" s="21">
        <v>132</v>
      </c>
      <c r="B133" s="13" t="s">
        <v>68</v>
      </c>
      <c r="C133" s="13" t="s">
        <v>69</v>
      </c>
      <c r="D133" s="4" t="s">
        <v>0</v>
      </c>
      <c r="E133" s="4">
        <v>50</v>
      </c>
      <c r="F133" s="31"/>
      <c r="G133" s="31"/>
      <c r="H133" s="22"/>
      <c r="I133" s="9">
        <f t="shared" si="2"/>
        <v>0</v>
      </c>
    </row>
    <row r="134" spans="1:9" ht="45" x14ac:dyDescent="0.25">
      <c r="A134" s="21">
        <v>133</v>
      </c>
      <c r="B134" s="13" t="s">
        <v>8</v>
      </c>
      <c r="C134" s="13" t="s">
        <v>208</v>
      </c>
      <c r="D134" s="31" t="s">
        <v>0</v>
      </c>
      <c r="E134" s="31">
        <v>1</v>
      </c>
      <c r="F134" s="4"/>
      <c r="G134" s="4"/>
      <c r="H134" s="22"/>
      <c r="I134" s="9">
        <f t="shared" si="2"/>
        <v>0</v>
      </c>
    </row>
    <row r="135" spans="1:9" ht="45" x14ac:dyDescent="0.25">
      <c r="A135" s="21">
        <v>134</v>
      </c>
      <c r="B135" s="13" t="s">
        <v>313</v>
      </c>
      <c r="C135" s="13" t="s">
        <v>314</v>
      </c>
      <c r="D135" s="1" t="s">
        <v>14</v>
      </c>
      <c r="E135" s="1">
        <v>1</v>
      </c>
      <c r="F135" s="4"/>
      <c r="G135" s="4"/>
      <c r="H135" s="22"/>
      <c r="I135" s="9">
        <f t="shared" si="2"/>
        <v>0</v>
      </c>
    </row>
    <row r="136" spans="1:9" ht="30" x14ac:dyDescent="0.25">
      <c r="A136" s="21">
        <v>135</v>
      </c>
      <c r="B136" s="13" t="s">
        <v>267</v>
      </c>
      <c r="C136" s="13" t="s">
        <v>268</v>
      </c>
      <c r="D136" s="1" t="s">
        <v>0</v>
      </c>
      <c r="E136" s="26">
        <v>3000</v>
      </c>
      <c r="F136" s="4"/>
      <c r="G136" s="4"/>
      <c r="H136" s="22"/>
      <c r="I136" s="9">
        <f t="shared" si="2"/>
        <v>0</v>
      </c>
    </row>
    <row r="137" spans="1:9" ht="45" x14ac:dyDescent="0.25">
      <c r="A137" s="21">
        <v>136</v>
      </c>
      <c r="B137" s="13" t="s">
        <v>317</v>
      </c>
      <c r="C137" s="13" t="s">
        <v>318</v>
      </c>
      <c r="D137" s="25" t="s">
        <v>0</v>
      </c>
      <c r="E137" s="25">
        <v>3000</v>
      </c>
      <c r="F137" s="4"/>
      <c r="G137" s="4"/>
      <c r="H137" s="22"/>
      <c r="I137" s="9">
        <f t="shared" si="2"/>
        <v>0</v>
      </c>
    </row>
    <row r="138" spans="1:9" ht="30" x14ac:dyDescent="0.25">
      <c r="A138" s="21">
        <v>137</v>
      </c>
      <c r="B138" s="13" t="s">
        <v>290</v>
      </c>
      <c r="C138" s="13" t="s">
        <v>291</v>
      </c>
      <c r="D138" s="1" t="s">
        <v>0</v>
      </c>
      <c r="E138" s="1">
        <v>3000</v>
      </c>
      <c r="F138" s="4"/>
      <c r="G138" s="4"/>
      <c r="H138" s="22"/>
      <c r="I138" s="9">
        <f t="shared" si="2"/>
        <v>0</v>
      </c>
    </row>
    <row r="139" spans="1:9" ht="30" x14ac:dyDescent="0.25">
      <c r="A139" s="21">
        <v>138</v>
      </c>
      <c r="B139" s="13" t="s">
        <v>160</v>
      </c>
      <c r="C139" s="13" t="s">
        <v>161</v>
      </c>
      <c r="D139" s="4" t="s">
        <v>0</v>
      </c>
      <c r="E139" s="4">
        <v>300</v>
      </c>
      <c r="F139" s="4"/>
      <c r="G139" s="4"/>
      <c r="H139" s="22"/>
      <c r="I139" s="9">
        <f t="shared" si="2"/>
        <v>0</v>
      </c>
    </row>
    <row r="140" spans="1:9" ht="30" x14ac:dyDescent="0.25">
      <c r="A140" s="21">
        <v>139</v>
      </c>
      <c r="B140" s="13" t="s">
        <v>271</v>
      </c>
      <c r="C140" s="13" t="s">
        <v>272</v>
      </c>
      <c r="D140" s="23" t="s">
        <v>0</v>
      </c>
      <c r="E140" s="23">
        <v>100</v>
      </c>
      <c r="F140" s="4"/>
      <c r="G140" s="4"/>
      <c r="H140" s="22"/>
      <c r="I140" s="9">
        <f t="shared" si="2"/>
        <v>0</v>
      </c>
    </row>
    <row r="141" spans="1:9" ht="30" x14ac:dyDescent="0.25">
      <c r="A141" s="21">
        <v>140</v>
      </c>
      <c r="B141" s="13" t="s">
        <v>301</v>
      </c>
      <c r="C141" s="13" t="s">
        <v>302</v>
      </c>
      <c r="D141" s="25" t="s">
        <v>0</v>
      </c>
      <c r="E141" s="25">
        <v>200</v>
      </c>
      <c r="F141" s="4"/>
      <c r="G141" s="4"/>
      <c r="H141" s="22"/>
      <c r="I141" s="9">
        <f t="shared" si="2"/>
        <v>0</v>
      </c>
    </row>
    <row r="142" spans="1:9" ht="30" x14ac:dyDescent="0.25">
      <c r="A142" s="21">
        <v>141</v>
      </c>
      <c r="B142" s="13" t="s">
        <v>328</v>
      </c>
      <c r="C142" s="13" t="s">
        <v>329</v>
      </c>
      <c r="D142" s="1" t="s">
        <v>0</v>
      </c>
      <c r="E142" s="1">
        <v>200</v>
      </c>
      <c r="F142" s="4"/>
      <c r="G142" s="4"/>
      <c r="H142" s="22"/>
      <c r="I142" s="9">
        <f t="shared" si="2"/>
        <v>0</v>
      </c>
    </row>
    <row r="143" spans="1:9" ht="30" x14ac:dyDescent="0.25">
      <c r="A143" s="21">
        <v>142</v>
      </c>
      <c r="B143" s="13" t="s">
        <v>265</v>
      </c>
      <c r="C143" s="13" t="s">
        <v>266</v>
      </c>
      <c r="D143" s="23" t="s">
        <v>0</v>
      </c>
      <c r="E143" s="23">
        <v>400</v>
      </c>
      <c r="F143" s="4"/>
      <c r="G143" s="4"/>
      <c r="H143" s="22"/>
      <c r="I143" s="9">
        <f t="shared" si="2"/>
        <v>0</v>
      </c>
    </row>
    <row r="144" spans="1:9" ht="30" x14ac:dyDescent="0.25">
      <c r="A144" s="21">
        <v>143</v>
      </c>
      <c r="B144" s="13" t="s">
        <v>160</v>
      </c>
      <c r="C144" s="13" t="s">
        <v>161</v>
      </c>
      <c r="D144" s="31" t="s">
        <v>0</v>
      </c>
      <c r="E144" s="31">
        <v>800</v>
      </c>
      <c r="F144" s="4"/>
      <c r="G144" s="4"/>
      <c r="H144" s="22"/>
      <c r="I144" s="9">
        <f t="shared" si="2"/>
        <v>0</v>
      </c>
    </row>
    <row r="145" spans="1:9" ht="30" x14ac:dyDescent="0.25">
      <c r="A145" s="21">
        <v>144</v>
      </c>
      <c r="B145" s="13" t="s">
        <v>162</v>
      </c>
      <c r="C145" s="13" t="s">
        <v>163</v>
      </c>
      <c r="D145" s="31" t="s">
        <v>0</v>
      </c>
      <c r="E145" s="31">
        <v>800</v>
      </c>
      <c r="F145" s="4"/>
      <c r="G145" s="4"/>
      <c r="H145" s="22"/>
      <c r="I145" s="9">
        <f t="shared" si="2"/>
        <v>0</v>
      </c>
    </row>
    <row r="146" spans="1:9" ht="30" x14ac:dyDescent="0.25">
      <c r="A146" s="21">
        <v>145</v>
      </c>
      <c r="B146" s="13" t="s">
        <v>315</v>
      </c>
      <c r="C146" s="13" t="s">
        <v>316</v>
      </c>
      <c r="D146" s="25" t="s">
        <v>0</v>
      </c>
      <c r="E146" s="25">
        <v>1</v>
      </c>
      <c r="F146" s="4"/>
      <c r="G146" s="4"/>
      <c r="H146" s="22"/>
      <c r="I146" s="9">
        <f t="shared" si="2"/>
        <v>0</v>
      </c>
    </row>
    <row r="147" spans="1:9" ht="45" x14ac:dyDescent="0.25">
      <c r="A147" s="21">
        <v>146</v>
      </c>
      <c r="B147" s="13" t="s">
        <v>313</v>
      </c>
      <c r="C147" s="13" t="s">
        <v>314</v>
      </c>
      <c r="D147" s="25" t="s">
        <v>14</v>
      </c>
      <c r="E147" s="25">
        <v>1</v>
      </c>
      <c r="F147" s="4"/>
      <c r="G147" s="4"/>
      <c r="H147" s="22"/>
      <c r="I147" s="9">
        <f t="shared" si="2"/>
        <v>0</v>
      </c>
    </row>
    <row r="148" spans="1:9" ht="45" x14ac:dyDescent="0.25">
      <c r="A148" s="21">
        <v>147</v>
      </c>
      <c r="B148" s="13" t="s">
        <v>225</v>
      </c>
      <c r="C148" s="13" t="s">
        <v>226</v>
      </c>
      <c r="D148" s="4" t="s">
        <v>0</v>
      </c>
      <c r="E148" s="6">
        <v>5000</v>
      </c>
      <c r="F148" s="4"/>
      <c r="G148" s="4"/>
      <c r="H148" s="22"/>
      <c r="I148" s="9">
        <f t="shared" si="2"/>
        <v>0</v>
      </c>
    </row>
    <row r="149" spans="1:9" ht="30" x14ac:dyDescent="0.25">
      <c r="A149" s="21">
        <v>148</v>
      </c>
      <c r="B149" s="13" t="s">
        <v>267</v>
      </c>
      <c r="C149" s="13" t="s">
        <v>268</v>
      </c>
      <c r="D149" s="23" t="s">
        <v>0</v>
      </c>
      <c r="E149" s="24">
        <v>5000</v>
      </c>
      <c r="F149" s="4"/>
      <c r="G149" s="4"/>
      <c r="H149" s="22"/>
      <c r="I149" s="9">
        <f t="shared" si="2"/>
        <v>0</v>
      </c>
    </row>
    <row r="150" spans="1:9" ht="30" x14ac:dyDescent="0.25">
      <c r="A150" s="21">
        <v>149</v>
      </c>
      <c r="B150" s="16" t="s">
        <v>330</v>
      </c>
      <c r="C150" s="16" t="s">
        <v>309</v>
      </c>
      <c r="D150" s="25" t="s">
        <v>0</v>
      </c>
      <c r="E150" s="25">
        <v>1000</v>
      </c>
      <c r="F150" s="4"/>
      <c r="G150" s="4"/>
      <c r="H150" s="22"/>
      <c r="I150" s="9">
        <f t="shared" si="2"/>
        <v>0</v>
      </c>
    </row>
    <row r="151" spans="1:9" ht="30" x14ac:dyDescent="0.25">
      <c r="A151" s="21">
        <v>150</v>
      </c>
      <c r="B151" s="16" t="s">
        <v>330</v>
      </c>
      <c r="C151" s="16" t="s">
        <v>310</v>
      </c>
      <c r="D151" s="25" t="s">
        <v>0</v>
      </c>
      <c r="E151" s="25">
        <v>1000</v>
      </c>
      <c r="F151" s="4"/>
      <c r="G151" s="4"/>
      <c r="H151" s="22"/>
      <c r="I151" s="9">
        <f t="shared" si="2"/>
        <v>0</v>
      </c>
    </row>
    <row r="152" spans="1:9" ht="60" x14ac:dyDescent="0.25">
      <c r="A152" s="21">
        <v>151</v>
      </c>
      <c r="B152" s="13" t="s">
        <v>269</v>
      </c>
      <c r="C152" s="13" t="s">
        <v>270</v>
      </c>
      <c r="D152" s="1" t="s">
        <v>0</v>
      </c>
      <c r="E152" s="1">
        <v>300</v>
      </c>
      <c r="F152" s="4"/>
      <c r="G152" s="4"/>
      <c r="H152" s="22"/>
      <c r="I152" s="9">
        <f t="shared" si="2"/>
        <v>0</v>
      </c>
    </row>
    <row r="153" spans="1:9" ht="30" x14ac:dyDescent="0.25">
      <c r="A153" s="21">
        <v>152</v>
      </c>
      <c r="B153" s="13" t="s">
        <v>150</v>
      </c>
      <c r="C153" s="13" t="s">
        <v>151</v>
      </c>
      <c r="D153" s="4" t="s">
        <v>0</v>
      </c>
      <c r="E153" s="4">
        <v>1000</v>
      </c>
      <c r="F153" s="4"/>
      <c r="G153" s="4"/>
      <c r="H153" s="22"/>
      <c r="I153" s="9">
        <f t="shared" si="2"/>
        <v>0</v>
      </c>
    </row>
    <row r="154" spans="1:9" ht="30" x14ac:dyDescent="0.25">
      <c r="A154" s="21">
        <v>153</v>
      </c>
      <c r="B154" s="13" t="s">
        <v>154</v>
      </c>
      <c r="C154" s="13" t="s">
        <v>155</v>
      </c>
      <c r="D154" s="4" t="s">
        <v>0</v>
      </c>
      <c r="E154" s="4">
        <f>100*10</f>
        <v>1000</v>
      </c>
      <c r="F154" s="4"/>
      <c r="G154" s="4"/>
      <c r="H154" s="22"/>
      <c r="I154" s="9">
        <f t="shared" si="2"/>
        <v>0</v>
      </c>
    </row>
    <row r="155" spans="1:9" ht="30" x14ac:dyDescent="0.25">
      <c r="A155" s="21">
        <v>154</v>
      </c>
      <c r="B155" s="13" t="s">
        <v>152</v>
      </c>
      <c r="C155" s="13" t="s">
        <v>153</v>
      </c>
      <c r="D155" s="4" t="s">
        <v>0</v>
      </c>
      <c r="E155" s="4">
        <f>100*10</f>
        <v>1000</v>
      </c>
      <c r="F155" s="4"/>
      <c r="G155" s="4"/>
      <c r="H155" s="22"/>
      <c r="I155" s="9">
        <f t="shared" si="2"/>
        <v>0</v>
      </c>
    </row>
    <row r="156" spans="1:9" ht="30" x14ac:dyDescent="0.25">
      <c r="A156" s="21">
        <v>155</v>
      </c>
      <c r="B156" s="13" t="s">
        <v>160</v>
      </c>
      <c r="C156" s="13" t="s">
        <v>161</v>
      </c>
      <c r="D156" s="31" t="s">
        <v>0</v>
      </c>
      <c r="E156" s="31">
        <v>1000</v>
      </c>
      <c r="F156" s="4"/>
      <c r="G156" s="4"/>
      <c r="H156" s="22"/>
      <c r="I156" s="9">
        <f t="shared" si="2"/>
        <v>0</v>
      </c>
    </row>
    <row r="157" spans="1:9" ht="45" x14ac:dyDescent="0.25">
      <c r="A157" s="21">
        <v>156</v>
      </c>
      <c r="B157" s="13" t="s">
        <v>195</v>
      </c>
      <c r="C157" s="13" t="s">
        <v>196</v>
      </c>
      <c r="D157" s="4" t="s">
        <v>0</v>
      </c>
      <c r="E157" s="4">
        <v>3000</v>
      </c>
      <c r="F157" s="4"/>
      <c r="G157" s="4"/>
      <c r="H157" s="22"/>
      <c r="I157" s="9">
        <f t="shared" si="2"/>
        <v>0</v>
      </c>
    </row>
    <row r="158" spans="1:9" ht="60" x14ac:dyDescent="0.25">
      <c r="A158" s="21">
        <v>157</v>
      </c>
      <c r="B158" s="13" t="s">
        <v>126</v>
      </c>
      <c r="C158" s="13" t="s">
        <v>127</v>
      </c>
      <c r="D158" s="4" t="s">
        <v>0</v>
      </c>
      <c r="E158" s="4">
        <f>2*720</f>
        <v>1440</v>
      </c>
      <c r="F158" s="4"/>
      <c r="G158" s="4"/>
      <c r="H158" s="22"/>
      <c r="I158" s="9">
        <f t="shared" si="2"/>
        <v>0</v>
      </c>
    </row>
    <row r="159" spans="1:9" ht="45" x14ac:dyDescent="0.25">
      <c r="A159" s="21">
        <v>158</v>
      </c>
      <c r="B159" s="13" t="s">
        <v>273</v>
      </c>
      <c r="C159" s="13" t="s">
        <v>274</v>
      </c>
      <c r="D159" s="23" t="s">
        <v>0</v>
      </c>
      <c r="E159" s="23">
        <f>20*25</f>
        <v>500</v>
      </c>
      <c r="F159" s="4"/>
      <c r="G159" s="4"/>
      <c r="H159" s="22"/>
      <c r="I159" s="9">
        <f t="shared" si="2"/>
        <v>0</v>
      </c>
    </row>
    <row r="160" spans="1:9" ht="45" x14ac:dyDescent="0.25">
      <c r="A160" s="21">
        <v>159</v>
      </c>
      <c r="B160" s="13" t="s">
        <v>275</v>
      </c>
      <c r="C160" s="13" t="s">
        <v>276</v>
      </c>
      <c r="D160" s="23" t="s">
        <v>0</v>
      </c>
      <c r="E160" s="23">
        <f>25*8</f>
        <v>200</v>
      </c>
      <c r="F160" s="4"/>
      <c r="G160" s="4"/>
      <c r="H160" s="22"/>
      <c r="I160" s="9">
        <f t="shared" si="2"/>
        <v>0</v>
      </c>
    </row>
    <row r="161" spans="1:9" ht="30" x14ac:dyDescent="0.25">
      <c r="A161" s="21">
        <v>160</v>
      </c>
      <c r="B161" s="13" t="s">
        <v>66</v>
      </c>
      <c r="C161" s="29" t="s">
        <v>67</v>
      </c>
      <c r="D161" s="19" t="s">
        <v>0</v>
      </c>
      <c r="E161" s="57">
        <v>75</v>
      </c>
      <c r="F161" s="14"/>
      <c r="G161" s="14"/>
      <c r="H161" s="20"/>
      <c r="I161" s="9">
        <f t="shared" si="2"/>
        <v>0</v>
      </c>
    </row>
    <row r="162" spans="1:9" ht="45" x14ac:dyDescent="0.25">
      <c r="A162" s="21">
        <v>161</v>
      </c>
      <c r="B162" s="13" t="s">
        <v>62</v>
      </c>
      <c r="C162" s="29" t="s">
        <v>63</v>
      </c>
      <c r="D162" s="19" t="s">
        <v>0</v>
      </c>
      <c r="E162" s="14">
        <v>100</v>
      </c>
      <c r="F162" s="14"/>
      <c r="G162" s="14"/>
      <c r="H162" s="20"/>
      <c r="I162" s="9">
        <f t="shared" si="2"/>
        <v>0</v>
      </c>
    </row>
    <row r="163" spans="1:9" ht="45" x14ac:dyDescent="0.25">
      <c r="A163" s="21">
        <v>162</v>
      </c>
      <c r="B163" s="13" t="s">
        <v>74</v>
      </c>
      <c r="C163" s="29" t="s">
        <v>75</v>
      </c>
      <c r="D163" s="19" t="s">
        <v>0</v>
      </c>
      <c r="E163" s="58">
        <v>7</v>
      </c>
      <c r="F163" s="14"/>
      <c r="G163" s="14"/>
      <c r="H163" s="20"/>
      <c r="I163" s="9">
        <f t="shared" si="2"/>
        <v>0</v>
      </c>
    </row>
    <row r="164" spans="1:9" ht="30" x14ac:dyDescent="0.25">
      <c r="A164" s="21">
        <v>163</v>
      </c>
      <c r="B164" s="13" t="s">
        <v>188</v>
      </c>
      <c r="C164" s="29" t="s">
        <v>189</v>
      </c>
      <c r="D164" s="19" t="s">
        <v>0</v>
      </c>
      <c r="E164" s="58">
        <v>55</v>
      </c>
      <c r="F164" s="14"/>
      <c r="G164" s="14"/>
      <c r="H164" s="20"/>
      <c r="I164" s="9">
        <f t="shared" si="2"/>
        <v>0</v>
      </c>
    </row>
    <row r="165" spans="1:9" ht="30" x14ac:dyDescent="0.25">
      <c r="A165" s="21">
        <v>164</v>
      </c>
      <c r="B165" s="13" t="s">
        <v>98</v>
      </c>
      <c r="C165" s="29" t="s">
        <v>99</v>
      </c>
      <c r="D165" s="19" t="s">
        <v>0</v>
      </c>
      <c r="E165" s="58">
        <v>50</v>
      </c>
      <c r="F165" s="14"/>
      <c r="G165" s="14"/>
      <c r="H165" s="20"/>
      <c r="I165" s="9">
        <f t="shared" si="2"/>
        <v>0</v>
      </c>
    </row>
    <row r="166" spans="1:9" ht="30" x14ac:dyDescent="0.25">
      <c r="A166" s="21">
        <v>165</v>
      </c>
      <c r="B166" s="13" t="s">
        <v>124</v>
      </c>
      <c r="C166" s="29" t="s">
        <v>125</v>
      </c>
      <c r="D166" s="19" t="s">
        <v>0</v>
      </c>
      <c r="E166" s="58">
        <v>40</v>
      </c>
      <c r="F166" s="14"/>
      <c r="G166" s="14"/>
      <c r="H166" s="20"/>
      <c r="I166" s="9">
        <f t="shared" si="2"/>
        <v>0</v>
      </c>
    </row>
    <row r="167" spans="1:9" ht="30" x14ac:dyDescent="0.25">
      <c r="A167" s="21">
        <v>166</v>
      </c>
      <c r="B167" s="13" t="s">
        <v>109</v>
      </c>
      <c r="C167" s="29" t="s">
        <v>110</v>
      </c>
      <c r="D167" s="19" t="s">
        <v>0</v>
      </c>
      <c r="E167" s="58">
        <v>5</v>
      </c>
      <c r="F167" s="14"/>
      <c r="G167" s="14"/>
      <c r="H167" s="20"/>
      <c r="I167" s="9">
        <f t="shared" si="2"/>
        <v>0</v>
      </c>
    </row>
    <row r="168" spans="1:9" ht="30" x14ac:dyDescent="0.25">
      <c r="A168" s="21">
        <v>167</v>
      </c>
      <c r="B168" s="13" t="s">
        <v>117</v>
      </c>
      <c r="C168" s="29" t="s">
        <v>118</v>
      </c>
      <c r="D168" s="19" t="s">
        <v>0</v>
      </c>
      <c r="E168" s="58">
        <v>35</v>
      </c>
      <c r="F168" s="14"/>
      <c r="G168" s="14"/>
      <c r="H168" s="20"/>
      <c r="I168" s="9">
        <f t="shared" si="2"/>
        <v>0</v>
      </c>
    </row>
    <row r="169" spans="1:9" ht="30" x14ac:dyDescent="0.25">
      <c r="A169" s="21">
        <v>168</v>
      </c>
      <c r="B169" s="13" t="s">
        <v>115</v>
      </c>
      <c r="C169" s="29" t="s">
        <v>116</v>
      </c>
      <c r="D169" s="19" t="s">
        <v>0</v>
      </c>
      <c r="E169" s="58">
        <v>35</v>
      </c>
      <c r="F169" s="14"/>
      <c r="G169" s="14"/>
      <c r="H169" s="20"/>
      <c r="I169" s="9">
        <f t="shared" si="2"/>
        <v>0</v>
      </c>
    </row>
    <row r="170" spans="1:9" ht="30" x14ac:dyDescent="0.25">
      <c r="A170" s="21">
        <v>169</v>
      </c>
      <c r="B170" s="13" t="s">
        <v>136</v>
      </c>
      <c r="C170" s="29" t="s">
        <v>137</v>
      </c>
      <c r="D170" s="19" t="s">
        <v>0</v>
      </c>
      <c r="E170" s="58">
        <v>50</v>
      </c>
      <c r="F170" s="14"/>
      <c r="G170" s="14"/>
      <c r="H170" s="20"/>
      <c r="I170" s="9">
        <f t="shared" si="2"/>
        <v>0</v>
      </c>
    </row>
    <row r="171" spans="1:9" ht="30" x14ac:dyDescent="0.25">
      <c r="A171" s="21">
        <v>170</v>
      </c>
      <c r="B171" s="13" t="s">
        <v>138</v>
      </c>
      <c r="C171" s="29" t="s">
        <v>139</v>
      </c>
      <c r="D171" s="19" t="s">
        <v>0</v>
      </c>
      <c r="E171" s="58">
        <v>20</v>
      </c>
      <c r="F171" s="14"/>
      <c r="G171" s="14"/>
      <c r="H171" s="20"/>
      <c r="I171" s="9">
        <f t="shared" si="2"/>
        <v>0</v>
      </c>
    </row>
    <row r="172" spans="1:9" ht="30" x14ac:dyDescent="0.25">
      <c r="A172" s="21">
        <v>171</v>
      </c>
      <c r="B172" s="13" t="s">
        <v>134</v>
      </c>
      <c r="C172" s="29" t="s">
        <v>135</v>
      </c>
      <c r="D172" s="19" t="s">
        <v>0</v>
      </c>
      <c r="E172" s="58">
        <v>20</v>
      </c>
      <c r="F172" s="14"/>
      <c r="G172" s="14"/>
      <c r="H172" s="20"/>
      <c r="I172" s="9">
        <f t="shared" si="2"/>
        <v>0</v>
      </c>
    </row>
    <row r="173" spans="1:9" ht="30" x14ac:dyDescent="0.25">
      <c r="A173" s="21">
        <v>172</v>
      </c>
      <c r="B173" s="13" t="s">
        <v>154</v>
      </c>
      <c r="C173" s="29" t="s">
        <v>155</v>
      </c>
      <c r="D173" s="19" t="s">
        <v>0</v>
      </c>
      <c r="E173" s="14">
        <v>5000</v>
      </c>
      <c r="F173" s="14"/>
      <c r="G173" s="14"/>
      <c r="H173" s="20"/>
      <c r="I173" s="9">
        <f t="shared" si="2"/>
        <v>0</v>
      </c>
    </row>
    <row r="174" spans="1:9" ht="30" x14ac:dyDescent="0.25">
      <c r="A174" s="21">
        <v>173</v>
      </c>
      <c r="B174" s="13" t="s">
        <v>160</v>
      </c>
      <c r="C174" s="29" t="s">
        <v>161</v>
      </c>
      <c r="D174" s="19" t="s">
        <v>0</v>
      </c>
      <c r="E174" s="14">
        <v>1000</v>
      </c>
      <c r="F174" s="14"/>
      <c r="G174" s="14"/>
      <c r="H174" s="20"/>
      <c r="I174" s="9">
        <f t="shared" si="2"/>
        <v>0</v>
      </c>
    </row>
    <row r="175" spans="1:9" ht="30" x14ac:dyDescent="0.25">
      <c r="A175" s="21">
        <v>174</v>
      </c>
      <c r="B175" s="13" t="s">
        <v>162</v>
      </c>
      <c r="C175" s="29" t="s">
        <v>163</v>
      </c>
      <c r="D175" s="19" t="s">
        <v>0</v>
      </c>
      <c r="E175" s="14">
        <v>500</v>
      </c>
      <c r="F175" s="14"/>
      <c r="G175" s="14"/>
      <c r="H175" s="20"/>
      <c r="I175" s="9">
        <f t="shared" si="2"/>
        <v>0</v>
      </c>
    </row>
    <row r="176" spans="1:9" ht="30" x14ac:dyDescent="0.25">
      <c r="A176" s="21">
        <v>175</v>
      </c>
      <c r="B176" s="13" t="s">
        <v>158</v>
      </c>
      <c r="C176" s="29" t="s">
        <v>159</v>
      </c>
      <c r="D176" s="19" t="s">
        <v>0</v>
      </c>
      <c r="E176" s="14">
        <v>500</v>
      </c>
      <c r="F176" s="14"/>
      <c r="G176" s="14"/>
      <c r="H176" s="20"/>
      <c r="I176" s="9">
        <f t="shared" si="2"/>
        <v>0</v>
      </c>
    </row>
    <row r="177" spans="1:9" ht="75" x14ac:dyDescent="0.25">
      <c r="A177" s="21">
        <v>176</v>
      </c>
      <c r="B177" s="13" t="s">
        <v>22</v>
      </c>
      <c r="C177" s="29" t="s">
        <v>166</v>
      </c>
      <c r="D177" s="19" t="s">
        <v>0</v>
      </c>
      <c r="E177" s="14">
        <v>2</v>
      </c>
      <c r="F177" s="14"/>
      <c r="G177" s="14"/>
      <c r="H177" s="20"/>
      <c r="I177" s="9">
        <f t="shared" si="2"/>
        <v>0</v>
      </c>
    </row>
    <row r="178" spans="1:9" ht="30" x14ac:dyDescent="0.25">
      <c r="A178" s="21">
        <v>177</v>
      </c>
      <c r="B178" s="13" t="s">
        <v>13</v>
      </c>
      <c r="C178" s="29" t="s">
        <v>192</v>
      </c>
      <c r="D178" s="19" t="s">
        <v>0</v>
      </c>
      <c r="E178" s="58">
        <v>20</v>
      </c>
      <c r="F178" s="14"/>
      <c r="G178" s="14"/>
      <c r="H178" s="20"/>
      <c r="I178" s="9">
        <f t="shared" si="2"/>
        <v>0</v>
      </c>
    </row>
    <row r="179" spans="1:9" ht="30" x14ac:dyDescent="0.25">
      <c r="A179" s="21">
        <v>178</v>
      </c>
      <c r="B179" s="13" t="s">
        <v>175</v>
      </c>
      <c r="C179" s="29" t="s">
        <v>176</v>
      </c>
      <c r="D179" s="19" t="s">
        <v>0</v>
      </c>
      <c r="E179" s="58">
        <v>6</v>
      </c>
      <c r="F179" s="14"/>
      <c r="G179" s="14"/>
      <c r="H179" s="20"/>
      <c r="I179" s="9">
        <f t="shared" si="2"/>
        <v>0</v>
      </c>
    </row>
    <row r="180" spans="1:9" ht="30" x14ac:dyDescent="0.25">
      <c r="A180" s="21">
        <v>179</v>
      </c>
      <c r="B180" s="13" t="s">
        <v>3</v>
      </c>
      <c r="C180" s="29" t="s">
        <v>174</v>
      </c>
      <c r="D180" s="19" t="s">
        <v>0</v>
      </c>
      <c r="E180" s="58">
        <v>2</v>
      </c>
      <c r="F180" s="14"/>
      <c r="G180" s="14"/>
      <c r="H180" s="20"/>
      <c r="I180" s="9">
        <f t="shared" si="2"/>
        <v>0</v>
      </c>
    </row>
    <row r="181" spans="1:9" ht="45" x14ac:dyDescent="0.25">
      <c r="A181" s="21">
        <v>180</v>
      </c>
      <c r="B181" s="17" t="s">
        <v>213</v>
      </c>
      <c r="C181" s="29" t="s">
        <v>214</v>
      </c>
      <c r="D181" s="19" t="s">
        <v>0</v>
      </c>
      <c r="E181" s="14">
        <v>2000</v>
      </c>
      <c r="F181" s="14"/>
      <c r="G181" s="14"/>
      <c r="H181" s="20"/>
      <c r="I181" s="9">
        <f t="shared" si="2"/>
        <v>0</v>
      </c>
    </row>
    <row r="182" spans="1:9" ht="30" x14ac:dyDescent="0.25">
      <c r="A182" s="21">
        <v>181</v>
      </c>
      <c r="B182" s="17" t="s">
        <v>217</v>
      </c>
      <c r="C182" s="29" t="s">
        <v>218</v>
      </c>
      <c r="D182" s="19" t="s">
        <v>0</v>
      </c>
      <c r="E182" s="58">
        <v>2</v>
      </c>
      <c r="F182" s="14"/>
      <c r="G182" s="14"/>
      <c r="H182" s="20"/>
      <c r="I182" s="9">
        <f t="shared" si="2"/>
        <v>0</v>
      </c>
    </row>
    <row r="183" spans="1:9" ht="30" x14ac:dyDescent="0.25">
      <c r="A183" s="21">
        <v>182</v>
      </c>
      <c r="B183" s="13" t="s">
        <v>263</v>
      </c>
      <c r="C183" s="29" t="s">
        <v>264</v>
      </c>
      <c r="D183" s="18" t="s">
        <v>0</v>
      </c>
      <c r="E183" s="14">
        <v>1000</v>
      </c>
      <c r="F183" s="14"/>
      <c r="G183" s="14"/>
      <c r="H183" s="20"/>
      <c r="I183" s="9">
        <f t="shared" si="2"/>
        <v>0</v>
      </c>
    </row>
    <row r="184" spans="1:9" ht="45" x14ac:dyDescent="0.25">
      <c r="A184" s="21">
        <v>183</v>
      </c>
      <c r="B184" s="13" t="s">
        <v>275</v>
      </c>
      <c r="C184" s="29" t="s">
        <v>276</v>
      </c>
      <c r="D184" s="18" t="s">
        <v>0</v>
      </c>
      <c r="E184" s="14">
        <f>50*25</f>
        <v>1250</v>
      </c>
      <c r="F184" s="14"/>
      <c r="G184" s="14"/>
      <c r="H184" s="20"/>
      <c r="I184" s="9">
        <f t="shared" si="2"/>
        <v>0</v>
      </c>
    </row>
    <row r="185" spans="1:9" ht="45" x14ac:dyDescent="0.25">
      <c r="A185" s="21">
        <v>184</v>
      </c>
      <c r="B185" s="13" t="s">
        <v>273</v>
      </c>
      <c r="C185" s="29" t="s">
        <v>274</v>
      </c>
      <c r="D185" s="18" t="s">
        <v>0</v>
      </c>
      <c r="E185" s="14">
        <f>50*25</f>
        <v>1250</v>
      </c>
      <c r="F185" s="14"/>
      <c r="G185" s="14"/>
      <c r="H185" s="20"/>
      <c r="I185" s="9">
        <f t="shared" si="2"/>
        <v>0</v>
      </c>
    </row>
    <row r="186" spans="1:9" ht="30" x14ac:dyDescent="0.25">
      <c r="A186" s="21">
        <v>185</v>
      </c>
      <c r="B186" s="13" t="s">
        <v>259</v>
      </c>
      <c r="C186" s="29" t="s">
        <v>260</v>
      </c>
      <c r="D186" s="18" t="s">
        <v>0</v>
      </c>
      <c r="E186" s="58">
        <v>60</v>
      </c>
      <c r="F186" s="14"/>
      <c r="G186" s="14"/>
      <c r="H186" s="20"/>
      <c r="I186" s="9">
        <f t="shared" si="2"/>
        <v>0</v>
      </c>
    </row>
    <row r="187" spans="1:9" ht="75" x14ac:dyDescent="0.25">
      <c r="A187" s="21">
        <v>186</v>
      </c>
      <c r="B187" s="13" t="s">
        <v>35</v>
      </c>
      <c r="C187" s="29" t="s">
        <v>34</v>
      </c>
      <c r="D187" s="19" t="s">
        <v>0</v>
      </c>
      <c r="E187" s="14">
        <v>1500</v>
      </c>
      <c r="F187" s="14"/>
      <c r="G187" s="14"/>
      <c r="H187" s="20"/>
      <c r="I187" s="9">
        <f t="shared" si="2"/>
        <v>0</v>
      </c>
    </row>
    <row r="188" spans="1:9" ht="45" x14ac:dyDescent="0.25">
      <c r="A188" s="21">
        <v>187</v>
      </c>
      <c r="B188" s="13" t="s">
        <v>62</v>
      </c>
      <c r="C188" s="29" t="s">
        <v>70</v>
      </c>
      <c r="D188" s="19" t="s">
        <v>0</v>
      </c>
      <c r="E188" s="58">
        <v>20</v>
      </c>
      <c r="F188" s="14"/>
      <c r="G188" s="14"/>
      <c r="H188" s="20"/>
      <c r="I188" s="9">
        <f t="shared" si="2"/>
        <v>0</v>
      </c>
    </row>
    <row r="189" spans="1:9" ht="45" x14ac:dyDescent="0.25">
      <c r="A189" s="21">
        <v>188</v>
      </c>
      <c r="B189" s="13" t="s">
        <v>58</v>
      </c>
      <c r="C189" s="29" t="s">
        <v>59</v>
      </c>
      <c r="D189" s="19" t="s">
        <v>0</v>
      </c>
      <c r="E189" s="58">
        <v>2</v>
      </c>
      <c r="F189" s="14"/>
      <c r="G189" s="14"/>
      <c r="H189" s="20"/>
      <c r="I189" s="9">
        <f t="shared" si="2"/>
        <v>0</v>
      </c>
    </row>
    <row r="190" spans="1:9" ht="45" x14ac:dyDescent="0.25">
      <c r="A190" s="21">
        <v>189</v>
      </c>
      <c r="B190" s="13" t="s">
        <v>236</v>
      </c>
      <c r="C190" s="29" t="s">
        <v>234</v>
      </c>
      <c r="D190" s="19" t="s">
        <v>0</v>
      </c>
      <c r="E190" s="14">
        <f>4*25</f>
        <v>100</v>
      </c>
      <c r="F190" s="14"/>
      <c r="G190" s="14"/>
      <c r="H190" s="20"/>
      <c r="I190" s="9">
        <f t="shared" si="2"/>
        <v>0</v>
      </c>
    </row>
    <row r="191" spans="1:9" ht="30" x14ac:dyDescent="0.25">
      <c r="A191" s="21">
        <v>190</v>
      </c>
      <c r="B191" s="13" t="s">
        <v>19</v>
      </c>
      <c r="C191" s="29" t="s">
        <v>18</v>
      </c>
      <c r="D191" s="19" t="s">
        <v>0</v>
      </c>
      <c r="E191" s="58">
        <v>4</v>
      </c>
      <c r="F191" s="14"/>
      <c r="G191" s="14"/>
      <c r="H191" s="20"/>
      <c r="I191" s="9">
        <f t="shared" si="2"/>
        <v>0</v>
      </c>
    </row>
    <row r="192" spans="1:9" ht="30" x14ac:dyDescent="0.25">
      <c r="A192" s="21">
        <v>191</v>
      </c>
      <c r="B192" s="13" t="s">
        <v>17</v>
      </c>
      <c r="C192" s="29" t="s">
        <v>16</v>
      </c>
      <c r="D192" s="19" t="s">
        <v>0</v>
      </c>
      <c r="E192" s="14">
        <v>1000</v>
      </c>
      <c r="F192" s="14"/>
      <c r="G192" s="14"/>
      <c r="H192" s="20"/>
      <c r="I192" s="9">
        <f t="shared" si="2"/>
        <v>0</v>
      </c>
    </row>
    <row r="193" spans="1:9" ht="30" x14ac:dyDescent="0.25">
      <c r="A193" s="21">
        <v>192</v>
      </c>
      <c r="B193" s="13" t="s">
        <v>68</v>
      </c>
      <c r="C193" s="29" t="s">
        <v>69</v>
      </c>
      <c r="D193" s="19" t="s">
        <v>0</v>
      </c>
      <c r="E193" s="58">
        <v>50</v>
      </c>
      <c r="F193" s="14"/>
      <c r="G193" s="14"/>
      <c r="H193" s="20"/>
      <c r="I193" s="9">
        <f t="shared" si="2"/>
        <v>0</v>
      </c>
    </row>
    <row r="194" spans="1:9" ht="45" x14ac:dyDescent="0.25">
      <c r="A194" s="21">
        <v>193</v>
      </c>
      <c r="B194" s="13" t="s">
        <v>36</v>
      </c>
      <c r="C194" s="29" t="s">
        <v>88</v>
      </c>
      <c r="D194" s="19" t="s">
        <v>0</v>
      </c>
      <c r="E194" s="58">
        <v>2</v>
      </c>
      <c r="F194" s="14"/>
      <c r="G194" s="14"/>
      <c r="H194" s="20"/>
      <c r="I194" s="9">
        <f t="shared" ref="I194:I253" si="3">H194*G194</f>
        <v>0</v>
      </c>
    </row>
    <row r="195" spans="1:9" ht="30" x14ac:dyDescent="0.25">
      <c r="A195" s="21">
        <v>194</v>
      </c>
      <c r="B195" s="13" t="s">
        <v>113</v>
      </c>
      <c r="C195" s="29" t="s">
        <v>114</v>
      </c>
      <c r="D195" s="19" t="s">
        <v>0</v>
      </c>
      <c r="E195" s="58">
        <v>20</v>
      </c>
      <c r="F195" s="14"/>
      <c r="G195" s="14"/>
      <c r="H195" s="20"/>
      <c r="I195" s="9">
        <f t="shared" si="3"/>
        <v>0</v>
      </c>
    </row>
    <row r="196" spans="1:9" ht="30" x14ac:dyDescent="0.25">
      <c r="A196" s="21">
        <v>195</v>
      </c>
      <c r="B196" s="13" t="s">
        <v>40</v>
      </c>
      <c r="C196" s="29" t="s">
        <v>73</v>
      </c>
      <c r="D196" s="19" t="s">
        <v>0</v>
      </c>
      <c r="E196" s="58">
        <v>5</v>
      </c>
      <c r="F196" s="14"/>
      <c r="G196" s="14"/>
      <c r="H196" s="20"/>
      <c r="I196" s="9">
        <f t="shared" si="3"/>
        <v>0</v>
      </c>
    </row>
    <row r="197" spans="1:9" ht="30" x14ac:dyDescent="0.25">
      <c r="A197" s="21">
        <v>196</v>
      </c>
      <c r="B197" s="13" t="s">
        <v>96</v>
      </c>
      <c r="C197" s="29" t="s">
        <v>97</v>
      </c>
      <c r="D197" s="19" t="s">
        <v>0</v>
      </c>
      <c r="E197" s="58">
        <v>150</v>
      </c>
      <c r="F197" s="14"/>
      <c r="G197" s="14"/>
      <c r="H197" s="20"/>
      <c r="I197" s="9">
        <f t="shared" si="3"/>
        <v>0</v>
      </c>
    </row>
    <row r="198" spans="1:9" ht="30" x14ac:dyDescent="0.25">
      <c r="A198" s="21">
        <v>197</v>
      </c>
      <c r="B198" s="13" t="s">
        <v>119</v>
      </c>
      <c r="C198" s="29" t="s">
        <v>120</v>
      </c>
      <c r="D198" s="19" t="s">
        <v>0</v>
      </c>
      <c r="E198" s="58">
        <v>10</v>
      </c>
      <c r="F198" s="14"/>
      <c r="G198" s="14"/>
      <c r="H198" s="20"/>
      <c r="I198" s="9">
        <f t="shared" si="3"/>
        <v>0</v>
      </c>
    </row>
    <row r="199" spans="1:9" ht="45" x14ac:dyDescent="0.25">
      <c r="A199" s="21">
        <v>198</v>
      </c>
      <c r="B199" s="13" t="s">
        <v>128</v>
      </c>
      <c r="C199" s="29" t="s">
        <v>129</v>
      </c>
      <c r="D199" s="19" t="s">
        <v>28</v>
      </c>
      <c r="E199" s="58">
        <v>4</v>
      </c>
      <c r="F199" s="14"/>
      <c r="G199" s="14"/>
      <c r="H199" s="20"/>
      <c r="I199" s="9">
        <f t="shared" si="3"/>
        <v>0</v>
      </c>
    </row>
    <row r="200" spans="1:9" x14ac:dyDescent="0.25">
      <c r="A200" s="21">
        <v>199</v>
      </c>
      <c r="B200" s="13" t="s">
        <v>29</v>
      </c>
      <c r="C200" s="29" t="s">
        <v>29</v>
      </c>
      <c r="D200" s="19" t="s">
        <v>0</v>
      </c>
      <c r="E200" s="58">
        <v>2</v>
      </c>
      <c r="F200" s="14"/>
      <c r="G200" s="14"/>
      <c r="H200" s="20"/>
      <c r="I200" s="9">
        <f t="shared" si="3"/>
        <v>0</v>
      </c>
    </row>
    <row r="201" spans="1:9" ht="30" x14ac:dyDescent="0.25">
      <c r="A201" s="21">
        <v>200</v>
      </c>
      <c r="B201" s="17" t="s">
        <v>204</v>
      </c>
      <c r="C201" s="29" t="s">
        <v>205</v>
      </c>
      <c r="D201" s="19" t="s">
        <v>0</v>
      </c>
      <c r="E201" s="14">
        <v>8000</v>
      </c>
      <c r="F201" s="14"/>
      <c r="G201" s="14"/>
      <c r="H201" s="20"/>
      <c r="I201" s="9">
        <f t="shared" si="3"/>
        <v>0</v>
      </c>
    </row>
    <row r="202" spans="1:9" ht="45" x14ac:dyDescent="0.25">
      <c r="A202" s="21">
        <v>201</v>
      </c>
      <c r="B202" s="13" t="s">
        <v>305</v>
      </c>
      <c r="C202" s="29" t="s">
        <v>306</v>
      </c>
      <c r="D202" s="18" t="s">
        <v>0</v>
      </c>
      <c r="E202" s="58">
        <v>10</v>
      </c>
      <c r="F202" s="14"/>
      <c r="G202" s="14"/>
      <c r="H202" s="20"/>
      <c r="I202" s="9">
        <f t="shared" si="3"/>
        <v>0</v>
      </c>
    </row>
    <row r="203" spans="1:9" ht="30" x14ac:dyDescent="0.25">
      <c r="A203" s="21">
        <v>202</v>
      </c>
      <c r="B203" s="44" t="s">
        <v>66</v>
      </c>
      <c r="C203" s="44" t="s">
        <v>67</v>
      </c>
      <c r="D203" s="31" t="s">
        <v>0</v>
      </c>
      <c r="E203" s="31">
        <v>26</v>
      </c>
      <c r="F203" s="31"/>
      <c r="G203" s="31"/>
      <c r="H203" s="45"/>
      <c r="I203" s="9">
        <f t="shared" si="3"/>
        <v>0</v>
      </c>
    </row>
    <row r="204" spans="1:9" ht="30" x14ac:dyDescent="0.25">
      <c r="A204" s="21">
        <v>203</v>
      </c>
      <c r="B204" s="42" t="s">
        <v>68</v>
      </c>
      <c r="C204" s="42" t="s">
        <v>69</v>
      </c>
      <c r="D204" s="4" t="s">
        <v>0</v>
      </c>
      <c r="E204" s="4">
        <v>20</v>
      </c>
      <c r="F204" s="31"/>
      <c r="G204" s="31"/>
      <c r="H204" s="41"/>
      <c r="I204" s="9">
        <f t="shared" si="3"/>
        <v>0</v>
      </c>
    </row>
    <row r="205" spans="1:9" ht="45" x14ac:dyDescent="0.25">
      <c r="A205" s="21">
        <v>204</v>
      </c>
      <c r="B205" s="42" t="s">
        <v>58</v>
      </c>
      <c r="C205" s="42" t="s">
        <v>59</v>
      </c>
      <c r="D205" s="4" t="s">
        <v>0</v>
      </c>
      <c r="E205" s="4">
        <v>30</v>
      </c>
      <c r="F205" s="4"/>
      <c r="G205" s="31"/>
      <c r="H205" s="41"/>
      <c r="I205" s="9">
        <f t="shared" si="3"/>
        <v>0</v>
      </c>
    </row>
    <row r="206" spans="1:9" ht="45" x14ac:dyDescent="0.25">
      <c r="A206" s="21">
        <v>205</v>
      </c>
      <c r="B206" s="42" t="s">
        <v>60</v>
      </c>
      <c r="C206" s="42" t="s">
        <v>61</v>
      </c>
      <c r="D206" s="4" t="s">
        <v>0</v>
      </c>
      <c r="E206" s="4">
        <v>20</v>
      </c>
      <c r="F206" s="4"/>
      <c r="G206" s="31"/>
      <c r="H206" s="41"/>
      <c r="I206" s="9">
        <f t="shared" si="3"/>
        <v>0</v>
      </c>
    </row>
    <row r="207" spans="1:9" ht="45" x14ac:dyDescent="0.25">
      <c r="A207" s="21">
        <v>206</v>
      </c>
      <c r="B207" s="42" t="s">
        <v>62</v>
      </c>
      <c r="C207" s="42" t="s">
        <v>63</v>
      </c>
      <c r="D207" s="4" t="s">
        <v>0</v>
      </c>
      <c r="E207" s="4">
        <v>50</v>
      </c>
      <c r="F207" s="4"/>
      <c r="G207" s="31"/>
      <c r="H207" s="41"/>
      <c r="I207" s="9">
        <f t="shared" si="3"/>
        <v>0</v>
      </c>
    </row>
    <row r="208" spans="1:9" ht="45" x14ac:dyDescent="0.25">
      <c r="A208" s="21">
        <v>207</v>
      </c>
      <c r="B208" s="42" t="s">
        <v>64</v>
      </c>
      <c r="C208" s="42" t="s">
        <v>65</v>
      </c>
      <c r="D208" s="4" t="s">
        <v>0</v>
      </c>
      <c r="E208" s="4">
        <v>10</v>
      </c>
      <c r="F208" s="4"/>
      <c r="G208" s="31"/>
      <c r="H208" s="41"/>
      <c r="I208" s="9">
        <f t="shared" si="3"/>
        <v>0</v>
      </c>
    </row>
    <row r="209" spans="1:9" ht="45" x14ac:dyDescent="0.25">
      <c r="A209" s="21">
        <v>208</v>
      </c>
      <c r="B209" s="42" t="s">
        <v>74</v>
      </c>
      <c r="C209" s="42" t="s">
        <v>75</v>
      </c>
      <c r="D209" s="4" t="s">
        <v>0</v>
      </c>
      <c r="E209" s="4">
        <v>3</v>
      </c>
      <c r="F209" s="4"/>
      <c r="G209" s="31"/>
      <c r="H209" s="41"/>
      <c r="I209" s="9">
        <f t="shared" si="3"/>
        <v>0</v>
      </c>
    </row>
    <row r="210" spans="1:9" ht="45" x14ac:dyDescent="0.25">
      <c r="A210" s="21">
        <v>209</v>
      </c>
      <c r="B210" s="42" t="s">
        <v>76</v>
      </c>
      <c r="C210" s="42" t="s">
        <v>77</v>
      </c>
      <c r="D210" s="4" t="s">
        <v>0</v>
      </c>
      <c r="E210" s="4">
        <v>3</v>
      </c>
      <c r="F210" s="4"/>
      <c r="G210" s="31"/>
      <c r="H210" s="41"/>
      <c r="I210" s="9">
        <f t="shared" si="3"/>
        <v>0</v>
      </c>
    </row>
    <row r="211" spans="1:9" ht="75" x14ac:dyDescent="0.25">
      <c r="A211" s="21">
        <v>210</v>
      </c>
      <c r="B211" s="42" t="s">
        <v>39</v>
      </c>
      <c r="C211" s="42" t="s">
        <v>38</v>
      </c>
      <c r="D211" s="4" t="s">
        <v>0</v>
      </c>
      <c r="E211" s="4">
        <v>25</v>
      </c>
      <c r="F211" s="4"/>
      <c r="G211" s="31"/>
      <c r="H211" s="41"/>
      <c r="I211" s="9">
        <f t="shared" si="3"/>
        <v>0</v>
      </c>
    </row>
    <row r="212" spans="1:9" ht="30" x14ac:dyDescent="0.25">
      <c r="A212" s="21">
        <v>211</v>
      </c>
      <c r="B212" s="42" t="s">
        <v>78</v>
      </c>
      <c r="C212" s="42" t="s">
        <v>183</v>
      </c>
      <c r="D212" s="4" t="s">
        <v>0</v>
      </c>
      <c r="E212" s="4">
        <v>8</v>
      </c>
      <c r="F212" s="4"/>
      <c r="G212" s="4"/>
      <c r="H212" s="41"/>
      <c r="I212" s="9">
        <f t="shared" si="3"/>
        <v>0</v>
      </c>
    </row>
    <row r="213" spans="1:9" ht="30" x14ac:dyDescent="0.25">
      <c r="A213" s="21">
        <v>212</v>
      </c>
      <c r="B213" s="42" t="s">
        <v>81</v>
      </c>
      <c r="C213" s="42" t="s">
        <v>184</v>
      </c>
      <c r="D213" s="4" t="s">
        <v>0</v>
      </c>
      <c r="E213" s="4">
        <v>5</v>
      </c>
      <c r="F213" s="4"/>
      <c r="G213" s="4"/>
      <c r="H213" s="41"/>
      <c r="I213" s="9">
        <f t="shared" si="3"/>
        <v>0</v>
      </c>
    </row>
    <row r="214" spans="1:9" ht="30" x14ac:dyDescent="0.25">
      <c r="A214" s="21">
        <v>213</v>
      </c>
      <c r="B214" s="42" t="s">
        <v>83</v>
      </c>
      <c r="C214" s="42" t="s">
        <v>185</v>
      </c>
      <c r="D214" s="4" t="s">
        <v>0</v>
      </c>
      <c r="E214" s="4">
        <v>8</v>
      </c>
      <c r="F214" s="4"/>
      <c r="G214" s="4"/>
      <c r="H214" s="41"/>
      <c r="I214" s="9">
        <f t="shared" si="3"/>
        <v>0</v>
      </c>
    </row>
    <row r="215" spans="1:9" ht="30" x14ac:dyDescent="0.25">
      <c r="A215" s="21">
        <v>214</v>
      </c>
      <c r="B215" s="42" t="s">
        <v>335</v>
      </c>
      <c r="C215" s="42" t="s">
        <v>335</v>
      </c>
      <c r="D215" s="4" t="s">
        <v>0</v>
      </c>
      <c r="E215" s="4">
        <v>10</v>
      </c>
      <c r="F215" s="4"/>
      <c r="G215" s="4"/>
      <c r="H215" s="41"/>
      <c r="I215" s="9">
        <f t="shared" si="3"/>
        <v>0</v>
      </c>
    </row>
    <row r="216" spans="1:9" ht="30" x14ac:dyDescent="0.25">
      <c r="A216" s="21">
        <v>215</v>
      </c>
      <c r="B216" s="42" t="s">
        <v>87</v>
      </c>
      <c r="C216" s="42" t="s">
        <v>87</v>
      </c>
      <c r="D216" s="4" t="s">
        <v>0</v>
      </c>
      <c r="E216" s="4">
        <v>10</v>
      </c>
      <c r="F216" s="4"/>
      <c r="G216" s="4"/>
      <c r="H216" s="41"/>
      <c r="I216" s="9">
        <f t="shared" si="3"/>
        <v>0</v>
      </c>
    </row>
    <row r="217" spans="1:9" ht="30" x14ac:dyDescent="0.25">
      <c r="A217" s="21">
        <v>216</v>
      </c>
      <c r="B217" s="42" t="s">
        <v>186</v>
      </c>
      <c r="C217" s="42" t="s">
        <v>187</v>
      </c>
      <c r="D217" s="4" t="s">
        <v>0</v>
      </c>
      <c r="E217" s="4">
        <v>10</v>
      </c>
      <c r="F217" s="4"/>
      <c r="G217" s="4"/>
      <c r="H217" s="41"/>
      <c r="I217" s="9">
        <f t="shared" si="3"/>
        <v>0</v>
      </c>
    </row>
    <row r="218" spans="1:9" ht="30" x14ac:dyDescent="0.25">
      <c r="A218" s="21">
        <v>217</v>
      </c>
      <c r="B218" s="42" t="s">
        <v>188</v>
      </c>
      <c r="C218" s="42" t="s">
        <v>189</v>
      </c>
      <c r="D218" s="4" t="s">
        <v>0</v>
      </c>
      <c r="E218" s="4">
        <v>20</v>
      </c>
      <c r="F218" s="4"/>
      <c r="G218" s="4"/>
      <c r="H218" s="41"/>
      <c r="I218" s="9">
        <f t="shared" si="3"/>
        <v>0</v>
      </c>
    </row>
    <row r="219" spans="1:9" ht="30" x14ac:dyDescent="0.25">
      <c r="A219" s="21">
        <v>218</v>
      </c>
      <c r="B219" s="42" t="s">
        <v>94</v>
      </c>
      <c r="C219" s="42" t="s">
        <v>95</v>
      </c>
      <c r="D219" s="4" t="s">
        <v>0</v>
      </c>
      <c r="E219" s="4">
        <v>20</v>
      </c>
      <c r="F219" s="4"/>
      <c r="G219" s="4"/>
      <c r="H219" s="41"/>
      <c r="I219" s="9">
        <f t="shared" si="3"/>
        <v>0</v>
      </c>
    </row>
    <row r="220" spans="1:9" ht="30" x14ac:dyDescent="0.25">
      <c r="A220" s="21">
        <v>219</v>
      </c>
      <c r="B220" s="42" t="s">
        <v>89</v>
      </c>
      <c r="C220" s="42" t="s">
        <v>90</v>
      </c>
      <c r="D220" s="4" t="s">
        <v>0</v>
      </c>
      <c r="E220" s="4">
        <v>25</v>
      </c>
      <c r="F220" s="4"/>
      <c r="G220" s="4"/>
      <c r="H220" s="41"/>
      <c r="I220" s="9">
        <f t="shared" si="3"/>
        <v>0</v>
      </c>
    </row>
    <row r="221" spans="1:9" ht="30" x14ac:dyDescent="0.25">
      <c r="A221" s="21">
        <v>220</v>
      </c>
      <c r="B221" s="42" t="s">
        <v>91</v>
      </c>
      <c r="C221" s="42" t="s">
        <v>92</v>
      </c>
      <c r="D221" s="4" t="s">
        <v>0</v>
      </c>
      <c r="E221" s="4">
        <v>10</v>
      </c>
      <c r="F221" s="4"/>
      <c r="G221" s="4"/>
      <c r="H221" s="41"/>
      <c r="I221" s="9">
        <f t="shared" si="3"/>
        <v>0</v>
      </c>
    </row>
    <row r="222" spans="1:9" ht="30" x14ac:dyDescent="0.25">
      <c r="A222" s="21">
        <v>221</v>
      </c>
      <c r="B222" s="42" t="s">
        <v>46</v>
      </c>
      <c r="C222" s="42" t="s">
        <v>228</v>
      </c>
      <c r="D222" s="4" t="s">
        <v>0</v>
      </c>
      <c r="E222" s="4">
        <v>20</v>
      </c>
      <c r="F222" s="4"/>
      <c r="G222" s="4"/>
      <c r="H222" s="41"/>
      <c r="I222" s="9">
        <f t="shared" si="3"/>
        <v>0</v>
      </c>
    </row>
    <row r="223" spans="1:9" ht="30" x14ac:dyDescent="0.25">
      <c r="A223" s="21">
        <v>222</v>
      </c>
      <c r="B223" s="42" t="s">
        <v>100</v>
      </c>
      <c r="C223" s="42" t="s">
        <v>101</v>
      </c>
      <c r="D223" s="4" t="s">
        <v>0</v>
      </c>
      <c r="E223" s="4">
        <v>5</v>
      </c>
      <c r="F223" s="4"/>
      <c r="G223" s="4"/>
      <c r="H223" s="41"/>
      <c r="I223" s="9">
        <f t="shared" si="3"/>
        <v>0</v>
      </c>
    </row>
    <row r="224" spans="1:9" ht="30" x14ac:dyDescent="0.25">
      <c r="A224" s="21">
        <v>223</v>
      </c>
      <c r="B224" s="42" t="s">
        <v>104</v>
      </c>
      <c r="C224" s="42" t="s">
        <v>105</v>
      </c>
      <c r="D224" s="4" t="s">
        <v>0</v>
      </c>
      <c r="E224" s="4">
        <v>5</v>
      </c>
      <c r="F224" s="4"/>
      <c r="G224" s="4"/>
      <c r="H224" s="41"/>
      <c r="I224" s="9">
        <f t="shared" si="3"/>
        <v>0</v>
      </c>
    </row>
    <row r="225" spans="1:9" ht="30" x14ac:dyDescent="0.25">
      <c r="A225" s="21">
        <v>224</v>
      </c>
      <c r="B225" s="42" t="s">
        <v>109</v>
      </c>
      <c r="C225" s="42" t="s">
        <v>110</v>
      </c>
      <c r="D225" s="4" t="s">
        <v>0</v>
      </c>
      <c r="E225" s="4">
        <v>5</v>
      </c>
      <c r="F225" s="4"/>
      <c r="G225" s="4"/>
      <c r="H225" s="41"/>
      <c r="I225" s="9">
        <f t="shared" si="3"/>
        <v>0</v>
      </c>
    </row>
    <row r="226" spans="1:9" ht="45" x14ac:dyDescent="0.25">
      <c r="A226" s="21">
        <v>225</v>
      </c>
      <c r="B226" s="42" t="s">
        <v>289</v>
      </c>
      <c r="C226" s="42" t="s">
        <v>336</v>
      </c>
      <c r="D226" s="4" t="s">
        <v>0</v>
      </c>
      <c r="E226" s="4">
        <v>2</v>
      </c>
      <c r="F226" s="4"/>
      <c r="G226" s="4"/>
      <c r="H226" s="41"/>
      <c r="I226" s="9">
        <f t="shared" si="3"/>
        <v>0</v>
      </c>
    </row>
    <row r="227" spans="1:9" ht="45" x14ac:dyDescent="0.25">
      <c r="A227" s="21">
        <v>226</v>
      </c>
      <c r="B227" s="43" t="s">
        <v>289</v>
      </c>
      <c r="C227" s="43" t="s">
        <v>289</v>
      </c>
      <c r="D227" s="25" t="s">
        <v>0</v>
      </c>
      <c r="E227" s="25">
        <v>2</v>
      </c>
      <c r="F227" s="4"/>
      <c r="G227" s="4"/>
      <c r="H227" s="41"/>
      <c r="I227" s="9">
        <f t="shared" si="3"/>
        <v>0</v>
      </c>
    </row>
    <row r="228" spans="1:9" ht="30" x14ac:dyDescent="0.25">
      <c r="A228" s="21">
        <v>227</v>
      </c>
      <c r="B228" s="42" t="s">
        <v>27</v>
      </c>
      <c r="C228" s="42" t="s">
        <v>198</v>
      </c>
      <c r="D228" s="4" t="s">
        <v>0</v>
      </c>
      <c r="E228" s="4">
        <v>8</v>
      </c>
      <c r="F228" s="4"/>
      <c r="G228" s="4"/>
      <c r="H228" s="41"/>
      <c r="I228" s="9">
        <f t="shared" si="3"/>
        <v>0</v>
      </c>
    </row>
    <row r="229" spans="1:9" ht="30" x14ac:dyDescent="0.25">
      <c r="A229" s="21">
        <v>228</v>
      </c>
      <c r="B229" s="42" t="s">
        <v>130</v>
      </c>
      <c r="C229" s="42" t="s">
        <v>131</v>
      </c>
      <c r="D229" s="4" t="s">
        <v>0</v>
      </c>
      <c r="E229" s="4">
        <v>5</v>
      </c>
      <c r="F229" s="4"/>
      <c r="G229" s="4"/>
      <c r="H229" s="41"/>
      <c r="I229" s="9">
        <f t="shared" si="3"/>
        <v>0</v>
      </c>
    </row>
    <row r="230" spans="1:9" ht="30" x14ac:dyDescent="0.25">
      <c r="A230" s="21">
        <v>229</v>
      </c>
      <c r="B230" s="42" t="s">
        <v>132</v>
      </c>
      <c r="C230" s="42" t="s">
        <v>133</v>
      </c>
      <c r="D230" s="4" t="s">
        <v>0</v>
      </c>
      <c r="E230" s="4">
        <v>5</v>
      </c>
      <c r="F230" s="4"/>
      <c r="G230" s="4"/>
      <c r="H230" s="41"/>
      <c r="I230" s="9">
        <f t="shared" si="3"/>
        <v>0</v>
      </c>
    </row>
    <row r="231" spans="1:9" ht="30" x14ac:dyDescent="0.25">
      <c r="A231" s="21">
        <v>230</v>
      </c>
      <c r="B231" s="42" t="s">
        <v>190</v>
      </c>
      <c r="C231" s="42" t="s">
        <v>191</v>
      </c>
      <c r="D231" s="4" t="s">
        <v>0</v>
      </c>
      <c r="E231" s="4">
        <v>5</v>
      </c>
      <c r="F231" s="4"/>
      <c r="G231" s="4"/>
      <c r="H231" s="41"/>
      <c r="I231" s="9">
        <f t="shared" si="3"/>
        <v>0</v>
      </c>
    </row>
    <row r="232" spans="1:9" ht="45" x14ac:dyDescent="0.25">
      <c r="A232" s="21">
        <v>231</v>
      </c>
      <c r="B232" s="43" t="s">
        <v>261</v>
      </c>
      <c r="C232" s="43" t="s">
        <v>262</v>
      </c>
      <c r="D232" s="23" t="s">
        <v>0</v>
      </c>
      <c r="E232" s="23">
        <v>5</v>
      </c>
      <c r="F232" s="4"/>
      <c r="G232" s="4"/>
      <c r="H232" s="41"/>
      <c r="I232" s="9">
        <f t="shared" si="3"/>
        <v>0</v>
      </c>
    </row>
    <row r="233" spans="1:9" ht="30" x14ac:dyDescent="0.25">
      <c r="A233" s="21">
        <v>232</v>
      </c>
      <c r="B233" s="42" t="s">
        <v>132</v>
      </c>
      <c r="C233" s="42" t="s">
        <v>133</v>
      </c>
      <c r="D233" s="4" t="s">
        <v>0</v>
      </c>
      <c r="E233" s="4">
        <v>5</v>
      </c>
      <c r="F233" s="4"/>
      <c r="G233" s="4"/>
      <c r="H233" s="41"/>
      <c r="I233" s="9">
        <f t="shared" si="3"/>
        <v>0</v>
      </c>
    </row>
    <row r="234" spans="1:9" ht="30" x14ac:dyDescent="0.25">
      <c r="A234" s="21">
        <v>233</v>
      </c>
      <c r="B234" s="42" t="s">
        <v>140</v>
      </c>
      <c r="C234" s="42" t="s">
        <v>141</v>
      </c>
      <c r="D234" s="4" t="s">
        <v>0</v>
      </c>
      <c r="E234" s="4">
        <v>2</v>
      </c>
      <c r="F234" s="4"/>
      <c r="G234" s="4"/>
      <c r="H234" s="41"/>
      <c r="I234" s="9">
        <f t="shared" si="3"/>
        <v>0</v>
      </c>
    </row>
    <row r="235" spans="1:9" ht="30" x14ac:dyDescent="0.25">
      <c r="A235" s="21">
        <v>234</v>
      </c>
      <c r="B235" s="42" t="s">
        <v>142</v>
      </c>
      <c r="C235" s="42" t="s">
        <v>143</v>
      </c>
      <c r="D235" s="4" t="s">
        <v>0</v>
      </c>
      <c r="E235" s="4">
        <v>5</v>
      </c>
      <c r="F235" s="4"/>
      <c r="G235" s="4"/>
      <c r="H235" s="41"/>
      <c r="I235" s="9">
        <f t="shared" si="3"/>
        <v>0</v>
      </c>
    </row>
    <row r="236" spans="1:9" ht="30" x14ac:dyDescent="0.25">
      <c r="A236" s="21">
        <v>235</v>
      </c>
      <c r="B236" s="42" t="s">
        <v>146</v>
      </c>
      <c r="C236" s="42" t="s">
        <v>147</v>
      </c>
      <c r="D236" s="4" t="s">
        <v>0</v>
      </c>
      <c r="E236" s="4">
        <v>5</v>
      </c>
      <c r="F236" s="4"/>
      <c r="G236" s="4"/>
      <c r="H236" s="41"/>
      <c r="I236" s="9">
        <f t="shared" si="3"/>
        <v>0</v>
      </c>
    </row>
    <row r="237" spans="1:9" ht="30" x14ac:dyDescent="0.25">
      <c r="A237" s="21">
        <v>236</v>
      </c>
      <c r="B237" s="42" t="s">
        <v>148</v>
      </c>
      <c r="C237" s="42" t="s">
        <v>149</v>
      </c>
      <c r="D237" s="4" t="s">
        <v>0</v>
      </c>
      <c r="E237" s="4">
        <v>10</v>
      </c>
      <c r="F237" s="4"/>
      <c r="G237" s="4"/>
      <c r="H237" s="41"/>
      <c r="I237" s="9">
        <f t="shared" si="3"/>
        <v>0</v>
      </c>
    </row>
    <row r="238" spans="1:9" ht="30" x14ac:dyDescent="0.25">
      <c r="A238" s="21">
        <v>237</v>
      </c>
      <c r="B238" s="42" t="s">
        <v>150</v>
      </c>
      <c r="C238" s="42" t="s">
        <v>151</v>
      </c>
      <c r="D238" s="4" t="s">
        <v>0</v>
      </c>
      <c r="E238" s="4">
        <v>1200</v>
      </c>
      <c r="F238" s="4"/>
      <c r="G238" s="4"/>
      <c r="H238" s="41"/>
      <c r="I238" s="9">
        <f t="shared" si="3"/>
        <v>0</v>
      </c>
    </row>
    <row r="239" spans="1:9" ht="30" x14ac:dyDescent="0.25">
      <c r="A239" s="21">
        <v>238</v>
      </c>
      <c r="B239" s="42" t="s">
        <v>240</v>
      </c>
      <c r="C239" s="42" t="s">
        <v>241</v>
      </c>
      <c r="D239" s="4" t="s">
        <v>0</v>
      </c>
      <c r="E239" s="4">
        <v>300</v>
      </c>
      <c r="F239" s="4"/>
      <c r="G239" s="4"/>
      <c r="H239" s="41"/>
      <c r="I239" s="9">
        <f t="shared" si="3"/>
        <v>0</v>
      </c>
    </row>
    <row r="240" spans="1:9" ht="30" x14ac:dyDescent="0.25">
      <c r="A240" s="21">
        <v>239</v>
      </c>
      <c r="B240" s="42" t="s">
        <v>152</v>
      </c>
      <c r="C240" s="42" t="s">
        <v>153</v>
      </c>
      <c r="D240" s="4" t="s">
        <v>0</v>
      </c>
      <c r="E240" s="4">
        <v>500</v>
      </c>
      <c r="F240" s="4"/>
      <c r="G240" s="4"/>
      <c r="H240" s="41"/>
      <c r="I240" s="9">
        <f t="shared" si="3"/>
        <v>0</v>
      </c>
    </row>
    <row r="241" spans="1:9" ht="60" x14ac:dyDescent="0.25">
      <c r="A241" s="21">
        <v>240</v>
      </c>
      <c r="B241" s="42" t="s">
        <v>23</v>
      </c>
      <c r="C241" s="42" t="s">
        <v>242</v>
      </c>
      <c r="D241" s="31" t="s">
        <v>0</v>
      </c>
      <c r="E241" s="31">
        <v>2</v>
      </c>
      <c r="F241" s="4"/>
      <c r="G241" s="4"/>
      <c r="H241" s="41"/>
      <c r="I241" s="9">
        <f t="shared" si="3"/>
        <v>0</v>
      </c>
    </row>
    <row r="242" spans="1:9" ht="30" x14ac:dyDescent="0.25">
      <c r="A242" s="21">
        <v>241</v>
      </c>
      <c r="B242" s="42" t="s">
        <v>337</v>
      </c>
      <c r="C242" s="42" t="s">
        <v>337</v>
      </c>
      <c r="D242" s="31" t="s">
        <v>0</v>
      </c>
      <c r="E242" s="31">
        <v>26</v>
      </c>
      <c r="F242" s="4"/>
      <c r="G242" s="4"/>
      <c r="H242" s="41"/>
      <c r="I242" s="9">
        <f t="shared" si="3"/>
        <v>0</v>
      </c>
    </row>
    <row r="243" spans="1:9" ht="30" x14ac:dyDescent="0.25">
      <c r="A243" s="21">
        <v>242</v>
      </c>
      <c r="B243" s="42" t="s">
        <v>157</v>
      </c>
      <c r="C243" s="42" t="s">
        <v>157</v>
      </c>
      <c r="D243" s="4" t="s">
        <v>0</v>
      </c>
      <c r="E243" s="4">
        <v>6</v>
      </c>
      <c r="F243" s="4"/>
      <c r="G243" s="4"/>
      <c r="H243" s="41"/>
      <c r="I243" s="9">
        <f t="shared" si="3"/>
        <v>0</v>
      </c>
    </row>
    <row r="244" spans="1:9" ht="30" x14ac:dyDescent="0.25">
      <c r="A244" s="21">
        <v>243</v>
      </c>
      <c r="B244" s="42" t="s">
        <v>158</v>
      </c>
      <c r="C244" s="42" t="s">
        <v>159</v>
      </c>
      <c r="D244" s="4" t="s">
        <v>0</v>
      </c>
      <c r="E244" s="4">
        <v>300</v>
      </c>
      <c r="F244" s="4"/>
      <c r="G244" s="4"/>
      <c r="H244" s="41"/>
      <c r="I244" s="9">
        <f t="shared" si="3"/>
        <v>0</v>
      </c>
    </row>
    <row r="245" spans="1:9" ht="30" x14ac:dyDescent="0.25">
      <c r="A245" s="21">
        <v>244</v>
      </c>
      <c r="B245" s="42" t="s">
        <v>160</v>
      </c>
      <c r="C245" s="42" t="s">
        <v>161</v>
      </c>
      <c r="D245" s="4" t="s">
        <v>0</v>
      </c>
      <c r="E245" s="4">
        <v>300</v>
      </c>
      <c r="F245" s="4"/>
      <c r="G245" s="4"/>
      <c r="H245" s="41"/>
      <c r="I245" s="9">
        <f t="shared" si="3"/>
        <v>0</v>
      </c>
    </row>
    <row r="246" spans="1:9" ht="30" x14ac:dyDescent="0.25">
      <c r="A246" s="21">
        <v>245</v>
      </c>
      <c r="B246" s="16" t="s">
        <v>170</v>
      </c>
      <c r="C246" s="29" t="s">
        <v>177</v>
      </c>
      <c r="D246" s="4" t="s">
        <v>0</v>
      </c>
      <c r="E246" s="4">
        <v>1</v>
      </c>
      <c r="F246" s="4"/>
      <c r="G246" s="4"/>
      <c r="H246" s="36"/>
      <c r="I246" s="9">
        <f t="shared" si="3"/>
        <v>0</v>
      </c>
    </row>
    <row r="247" spans="1:9" x14ac:dyDescent="0.25">
      <c r="A247" s="21">
        <v>246</v>
      </c>
      <c r="B247" s="17" t="s">
        <v>170</v>
      </c>
      <c r="C247" s="13" t="s">
        <v>333</v>
      </c>
      <c r="D247" s="14" t="s">
        <v>0</v>
      </c>
      <c r="E247" s="14">
        <v>1</v>
      </c>
      <c r="F247" s="14"/>
      <c r="G247" s="14"/>
      <c r="H247" s="32"/>
      <c r="I247" s="9">
        <f t="shared" si="3"/>
        <v>0</v>
      </c>
    </row>
    <row r="248" spans="1:9" ht="60" x14ac:dyDescent="0.25">
      <c r="A248" s="21">
        <v>247</v>
      </c>
      <c r="B248" s="13" t="s">
        <v>311</v>
      </c>
      <c r="C248" s="13" t="s">
        <v>312</v>
      </c>
      <c r="D248" s="1" t="s">
        <v>0</v>
      </c>
      <c r="E248" s="34">
        <v>5</v>
      </c>
      <c r="F248" s="4"/>
      <c r="G248" s="14"/>
      <c r="H248" s="35"/>
      <c r="I248" s="9">
        <f t="shared" si="3"/>
        <v>0</v>
      </c>
    </row>
    <row r="249" spans="1:9" ht="45" x14ac:dyDescent="0.25">
      <c r="A249" s="21">
        <v>248</v>
      </c>
      <c r="B249" s="13" t="s">
        <v>9</v>
      </c>
      <c r="C249" s="13" t="s">
        <v>211</v>
      </c>
      <c r="D249" s="4" t="s">
        <v>0</v>
      </c>
      <c r="E249" s="34">
        <v>10</v>
      </c>
      <c r="F249" s="4"/>
      <c r="G249" s="14"/>
      <c r="H249" s="35"/>
      <c r="I249" s="9">
        <f t="shared" si="3"/>
        <v>0</v>
      </c>
    </row>
    <row r="250" spans="1:9" ht="30" x14ac:dyDescent="0.25">
      <c r="A250" s="21">
        <v>249</v>
      </c>
      <c r="B250" s="13" t="s">
        <v>209</v>
      </c>
      <c r="C250" s="13" t="s">
        <v>210</v>
      </c>
      <c r="D250" s="4" t="s">
        <v>0</v>
      </c>
      <c r="E250" s="34">
        <v>10</v>
      </c>
      <c r="F250" s="4"/>
      <c r="G250" s="14"/>
      <c r="H250" s="35"/>
      <c r="I250" s="9">
        <f t="shared" si="3"/>
        <v>0</v>
      </c>
    </row>
    <row r="251" spans="1:9" ht="45" x14ac:dyDescent="0.25">
      <c r="A251" s="21">
        <v>250</v>
      </c>
      <c r="B251" s="13" t="s">
        <v>8</v>
      </c>
      <c r="C251" s="13" t="s">
        <v>208</v>
      </c>
      <c r="D251" s="4" t="s">
        <v>0</v>
      </c>
      <c r="E251" s="34">
        <v>15</v>
      </c>
      <c r="F251" s="4"/>
      <c r="G251" s="14"/>
      <c r="H251" s="35"/>
      <c r="I251" s="9">
        <f t="shared" si="3"/>
        <v>0</v>
      </c>
    </row>
    <row r="252" spans="1:9" ht="75" x14ac:dyDescent="0.25">
      <c r="A252" s="21">
        <v>251</v>
      </c>
      <c r="B252" s="13" t="s">
        <v>282</v>
      </c>
      <c r="C252" s="16" t="s">
        <v>283</v>
      </c>
      <c r="D252" s="1" t="s">
        <v>0</v>
      </c>
      <c r="E252" s="34">
        <v>5</v>
      </c>
      <c r="F252" s="4"/>
      <c r="G252" s="14"/>
      <c r="H252" s="35"/>
      <c r="I252" s="9">
        <f t="shared" si="3"/>
        <v>0</v>
      </c>
    </row>
    <row r="253" spans="1:9" ht="60" x14ac:dyDescent="0.25">
      <c r="A253" s="21">
        <v>252</v>
      </c>
      <c r="B253" s="13" t="s">
        <v>311</v>
      </c>
      <c r="C253" s="13" t="s">
        <v>312</v>
      </c>
      <c r="D253" s="2" t="s">
        <v>0</v>
      </c>
      <c r="E253" s="33">
        <v>3</v>
      </c>
      <c r="F253" s="2"/>
      <c r="G253" s="2"/>
      <c r="H253" s="35"/>
      <c r="I253" s="9">
        <f t="shared" si="3"/>
        <v>0</v>
      </c>
    </row>
    <row r="254" spans="1:9" ht="45.75" thickBot="1" x14ac:dyDescent="0.3">
      <c r="A254" s="46">
        <v>253</v>
      </c>
      <c r="B254" s="47" t="s">
        <v>167</v>
      </c>
      <c r="C254" s="47" t="s">
        <v>168</v>
      </c>
      <c r="D254" s="48" t="s">
        <v>0</v>
      </c>
      <c r="E254" s="49">
        <v>3</v>
      </c>
      <c r="F254" s="48"/>
      <c r="G254" s="48"/>
      <c r="H254" s="50"/>
      <c r="I254" s="51">
        <f>H254*E254</f>
        <v>0</v>
      </c>
    </row>
    <row r="255" spans="1:9" ht="15.75" thickBot="1" x14ac:dyDescent="0.3">
      <c r="A255" s="53" t="s">
        <v>339</v>
      </c>
      <c r="B255" s="54"/>
      <c r="C255" s="54"/>
      <c r="D255" s="54"/>
      <c r="E255" s="54"/>
      <c r="F255" s="54"/>
      <c r="G255" s="54"/>
      <c r="H255" s="55"/>
      <c r="I255" s="52">
        <f>SUM(I2:I254)</f>
        <v>0</v>
      </c>
    </row>
  </sheetData>
  <mergeCells count="1">
    <mergeCell ref="A255:H255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SM drive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Dobiášová</dc:creator>
  <cp:lastModifiedBy>Veronika Dobiášová</cp:lastModifiedBy>
  <cp:lastPrinted>2023-02-15T12:23:17Z</cp:lastPrinted>
  <dcterms:created xsi:type="dcterms:W3CDTF">2015-06-05T18:19:34Z</dcterms:created>
  <dcterms:modified xsi:type="dcterms:W3CDTF">2023-03-13T20:07:22Z</dcterms:modified>
</cp:coreProperties>
</file>