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/>
  <mc:AlternateContent xmlns:mc="http://schemas.openxmlformats.org/markup-compatibility/2006">
    <mc:Choice Requires="x15">
      <x15ac:absPath xmlns:x15ac="http://schemas.microsoft.com/office/spreadsheetml/2010/11/ac" url="H:\VO\SOŠ Drevárska Zvolen\Rekonštrukcia izolácie\"/>
    </mc:Choice>
  </mc:AlternateContent>
  <xr:revisionPtr revIDLastSave="0" documentId="14_{57051997-5C6A-42D2-A842-0C836C34C12F}" xr6:coauthVersionLast="46" xr6:coauthVersionMax="46" xr10:uidLastSave="{00000000-0000-0000-0000-000000000000}"/>
  <bookViews>
    <workbookView xWindow="-120" yWindow="-120" windowWidth="29040" windowHeight="15990" activeTab="1" xr2:uid="{00000000-000D-0000-FFFF-FFFF00000000}"/>
  </bookViews>
  <sheets>
    <sheet name="Rekapitulácia stavby" sheetId="1" r:id="rId1"/>
    <sheet name="2020_58 - SOŠ Drevárska Z..." sheetId="2" r:id="rId2"/>
  </sheets>
  <definedNames>
    <definedName name="_xlnm._FilterDatabase" localSheetId="1" hidden="1">'2020_58 - SOŠ Drevárska Z...'!$C$119:$K$159</definedName>
    <definedName name="_xlnm.Print_Titles" localSheetId="1">'2020_58 - SOŠ Drevárska Z...'!$119:$119</definedName>
    <definedName name="_xlnm.Print_Titles" localSheetId="0">'Rekapitulácia stavby'!$92:$92</definedName>
    <definedName name="_xlnm.Print_Area" localSheetId="1">'2020_58 - SOŠ Drevárska Z...'!$C$4:$J$76,'2020_58 - SOŠ Drevárska Z...'!$C$109:$J$159</definedName>
    <definedName name="_xlnm.Print_Area" localSheetId="0">'Rekapitulácia stavby'!$D$4:$AO$76,'Rekapitulácia stavby'!$C$82:$AQ$96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5" i="2" l="1"/>
  <c r="J34" i="2"/>
  <c r="J33" i="2"/>
  <c r="F116" i="2"/>
  <c r="F114" i="2"/>
  <c r="E112" i="2"/>
  <c r="F89" i="2"/>
  <c r="F87" i="2"/>
  <c r="E85" i="2"/>
  <c r="J22" i="2"/>
  <c r="E22" i="2"/>
  <c r="J117" i="2"/>
  <c r="J21" i="2"/>
  <c r="J19" i="2"/>
  <c r="E19" i="2"/>
  <c r="J116" i="2"/>
  <c r="J18" i="2"/>
  <c r="J16" i="2"/>
  <c r="E16" i="2"/>
  <c r="F90" i="2"/>
  <c r="J15" i="2"/>
  <c r="J114" i="2"/>
  <c r="L90" i="1"/>
  <c r="AM90" i="1"/>
  <c r="AM89" i="1"/>
  <c r="L89" i="1"/>
  <c r="L87" i="1"/>
  <c r="L85" i="1"/>
  <c r="L84" i="1"/>
  <c r="J102" i="2" l="1"/>
  <c r="J101" i="2"/>
  <c r="J97" i="2"/>
  <c r="J100" i="2"/>
  <c r="F117" i="2"/>
  <c r="J90" i="2"/>
  <c r="J98" i="2"/>
  <c r="J89" i="2"/>
  <c r="J87" i="2"/>
  <c r="F33" i="2"/>
  <c r="W31" i="1" s="1"/>
  <c r="F31" i="2"/>
  <c r="W29" i="1" s="1"/>
  <c r="J31" i="2"/>
  <c r="F35" i="2"/>
  <c r="W33" i="1" s="1"/>
  <c r="F34" i="2"/>
  <c r="W32" i="1" s="1"/>
  <c r="J95" i="2" l="1"/>
  <c r="J96" i="2"/>
  <c r="J99" i="2"/>
  <c r="F32" i="2"/>
  <c r="AK30" i="1" s="1"/>
  <c r="AK29" i="1"/>
  <c r="J32" i="2"/>
  <c r="J94" i="2" l="1"/>
  <c r="W30" i="1"/>
  <c r="J28" i="2" l="1"/>
  <c r="AG95" i="1" s="1"/>
  <c r="AN95" i="1" s="1"/>
  <c r="J37" i="2" l="1"/>
  <c r="AG94" i="1"/>
  <c r="AK26" i="1" s="1"/>
  <c r="AK35" i="1" s="1"/>
  <c r="AN94" i="1" l="1"/>
</calcChain>
</file>

<file path=xl/sharedStrings.xml><?xml version="1.0" encoding="utf-8"?>
<sst xmlns="http://schemas.openxmlformats.org/spreadsheetml/2006/main" count="348" uniqueCount="178">
  <si>
    <t>Export Komplet</t>
  </si>
  <si>
    <t/>
  </si>
  <si>
    <t>20</t>
  </si>
  <si>
    <t>REKAPITULÁCIA STAVBY</t>
  </si>
  <si>
    <t>Kód:</t>
  </si>
  <si>
    <t>2020_58</t>
  </si>
  <si>
    <t>Stavba:</t>
  </si>
  <si>
    <t>SOŠ Drevárska Zvolen</t>
  </si>
  <si>
    <t>JKSO:</t>
  </si>
  <si>
    <t>KS:</t>
  </si>
  <si>
    <t>Miesto:</t>
  </si>
  <si>
    <t>Zvolen</t>
  </si>
  <si>
    <t>Dátum:</t>
  </si>
  <si>
    <t>Objednávateľ:</t>
  </si>
  <si>
    <t>IČO:</t>
  </si>
  <si>
    <t>IČ DPH:</t>
  </si>
  <si>
    <t>Zhotoviteľ:</t>
  </si>
  <si>
    <t xml:space="preserve"> </t>
  </si>
  <si>
    <t>Projektant:</t>
  </si>
  <si>
    <t>Spracovateľ: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</si>
  <si>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</si>
  <si>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</si>
  <si>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</si>
  <si>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</si>
  <si>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</si>
  <si>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</si>
  <si>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</si>
  <si>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</si>
  <si>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</si>
  <si>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</si>
  <si>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</si>
  <si>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</si>
  <si>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</si>
  <si>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</si>
  <si>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</si>
  <si>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</si>
  <si>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</si>
  <si>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</si>
  <si>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</si>
  <si>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</si>
  <si>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</si>
  <si>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Kód</t>
  </si>
  <si>
    <t>Popis</t>
  </si>
  <si>
    <t>Cena bez DPH [EUR]</t>
  </si>
  <si>
    <t>Cena s DPH [EUR]</t>
  </si>
  <si>
    <t>Typ</t>
  </si>
  <si>
    <t>Náklady z rozpočtov</t>
  </si>
  <si>
    <t>D</t>
  </si>
  <si>
    <t>/</t>
  </si>
  <si>
    <t>1</t>
  </si>
  <si>
    <t>KRYCÍ LIST ROZPOČTU</t>
  </si>
  <si>
    <t>REKAPITULÁCIA ROZPOČTU</t>
  </si>
  <si>
    <t>Kód dielu - Popis</t>
  </si>
  <si>
    <t>Cena celkom [EUR]</t>
  </si>
  <si>
    <t>Náklady z rozpočtu</t>
  </si>
  <si>
    <t>HSV - Práce a dodávky HSV</t>
  </si>
  <si>
    <t xml:space="preserve">    6 - Úpravy povrchov, podlahy, osadenie</t>
  </si>
  <si>
    <t xml:space="preserve">    9 - Ostatné konštrukcie a práce-búranie</t>
  </si>
  <si>
    <t xml:space="preserve">    99 - Presun hmôt HSV</t>
  </si>
  <si>
    <t>PSV - Práce a dodávky PSV</t>
  </si>
  <si>
    <t xml:space="preserve">    711 - Izolácie proti vode a vlhkosti</t>
  </si>
  <si>
    <t xml:space="preserve">    735 - Ústredné kúrenie - vykurovacie telesá</t>
  </si>
  <si>
    <t xml:space="preserve">    784 - Dokončovacie práce - maľby</t>
  </si>
  <si>
    <t>ROZPOČET</t>
  </si>
  <si>
    <t>PČ</t>
  </si>
  <si>
    <t>MJ</t>
  </si>
  <si>
    <t>Množstvo</t>
  </si>
  <si>
    <t>J.cena [EUR]</t>
  </si>
  <si>
    <t>HSV</t>
  </si>
  <si>
    <t>Práce a dodávky HSV</t>
  </si>
  <si>
    <t>6</t>
  </si>
  <si>
    <t>Úpravy povrchov, podlahy, osadenie</t>
  </si>
  <si>
    <t>K</t>
  </si>
  <si>
    <t>627471152.MC</t>
  </si>
  <si>
    <t>Reprofilácia stien vysprávkovou maltou, MC Rockmortar HS 1 vrstva hr. 20 mm (D+M)</t>
  </si>
  <si>
    <t>m2</t>
  </si>
  <si>
    <t>4</t>
  </si>
  <si>
    <t>2</t>
  </si>
  <si>
    <t>612467201.MC</t>
  </si>
  <si>
    <t>Vnútorný sanačný systém stien MC-Bauchemie, prednástrek OXAL VSM, 5kg/m2 (D+M)</t>
  </si>
  <si>
    <t>3</t>
  </si>
  <si>
    <t>612467205.MC</t>
  </si>
  <si>
    <t>Vnútorný sanačný systém stien MC Bauchemie - omietka Oxal WP pri spotrebe 18 kg/m2 (D+M)</t>
  </si>
  <si>
    <t>612467206.MC</t>
  </si>
  <si>
    <t>Sanačná štuková omietka Exzellent 750 pri spotrebe 5 kg/m2 (D+M)</t>
  </si>
  <si>
    <t>5</t>
  </si>
  <si>
    <t>627471231</t>
  </si>
  <si>
    <t>632452653.MC</t>
  </si>
  <si>
    <t>Penetračný náter pre samonivelizačné stierky, MC Estribond NA, v spotrebe 0,15 kg/m2 (D+M)</t>
  </si>
  <si>
    <t>7</t>
  </si>
  <si>
    <t>632452654.MC</t>
  </si>
  <si>
    <t>Cementová samonivelizačná stierka, MC Estrifan SN 25, 27 kg/m2 (D+M)</t>
  </si>
  <si>
    <t>8</t>
  </si>
  <si>
    <t>632452655.MC</t>
  </si>
  <si>
    <t>Penetračný náter pre difúzne otvorený náterový systém podláh, MC Floor Topspeed SC, 0,3 kg/m2 (D+M)</t>
  </si>
  <si>
    <t>9</t>
  </si>
  <si>
    <t>632452656.MC</t>
  </si>
  <si>
    <t>Difúzne otvorený náterový systém podláh na báze polyuretánu MC Floor Topspeed v šedom odtieni, 0,5 kg/m2 (D+M)</t>
  </si>
  <si>
    <t>Ostatné konštrukcie a práce-búranie</t>
  </si>
  <si>
    <t>10</t>
  </si>
  <si>
    <t>965031121</t>
  </si>
  <si>
    <t>Odstránenie povlakových podláh z nášľapnej plochy lepených bez podložky,  -0,00100t</t>
  </si>
  <si>
    <t>11</t>
  </si>
  <si>
    <t>965044201</t>
  </si>
  <si>
    <t>Prebrúsenie podkladu existujúcich betónových podláh, zbrúsenie hrúbky do 3 mm</t>
  </si>
  <si>
    <t>12</t>
  </si>
  <si>
    <t>978013191</t>
  </si>
  <si>
    <t>Otlčenie omietok stien vnútorných vápenných alebo vápennocementových v rozsahu do 100 %,  -0,04600t</t>
  </si>
  <si>
    <t>13</t>
  </si>
  <si>
    <t>978015291R</t>
  </si>
  <si>
    <t>Očistenie muriva stien s vyškriabaním škár</t>
  </si>
  <si>
    <t>14</t>
  </si>
  <si>
    <t>979011111</t>
  </si>
  <si>
    <t>Zvislá doprava sutiny a vybúraných hmôt za prvé podlažie nad alebo pod základným podlažím</t>
  </si>
  <si>
    <t>t</t>
  </si>
  <si>
    <t>15</t>
  </si>
  <si>
    <t>979081111</t>
  </si>
  <si>
    <t>Odvoz sutiny a vybúraných hmôt na skládku do 1 km</t>
  </si>
  <si>
    <t>16</t>
  </si>
  <si>
    <t>979081121</t>
  </si>
  <si>
    <t>Odvoz sutiny a vybúraných hmôt na skládku za každý ďalší 1 km</t>
  </si>
  <si>
    <t>17</t>
  </si>
  <si>
    <t>979089012</t>
  </si>
  <si>
    <t>Poplatok za skladovanie - omietky, betón, tehly, dlaždice (17 01) ostatné</t>
  </si>
  <si>
    <t>99</t>
  </si>
  <si>
    <t>Presun hmôt HSV</t>
  </si>
  <si>
    <t>18</t>
  </si>
  <si>
    <t>999281111</t>
  </si>
  <si>
    <t>Presun hmôt pre opravy a údržbu objektov vrátane vonkajších plášťov výšky do 25 m</t>
  </si>
  <si>
    <t>PSV</t>
  </si>
  <si>
    <t>Práce a dodávky PSV</t>
  </si>
  <si>
    <t>711</t>
  </si>
  <si>
    <t>Izolácie proti vode a vlhkosti</t>
  </si>
  <si>
    <t>19</t>
  </si>
  <si>
    <t>711113140.MC1</t>
  </si>
  <si>
    <t>Injektáž obvodových stiev suterénu nad základom pre hr. steny 400 mm, MC Injekt GL 95,10 l/mb/ (D+M)</t>
  </si>
  <si>
    <t>m</t>
  </si>
  <si>
    <t>711113140.MC2</t>
  </si>
  <si>
    <t>Injektáž priečkových stiev suterénu nad základom , MC Injekt GL 95, 7 l/mb/ (D+M)</t>
  </si>
  <si>
    <t>21</t>
  </si>
  <si>
    <t>711113140.MC3</t>
  </si>
  <si>
    <t>Injektáž v úrovni sokla pre hr. steny 400 mm, Emcephob HSC 0,40 kg/mb (D+M)</t>
  </si>
  <si>
    <t>22</t>
  </si>
  <si>
    <t>711113141.MC2</t>
  </si>
  <si>
    <t>Napojenie hydroizolácie v styku stena / podlaha, Nafuflex DBS 120 + Expert Proof Eco 2kg/m2 (D+M)</t>
  </si>
  <si>
    <t>23</t>
  </si>
  <si>
    <t>711113142.MC</t>
  </si>
  <si>
    <t>Stierková, flexibilná hydroizolácia difúzne otvorená MC Proof 601 HT na ploche zvislej, 6 kg/m2 (D+M)</t>
  </si>
  <si>
    <t>24</t>
  </si>
  <si>
    <t>711113143.MC</t>
  </si>
  <si>
    <t>Stierková, flexibilná hydroizolácia difúzne otvorená MC Proof 601 HT na ploche vodorovnej, 3,4 kg/m2 (D+M)</t>
  </si>
  <si>
    <t>25</t>
  </si>
  <si>
    <t>711113144.MC</t>
  </si>
  <si>
    <t>Stierková, flexibilná hydroizolácia Expert Proof Eco na ploche vodorovnej, 3,0 kg/m2 (D+M)</t>
  </si>
  <si>
    <t>26</t>
  </si>
  <si>
    <t>998711101.S</t>
  </si>
  <si>
    <t>Presun hmôt pre izoláciu proti vode v objektoch výšky do 6 m</t>
  </si>
  <si>
    <t>735</t>
  </si>
  <si>
    <t>Ústredné kúrenie - vykurovacie telesá</t>
  </si>
  <si>
    <t>27</t>
  </si>
  <si>
    <t>735151832.R</t>
  </si>
  <si>
    <t>Demontáž radiátorov liatinových článkových, -0,07003t</t>
  </si>
  <si>
    <t>ks</t>
  </si>
  <si>
    <t>28</t>
  </si>
  <si>
    <t>735112075</t>
  </si>
  <si>
    <t xml:space="preserve">Spätná montáž vykurovacieho telesa článkového liatinového </t>
  </si>
  <si>
    <t>29</t>
  </si>
  <si>
    <t>735890802</t>
  </si>
  <si>
    <t>Vnútrostaveniskové premiestnenie demontovaných vykurovacích telies do 12m</t>
  </si>
  <si>
    <t>784</t>
  </si>
  <si>
    <t>Dokončovacie práce - maľby</t>
  </si>
  <si>
    <t>30</t>
  </si>
  <si>
    <t>7841000101</t>
  </si>
  <si>
    <t>31</t>
  </si>
  <si>
    <t>784410100</t>
  </si>
  <si>
    <t>Penetrovanie jednonásobné jemnozrnných podkladov pre hydrofóbne maľby výšky do 3,80 m</t>
  </si>
  <si>
    <t>Maľby dvojnásobné hydrofóbne - farba biela na jemnozrnný podklad výšky do 3,80 m, ktorého ekvivalentná difúzna hrúbka Sd ≤ 0,01</t>
  </si>
  <si>
    <t>Reprofilácia podláh sanačnou maltou,  MC Rockmortar HS 1 vrstva v spotrebe (D+M)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</si>
</sst>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30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u/>
      <sz val="11"/>
      <color theme="10"/>
      <name val="Calibri"/>
      <scheme val="minor"/>
    </font>
    <font>
      <sz val="9"/>
      <color rgb="FFFF0000"/>
      <name val="Arial CE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28" fillId="0" borderId="0" applyNumberFormat="0" applyFill="0" applyBorder="0" applyAlignment="0" applyProtection="0"/>
  </cellStyleXfs>
  <cellXfs count="188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12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0" fillId="3" borderId="0" xfId="0" applyFont="1" applyFill="1" applyAlignment="1">
      <alignment vertical="center"/>
    </xf>
    <xf numFmtId="0" fontId="4" fillId="3" borderId="6" xfId="0" applyFont="1" applyFill="1" applyBorder="1" applyAlignment="1">
      <alignment horizontal="left" vertical="center"/>
    </xf>
    <xf numFmtId="0" fontId="0" fillId="3" borderId="7" xfId="0" applyFont="1" applyFill="1" applyBorder="1" applyAlignment="1">
      <alignment vertical="center"/>
    </xf>
    <xf numFmtId="0" fontId="4" fillId="3" borderId="7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14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4" borderId="7" xfId="0" applyFont="1" applyFill="1" applyBorder="1" applyAlignment="1">
      <alignment vertical="center"/>
    </xf>
    <xf numFmtId="0" fontId="17" fillId="4" borderId="0" xfId="0" applyFont="1" applyFill="1" applyAlignment="1">
      <alignment horizontal="center" vertical="center"/>
    </xf>
    <xf numFmtId="0" fontId="18" fillId="0" borderId="16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vertical="center"/>
    </xf>
    <xf numFmtId="4" fontId="19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5" fillId="0" borderId="14" xfId="0" applyNumberFormat="1" applyFont="1" applyBorder="1" applyAlignment="1">
      <alignment vertical="center"/>
    </xf>
    <xf numFmtId="4" fontId="15" fillId="0" borderId="0" xfId="0" applyNumberFormat="1" applyFont="1" applyBorder="1" applyAlignment="1">
      <alignment vertical="center"/>
    </xf>
    <xf numFmtId="166" fontId="15" fillId="0" borderId="0" xfId="0" applyNumberFormat="1" applyFont="1" applyBorder="1" applyAlignment="1">
      <alignment vertical="center"/>
    </xf>
    <xf numFmtId="4" fontId="15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0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1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3" fillId="0" borderId="19" xfId="0" applyNumberFormat="1" applyFont="1" applyBorder="1" applyAlignment="1">
      <alignment vertical="center"/>
    </xf>
    <xf numFmtId="4" fontId="23" fillId="0" borderId="20" xfId="0" applyNumberFormat="1" applyFont="1" applyBorder="1" applyAlignment="1">
      <alignment vertical="center"/>
    </xf>
    <xf numFmtId="166" fontId="23" fillId="0" borderId="20" xfId="0" applyNumberFormat="1" applyFont="1" applyBorder="1" applyAlignment="1">
      <alignment vertical="center"/>
    </xf>
    <xf numFmtId="4" fontId="23" fillId="0" borderId="21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0" fillId="0" borderId="0" xfId="0" applyProtection="1"/>
    <xf numFmtId="0" fontId="24" fillId="0" borderId="0" xfId="0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2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17" fillId="4" borderId="0" xfId="0" applyFont="1" applyFill="1" applyAlignment="1">
      <alignment horizontal="left" vertical="center"/>
    </xf>
    <xf numFmtId="0" fontId="17" fillId="4" borderId="0" xfId="0" applyFont="1" applyFill="1" applyAlignment="1">
      <alignment horizontal="right" vertical="center"/>
    </xf>
    <xf numFmtId="0" fontId="25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17" fillId="4" borderId="16" xfId="0" applyFont="1" applyFill="1" applyBorder="1" applyAlignment="1">
      <alignment horizontal="center" vertical="center" wrapText="1"/>
    </xf>
    <xf numFmtId="0" fontId="17" fillId="4" borderId="17" xfId="0" applyFont="1" applyFill="1" applyBorder="1" applyAlignment="1">
      <alignment horizontal="center" vertical="center" wrapText="1"/>
    </xf>
    <xf numFmtId="0" fontId="17" fillId="4" borderId="18" xfId="0" applyFont="1" applyFill="1" applyBorder="1" applyAlignment="1">
      <alignment horizontal="center" vertical="center" wrapText="1"/>
    </xf>
    <xf numFmtId="0" fontId="17" fillId="4" borderId="0" xfId="0" applyFont="1" applyFill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67" fontId="19" fillId="0" borderId="0" xfId="0" applyNumberFormat="1" applyFont="1" applyAlignment="1"/>
    <xf numFmtId="166" fontId="26" fillId="0" borderId="12" xfId="0" applyNumberFormat="1" applyFont="1" applyBorder="1" applyAlignment="1"/>
    <xf numFmtId="166" fontId="26" fillId="0" borderId="13" xfId="0" applyNumberFormat="1" applyFont="1" applyBorder="1" applyAlignment="1"/>
    <xf numFmtId="167" fontId="27" fillId="0" borderId="0" xfId="0" applyNumberFormat="1" applyFont="1" applyAlignment="1">
      <alignment vertical="center"/>
    </xf>
    <xf numFmtId="0" fontId="8" fillId="0" borderId="3" xfId="0" applyFont="1" applyBorder="1" applyAlignme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167" fontId="6" fillId="0" borderId="0" xfId="0" applyNumberFormat="1" applyFont="1" applyAlignment="1"/>
    <xf numFmtId="0" fontId="8" fillId="0" borderId="14" xfId="0" applyFont="1" applyBorder="1" applyAlignment="1"/>
    <xf numFmtId="0" fontId="8" fillId="0" borderId="0" xfId="0" applyFont="1" applyBorder="1" applyAlignment="1"/>
    <xf numFmtId="166" fontId="8" fillId="0" borderId="0" xfId="0" applyNumberFormat="1" applyFont="1" applyBorder="1" applyAlignment="1"/>
    <xf numFmtId="166" fontId="8" fillId="0" borderId="15" xfId="0" applyNumberFormat="1" applyFont="1" applyBorder="1" applyAlignment="1"/>
    <xf numFmtId="0" fontId="8" fillId="0" borderId="0" xfId="0" applyFont="1" applyAlignment="1">
      <alignment horizontal="center"/>
    </xf>
    <xf numFmtId="167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167" fontId="7" fillId="0" borderId="0" xfId="0" applyNumberFormat="1" applyFont="1" applyAlignment="1"/>
    <xf numFmtId="0" fontId="0" fillId="0" borderId="3" xfId="0" applyFont="1" applyBorder="1" applyAlignment="1" applyProtection="1">
      <alignment vertical="center"/>
      <protection locked="0"/>
    </xf>
    <xf numFmtId="0" fontId="17" fillId="0" borderId="22" xfId="0" applyFont="1" applyBorder="1" applyAlignment="1" applyProtection="1">
      <alignment horizontal="center" vertical="center"/>
      <protection locked="0"/>
    </xf>
    <xf numFmtId="49" fontId="17" fillId="0" borderId="22" xfId="0" applyNumberFormat="1" applyFont="1" applyBorder="1" applyAlignment="1" applyProtection="1">
      <alignment horizontal="left" vertical="center" wrapText="1"/>
      <protection locked="0"/>
    </xf>
    <xf numFmtId="0" fontId="17" fillId="0" borderId="22" xfId="0" applyFont="1" applyBorder="1" applyAlignment="1" applyProtection="1">
      <alignment horizontal="left" vertical="center" wrapText="1"/>
      <protection locked="0"/>
    </xf>
    <xf numFmtId="0" fontId="17" fillId="0" borderId="22" xfId="0" applyFont="1" applyBorder="1" applyAlignment="1" applyProtection="1">
      <alignment horizontal="center" vertical="center" wrapText="1"/>
      <protection locked="0"/>
    </xf>
    <xf numFmtId="167" fontId="17" fillId="0" borderId="22" xfId="0" applyNumberFormat="1" applyFont="1" applyBorder="1" applyAlignment="1" applyProtection="1">
      <alignment vertical="center"/>
      <protection locked="0"/>
    </xf>
    <xf numFmtId="0" fontId="0" fillId="0" borderId="22" xfId="0" applyFont="1" applyBorder="1" applyAlignment="1" applyProtection="1">
      <alignment vertical="center"/>
      <protection locked="0"/>
    </xf>
    <xf numFmtId="0" fontId="18" fillId="0" borderId="14" xfId="0" applyFont="1" applyBorder="1" applyAlignment="1">
      <alignment horizontal="left" vertical="center"/>
    </xf>
    <xf numFmtId="0" fontId="18" fillId="0" borderId="0" xfId="0" applyFont="1" applyBorder="1" applyAlignment="1">
      <alignment horizontal="center" vertical="center"/>
    </xf>
    <xf numFmtId="166" fontId="18" fillId="0" borderId="0" xfId="0" applyNumberFormat="1" applyFont="1" applyBorder="1" applyAlignment="1">
      <alignment vertical="center"/>
    </xf>
    <xf numFmtId="166" fontId="18" fillId="0" borderId="15" xfId="0" applyNumberFormat="1" applyFont="1" applyBorder="1" applyAlignment="1">
      <alignment vertical="center"/>
    </xf>
    <xf numFmtId="0" fontId="17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167" fontId="0" fillId="0" borderId="0" xfId="0" applyNumberFormat="1" applyFont="1" applyAlignment="1">
      <alignment vertical="center"/>
    </xf>
    <xf numFmtId="0" fontId="18" fillId="0" borderId="19" xfId="0" applyFont="1" applyBorder="1" applyAlignment="1">
      <alignment horizontal="left" vertical="center"/>
    </xf>
    <xf numFmtId="0" fontId="18" fillId="0" borderId="20" xfId="0" applyFont="1" applyBorder="1" applyAlignment="1">
      <alignment horizontal="center" vertical="center"/>
    </xf>
    <xf numFmtId="166" fontId="18" fillId="0" borderId="20" xfId="0" applyNumberFormat="1" applyFont="1" applyBorder="1" applyAlignment="1">
      <alignment vertical="center"/>
    </xf>
    <xf numFmtId="166" fontId="18" fillId="0" borderId="21" xfId="0" applyNumberFormat="1" applyFont="1" applyBorder="1" applyAlignment="1">
      <alignment vertical="center"/>
    </xf>
    <xf numFmtId="167" fontId="29" fillId="0" borderId="22" xfId="0" applyNumberFormat="1" applyFont="1" applyBorder="1" applyAlignment="1" applyProtection="1">
      <alignment vertical="center"/>
      <protection locked="0"/>
    </xf>
    <xf numFmtId="0" fontId="0" fillId="0" borderId="0" xfId="0"/>
    <xf numFmtId="0" fontId="10" fillId="2" borderId="0" xfId="0" applyFont="1" applyFill="1" applyAlignment="1">
      <alignment horizontal="center" vertical="center"/>
    </xf>
    <xf numFmtId="0" fontId="0" fillId="0" borderId="0" xfId="0"/>
    <xf numFmtId="0" fontId="17" fillId="4" borderId="6" xfId="0" applyFont="1" applyFill="1" applyBorder="1" applyAlignment="1">
      <alignment horizontal="center" vertical="center"/>
    </xf>
    <xf numFmtId="0" fontId="17" fillId="4" borderId="7" xfId="0" applyFont="1" applyFill="1" applyBorder="1" applyAlignment="1">
      <alignment horizontal="left" vertical="center"/>
    </xf>
    <xf numFmtId="0" fontId="17" fillId="4" borderId="7" xfId="0" applyFont="1" applyFill="1" applyBorder="1" applyAlignment="1">
      <alignment horizontal="center" vertical="center"/>
    </xf>
    <xf numFmtId="0" fontId="17" fillId="4" borderId="7" xfId="0" applyFont="1" applyFill="1" applyBorder="1" applyAlignment="1">
      <alignment horizontal="right" vertical="center"/>
    </xf>
    <xf numFmtId="0" fontId="17" fillId="4" borderId="8" xfId="0" applyFont="1" applyFill="1" applyBorder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5" fillId="0" borderId="11" xfId="0" applyFont="1" applyBorder="1" applyAlignment="1">
      <alignment horizontal="center" vertical="center"/>
    </xf>
    <xf numFmtId="0" fontId="15" fillId="0" borderId="12" xfId="0" applyFont="1" applyBorder="1" applyAlignment="1">
      <alignment horizontal="left" vertical="center"/>
    </xf>
    <xf numFmtId="0" fontId="16" fillId="0" borderId="14" xfId="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4" fontId="13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0" fontId="4" fillId="3" borderId="7" xfId="0" applyFont="1" applyFill="1" applyBorder="1" applyAlignment="1">
      <alignment horizontal="left" vertical="center"/>
    </xf>
    <xf numFmtId="0" fontId="0" fillId="3" borderId="7" xfId="0" applyFont="1" applyFill="1" applyBorder="1" applyAlignment="1">
      <alignment vertical="center"/>
    </xf>
    <xf numFmtId="4" fontId="4" fillId="3" borderId="7" xfId="0" applyNumberFormat="1" applyFont="1" applyFill="1" applyBorder="1" applyAlignment="1">
      <alignment vertical="center"/>
    </xf>
    <xf numFmtId="0" fontId="0" fillId="3" borderId="8" xfId="0" applyFont="1" applyFill="1" applyBorder="1" applyAlignment="1">
      <alignment vertical="center"/>
    </xf>
    <xf numFmtId="4" fontId="22" fillId="0" borderId="0" xfId="0" applyNumberFormat="1" applyFont="1" applyAlignment="1">
      <alignment vertical="center"/>
    </xf>
    <xf numFmtId="0" fontId="22" fillId="0" borderId="0" xfId="0" applyFont="1" applyAlignment="1">
      <alignment vertical="center"/>
    </xf>
    <xf numFmtId="0" fontId="21" fillId="0" borderId="0" xfId="0" applyFont="1" applyAlignment="1">
      <alignment horizontal="left" vertical="center" wrapText="1"/>
    </xf>
    <xf numFmtId="4" fontId="19" fillId="0" borderId="0" xfId="0" applyNumberFormat="1" applyFont="1" applyAlignment="1">
      <alignment horizontal="right" vertical="center"/>
    </xf>
    <xf numFmtId="4" fontId="19" fillId="0" borderId="0" xfId="0" applyNumberFormat="1" applyFont="1" applyAlignme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center" wrapText="1"/>
    </xf>
    <xf numFmtId="4" fontId="12" fillId="0" borderId="5" xfId="0" applyNumberFormat="1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0" fillId="0" borderId="0" xfId="0" applyFont="1" applyAlignment="1">
      <alignment vertical="center"/>
    </xf>
  </cellXfs>
  <cellStyles count="2">
    <cellStyle name="Hypertextové prepojenie" xfId="1" builtinId="8"/>
    <cellStyle name="Normálna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97"/>
  <sheetViews>
    <sheetView showGridLines="0" workbookViewId="0">
      <selection activeCell="BE8" sqref="BE8"/>
    </sheetView>
  </sheetViews>
  <sheetFormatPr defaultRowHeight="11.25"/>
  <cols>
    <col min="1" max="1" width="8.33203125" style="1" customWidth="1"/>
    <col min="2" max="2" width="1.6640625" style="1" customWidth="1"/>
    <col min="3" max="3" width="4.1640625" style="1" customWidth="1"/>
    <col min="4" max="33" width="2.6640625" style="1" customWidth="1"/>
    <col min="34" max="34" width="3.33203125" style="1" customWidth="1"/>
    <col min="35" max="35" width="31.6640625" style="1" customWidth="1"/>
    <col min="36" max="37" width="2.5" style="1" customWidth="1"/>
    <col min="38" max="38" width="8.33203125" style="1" customWidth="1"/>
    <col min="39" max="39" width="3.33203125" style="1" customWidth="1"/>
    <col min="40" max="40" width="13.33203125" style="1" customWidth="1"/>
    <col min="41" max="41" width="7.5" style="1" customWidth="1"/>
    <col min="42" max="42" width="4.1640625" style="1" customWidth="1"/>
    <col min="43" max="43" width="0.33203125" style="1" customWidth="1"/>
    <col min="44" max="44" width="13.6640625" style="1" customWidth="1"/>
    <col min="45" max="47" width="25.83203125" style="1" hidden="1" customWidth="1"/>
    <col min="48" max="49" width="21.6640625" style="1" hidden="1" customWidth="1"/>
    <col min="50" max="51" width="25" style="1" hidden="1" customWidth="1"/>
    <col min="52" max="52" width="21.6640625" style="1" hidden="1" customWidth="1"/>
    <col min="53" max="53" width="19.1640625" style="1" hidden="1" customWidth="1"/>
    <col min="54" max="54" width="25" style="1" hidden="1" customWidth="1"/>
    <col min="55" max="55" width="21.6640625" style="1" hidden="1" customWidth="1"/>
    <col min="56" max="56" width="19.1640625" style="1" hidden="1" customWidth="1"/>
    <col min="57" max="57" width="66.5" style="1" customWidth="1"/>
    <col min="71" max="91" width="9.33203125" style="1" hidden="1"/>
  </cols>
  <sheetData>
    <row r="1" spans="1:74">
      <c r="A1" s="13" t="s">
        <v>0</v>
      </c>
      <c r="AZ1" s="13"/>
      <c r="BA1" s="13"/>
      <c r="BB1" s="13"/>
      <c r="BT1" s="13"/>
      <c r="BU1" s="13"/>
      <c r="BV1" s="13"/>
    </row>
    <row r="2" spans="1:74" s="1" customFormat="1" ht="36.950000000000003" customHeight="1">
      <c r="AR2" s="153"/>
      <c r="AS2" s="154"/>
      <c r="AT2" s="154"/>
      <c r="AU2" s="154"/>
      <c r="AV2" s="154"/>
      <c r="AW2" s="154"/>
      <c r="AX2" s="154"/>
      <c r="AY2" s="154"/>
      <c r="AZ2" s="154"/>
      <c r="BA2" s="154"/>
      <c r="BB2" s="154"/>
      <c r="BC2" s="154"/>
      <c r="BD2" s="154"/>
      <c r="BE2" s="154"/>
      <c r="BS2" s="14"/>
      <c r="BT2" s="14"/>
    </row>
    <row r="3" spans="1:74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7"/>
      <c r="BS3" s="14"/>
      <c r="BT3" s="14"/>
    </row>
    <row r="4" spans="1:74" s="1" customFormat="1" ht="24.95" customHeight="1">
      <c r="B4" s="17"/>
      <c r="D4" s="18" t="s">
        <v>3</v>
      </c>
      <c r="AR4" s="17"/>
      <c r="AS4" s="19"/>
      <c r="BS4" s="14"/>
    </row>
    <row r="5" spans="1:74" s="1" customFormat="1" ht="12" customHeight="1">
      <c r="B5" s="17"/>
      <c r="D5" s="20" t="s">
        <v>4</v>
      </c>
      <c r="K5" s="181" t="s">
        <v>5</v>
      </c>
      <c r="L5" s="154"/>
      <c r="M5" s="154"/>
      <c r="N5" s="154"/>
      <c r="O5" s="154"/>
      <c r="P5" s="154"/>
      <c r="Q5" s="154"/>
      <c r="R5" s="154"/>
      <c r="S5" s="154"/>
      <c r="T5" s="154"/>
      <c r="U5" s="154"/>
      <c r="V5" s="154"/>
      <c r="W5" s="154"/>
      <c r="X5" s="154"/>
      <c r="Y5" s="154"/>
      <c r="Z5" s="154"/>
      <c r="AA5" s="154"/>
      <c r="AB5" s="154"/>
      <c r="AC5" s="154"/>
      <c r="AD5" s="154"/>
      <c r="AE5" s="154"/>
      <c r="AF5" s="154"/>
      <c r="AG5" s="154"/>
      <c r="AH5" s="154"/>
      <c r="AI5" s="154"/>
      <c r="AJ5" s="154"/>
      <c r="AK5" s="154"/>
      <c r="AL5" s="154"/>
      <c r="AM5" s="154"/>
      <c r="AN5" s="154"/>
      <c r="AO5" s="154"/>
      <c r="AR5" s="17"/>
      <c r="BS5" s="14"/>
    </row>
    <row r="6" spans="1:74" s="1" customFormat="1" ht="36.950000000000003" customHeight="1">
      <c r="B6" s="17"/>
      <c r="D6" s="22" t="s">
        <v>6</v>
      </c>
      <c r="K6" s="182" t="s">
        <v>7</v>
      </c>
      <c r="L6" s="154"/>
      <c r="M6" s="154"/>
      <c r="N6" s="154"/>
      <c r="O6" s="154"/>
      <c r="P6" s="154"/>
      <c r="Q6" s="154"/>
      <c r="R6" s="154"/>
      <c r="S6" s="154"/>
      <c r="T6" s="154"/>
      <c r="U6" s="154"/>
      <c r="V6" s="154"/>
      <c r="W6" s="154"/>
      <c r="X6" s="154"/>
      <c r="Y6" s="154"/>
      <c r="Z6" s="154"/>
      <c r="AA6" s="154"/>
      <c r="AB6" s="154"/>
      <c r="AC6" s="154"/>
      <c r="AD6" s="154"/>
      <c r="AE6" s="154"/>
      <c r="AF6" s="154"/>
      <c r="AG6" s="154"/>
      <c r="AH6" s="154"/>
      <c r="AI6" s="154"/>
      <c r="AJ6" s="154"/>
      <c r="AK6" s="154"/>
      <c r="AL6" s="154"/>
      <c r="AM6" s="154"/>
      <c r="AN6" s="154"/>
      <c r="AO6" s="154"/>
      <c r="AR6" s="17"/>
      <c r="BS6" s="14"/>
    </row>
    <row r="7" spans="1:74" s="1" customFormat="1" ht="12" customHeight="1">
      <c r="B7" s="17"/>
      <c r="D7" s="23" t="s">
        <v>8</v>
      </c>
      <c r="K7" s="21" t="s">
        <v>1</v>
      </c>
      <c r="AK7" s="23" t="s">
        <v>9</v>
      </c>
      <c r="AN7" s="21" t="s">
        <v>1</v>
      </c>
      <c r="AR7" s="17"/>
      <c r="BS7" s="14"/>
    </row>
    <row r="8" spans="1:74" s="1" customFormat="1" ht="12" customHeight="1">
      <c r="B8" s="17"/>
      <c r="D8" s="23" t="s">
        <v>10</v>
      </c>
      <c r="K8" s="21" t="s">
        <v>11</v>
      </c>
      <c r="AK8" s="23" t="s">
        <v>12</v>
      </c>
      <c r="AN8" s="21"/>
      <c r="AR8" s="17"/>
      <c r="BS8" s="14"/>
    </row>
    <row r="9" spans="1:74" s="1" customFormat="1" ht="14.45" customHeight="1">
      <c r="B9" s="17"/>
      <c r="AR9" s="17"/>
      <c r="BS9" s="14"/>
    </row>
    <row r="10" spans="1:74" s="1" customFormat="1" ht="12" customHeight="1">
      <c r="B10" s="17"/>
      <c r="D10" s="23" t="s">
        <v>13</v>
      </c>
      <c r="AK10" s="23" t="s">
        <v>14</v>
      </c>
      <c r="AN10" s="21" t="s">
        <v>1</v>
      </c>
      <c r="AR10" s="17"/>
      <c r="BS10" s="14"/>
    </row>
    <row r="11" spans="1:74" s="1" customFormat="1" ht="18.399999999999999" customHeight="1">
      <c r="B11" s="17"/>
      <c r="E11" s="21" t="s">
        <v>7</v>
      </c>
      <c r="AK11" s="23" t="s">
        <v>15</v>
      </c>
      <c r="AN11" s="21" t="s">
        <v>1</v>
      </c>
      <c r="AR11" s="17"/>
      <c r="BS11" s="14"/>
    </row>
    <row r="12" spans="1:74" s="1" customFormat="1" ht="6.95" customHeight="1">
      <c r="B12" s="17"/>
      <c r="AR12" s="17"/>
      <c r="BS12" s="14"/>
    </row>
    <row r="13" spans="1:74" s="1" customFormat="1" ht="12" customHeight="1">
      <c r="B13" s="17"/>
      <c r="D13" s="23" t="s">
        <v>16</v>
      </c>
      <c r="AK13" s="23" t="s">
        <v>14</v>
      </c>
      <c r="AN13" s="21" t="s">
        <v>1</v>
      </c>
      <c r="AR13" s="17"/>
      <c r="BS13" s="14"/>
    </row>
    <row r="14" spans="1:74" ht="12.75">
      <c r="B14" s="17"/>
      <c r="E14" s="21" t="s">
        <v>17</v>
      </c>
      <c r="AK14" s="23" t="s">
        <v>15</v>
      </c>
      <c r="AN14" s="21" t="s">
        <v>1</v>
      </c>
      <c r="AR14" s="17"/>
      <c r="BS14" s="14"/>
    </row>
    <row r="15" spans="1:74" s="1" customFormat="1" ht="6.95" customHeight="1">
      <c r="B15" s="17"/>
      <c r="AR15" s="17"/>
      <c r="BS15" s="14"/>
    </row>
    <row r="16" spans="1:74" s="1" customFormat="1" ht="12" customHeight="1">
      <c r="B16" s="17"/>
      <c r="D16" s="23" t="s">
        <v>18</v>
      </c>
      <c r="AK16" s="23" t="s">
        <v>14</v>
      </c>
      <c r="AN16" s="21" t="s">
        <v>1</v>
      </c>
      <c r="AR16" s="17"/>
      <c r="BS16" s="14"/>
    </row>
    <row r="17" spans="1:71" s="1" customFormat="1" ht="18.399999999999999" customHeight="1">
      <c r="B17" s="17"/>
      <c r="E17" s="21" t="s">
        <v>17</v>
      </c>
      <c r="AK17" s="23" t="s">
        <v>15</v>
      </c>
      <c r="AN17" s="21" t="s">
        <v>1</v>
      </c>
      <c r="AR17" s="17"/>
      <c r="BS17" s="14"/>
    </row>
    <row r="18" spans="1:71" s="1" customFormat="1" ht="6.95" customHeight="1">
      <c r="B18" s="17"/>
      <c r="AR18" s="17"/>
      <c r="BS18" s="14"/>
    </row>
    <row r="19" spans="1:71" s="1" customFormat="1" ht="12" customHeight="1">
      <c r="B19" s="17"/>
      <c r="D19" s="23" t="s">
        <v>19</v>
      </c>
      <c r="AK19" s="23" t="s">
        <v>14</v>
      </c>
      <c r="AN19" s="21" t="s">
        <v>1</v>
      </c>
      <c r="AR19" s="17"/>
      <c r="BS19" s="14"/>
    </row>
    <row r="20" spans="1:71" s="1" customFormat="1" ht="18.399999999999999" customHeight="1">
      <c r="B20" s="17"/>
      <c r="E20" s="21" t="s">
        <v>17</v>
      </c>
      <c r="AK20" s="23" t="s">
        <v>15</v>
      </c>
      <c r="AN20" s="21" t="s">
        <v>1</v>
      </c>
      <c r="AR20" s="17"/>
      <c r="BS20" s="14"/>
    </row>
    <row r="21" spans="1:71" s="1" customFormat="1" ht="6.95" customHeight="1">
      <c r="B21" s="17"/>
      <c r="AR21" s="17"/>
    </row>
    <row r="22" spans="1:71" s="1" customFormat="1" ht="12" customHeight="1">
      <c r="B22" s="17"/>
      <c r="D22" s="23" t="s">
        <v>20</v>
      </c>
      <c r="AR22" s="17"/>
    </row>
    <row r="23" spans="1:71" s="1" customFormat="1" ht="16.5" customHeight="1">
      <c r="B23" s="17"/>
      <c r="E23" s="183" t="s">
        <v>1</v>
      </c>
      <c r="F23" s="183"/>
      <c r="G23" s="183"/>
      <c r="H23" s="183"/>
      <c r="I23" s="183"/>
      <c r="J23" s="183"/>
      <c r="K23" s="183"/>
      <c r="L23" s="183"/>
      <c r="M23" s="183"/>
      <c r="N23" s="183"/>
      <c r="O23" s="183"/>
      <c r="P23" s="183"/>
      <c r="Q23" s="183"/>
      <c r="R23" s="183"/>
      <c r="S23" s="183"/>
      <c r="T23" s="183"/>
      <c r="U23" s="183"/>
      <c r="V23" s="183"/>
      <c r="W23" s="183"/>
      <c r="X23" s="183"/>
      <c r="Y23" s="183"/>
      <c r="Z23" s="183"/>
      <c r="AA23" s="183"/>
      <c r="AB23" s="183"/>
      <c r="AC23" s="183"/>
      <c r="AD23" s="183"/>
      <c r="AE23" s="183"/>
      <c r="AF23" s="183"/>
      <c r="AG23" s="183"/>
      <c r="AH23" s="183"/>
      <c r="AI23" s="183"/>
      <c r="AJ23" s="183"/>
      <c r="AK23" s="183"/>
      <c r="AL23" s="183"/>
      <c r="AM23" s="183"/>
      <c r="AN23" s="183"/>
      <c r="AR23" s="17"/>
    </row>
    <row r="24" spans="1:71" s="1" customFormat="1" ht="6.95" customHeight="1">
      <c r="B24" s="17"/>
      <c r="AR24" s="17"/>
    </row>
    <row r="25" spans="1:71" s="1" customFormat="1" ht="6.95" customHeight="1">
      <c r="B25" s="17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25"/>
      <c r="AO25" s="25"/>
      <c r="AR25" s="17"/>
    </row>
    <row r="26" spans="1:71" s="2" customFormat="1" ht="25.9" customHeight="1">
      <c r="A26" s="26"/>
      <c r="B26" s="27"/>
      <c r="C26" s="26"/>
      <c r="D26" s="28" t="s">
        <v>21</v>
      </c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184">
        <f>ROUND(AG94,2)</f>
        <v>0</v>
      </c>
      <c r="AL26" s="185"/>
      <c r="AM26" s="185"/>
      <c r="AN26" s="185"/>
      <c r="AO26" s="185"/>
      <c r="AP26" s="26"/>
      <c r="AQ26" s="26"/>
      <c r="AR26" s="27"/>
      <c r="BE26" s="26"/>
    </row>
    <row r="27" spans="1:71" s="2" customFormat="1" ht="6.95" customHeight="1">
      <c r="A27" s="26"/>
      <c r="B27" s="27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6"/>
      <c r="AP27" s="26"/>
      <c r="AQ27" s="26"/>
      <c r="AR27" s="27"/>
      <c r="BE27" s="26"/>
    </row>
    <row r="28" spans="1:71" s="2" customFormat="1" ht="12.75">
      <c r="A28" s="26"/>
      <c r="B28" s="27"/>
      <c r="C28" s="26"/>
      <c r="D28" s="26"/>
      <c r="E28" s="26"/>
      <c r="F28" s="26"/>
      <c r="G28" s="26"/>
      <c r="H28" s="26"/>
      <c r="I28" s="26"/>
      <c r="J28" s="26"/>
      <c r="K28" s="26"/>
      <c r="L28" s="186" t="s">
        <v>22</v>
      </c>
      <c r="M28" s="186"/>
      <c r="N28" s="186"/>
      <c r="O28" s="186"/>
      <c r="P28" s="186"/>
      <c r="Q28" s="26"/>
      <c r="R28" s="26"/>
      <c r="S28" s="26"/>
      <c r="T28" s="26"/>
      <c r="U28" s="26"/>
      <c r="V28" s="26"/>
      <c r="W28" s="186" t="s">
        <v>23</v>
      </c>
      <c r="X28" s="186"/>
      <c r="Y28" s="186"/>
      <c r="Z28" s="186"/>
      <c r="AA28" s="186"/>
      <c r="AB28" s="186"/>
      <c r="AC28" s="186"/>
      <c r="AD28" s="186"/>
      <c r="AE28" s="186"/>
      <c r="AF28" s="26"/>
      <c r="AG28" s="26"/>
      <c r="AH28" s="26"/>
      <c r="AI28" s="26"/>
      <c r="AJ28" s="26"/>
      <c r="AK28" s="186" t="s">
        <v>24</v>
      </c>
      <c r="AL28" s="186"/>
      <c r="AM28" s="186"/>
      <c r="AN28" s="186"/>
      <c r="AO28" s="186"/>
      <c r="AP28" s="26"/>
      <c r="AQ28" s="26"/>
      <c r="AR28" s="27"/>
      <c r="BE28" s="26"/>
    </row>
    <row r="29" spans="1:71" s="3" customFormat="1" ht="14.45" customHeight="1">
      <c r="B29" s="31"/>
      <c r="D29" s="23" t="s">
        <v>25</v>
      </c>
      <c r="F29" s="23" t="s">
        <v>26</v>
      </c>
      <c r="L29" s="171">
        <v>0.2</v>
      </c>
      <c r="M29" s="170"/>
      <c r="N29" s="170"/>
      <c r="O29" s="170"/>
      <c r="P29" s="170"/>
      <c r="W29" s="169">
        <f>ROUND(AZ94, 2)</f>
        <v>0</v>
      </c>
      <c r="X29" s="170"/>
      <c r="Y29" s="170"/>
      <c r="Z29" s="170"/>
      <c r="AA29" s="170"/>
      <c r="AB29" s="170"/>
      <c r="AC29" s="170"/>
      <c r="AD29" s="170"/>
      <c r="AE29" s="170"/>
      <c r="AK29" s="169">
        <f>ROUND(AV94, 2)</f>
        <v>0</v>
      </c>
      <c r="AL29" s="170"/>
      <c r="AM29" s="170"/>
      <c r="AN29" s="170"/>
      <c r="AO29" s="170"/>
      <c r="AR29" s="31"/>
    </row>
    <row r="30" spans="1:71" s="3" customFormat="1" ht="14.45" customHeight="1">
      <c r="B30" s="31"/>
      <c r="F30" s="23" t="s">
        <v>27</v>
      </c>
      <c r="L30" s="171">
        <v>0.2</v>
      </c>
      <c r="M30" s="170"/>
      <c r="N30" s="170"/>
      <c r="O30" s="170"/>
      <c r="P30" s="170"/>
      <c r="W30" s="169">
        <f>ROUND(BA94, 2)</f>
        <v>0</v>
      </c>
      <c r="X30" s="170"/>
      <c r="Y30" s="170"/>
      <c r="Z30" s="170"/>
      <c r="AA30" s="170"/>
      <c r="AB30" s="170"/>
      <c r="AC30" s="170"/>
      <c r="AD30" s="170"/>
      <c r="AE30" s="170"/>
      <c r="AK30" s="169">
        <f>ROUND(AW94, 2)</f>
        <v>0</v>
      </c>
      <c r="AL30" s="170"/>
      <c r="AM30" s="170"/>
      <c r="AN30" s="170"/>
      <c r="AO30" s="170"/>
      <c r="AR30" s="31"/>
    </row>
    <row r="31" spans="1:71" s="3" customFormat="1" ht="14.45" hidden="1" customHeight="1">
      <c r="B31" s="31"/>
      <c r="F31" s="23" t="s">
        <v>28</v>
      </c>
      <c r="L31" s="171">
        <v>0.2</v>
      </c>
      <c r="M31" s="170"/>
      <c r="N31" s="170"/>
      <c r="O31" s="170"/>
      <c r="P31" s="170"/>
      <c r="W31" s="169">
        <f>ROUND(BB94, 2)</f>
        <v>0</v>
      </c>
      <c r="X31" s="170"/>
      <c r="Y31" s="170"/>
      <c r="Z31" s="170"/>
      <c r="AA31" s="170"/>
      <c r="AB31" s="170"/>
      <c r="AC31" s="170"/>
      <c r="AD31" s="170"/>
      <c r="AE31" s="170"/>
      <c r="AK31" s="169">
        <v>0</v>
      </c>
      <c r="AL31" s="170"/>
      <c r="AM31" s="170"/>
      <c r="AN31" s="170"/>
      <c r="AO31" s="170"/>
      <c r="AR31" s="31"/>
    </row>
    <row r="32" spans="1:71" s="3" customFormat="1" ht="14.45" hidden="1" customHeight="1">
      <c r="B32" s="31"/>
      <c r="F32" s="23" t="s">
        <v>29</v>
      </c>
      <c r="L32" s="171">
        <v>0.2</v>
      </c>
      <c r="M32" s="170"/>
      <c r="N32" s="170"/>
      <c r="O32" s="170"/>
      <c r="P32" s="170"/>
      <c r="W32" s="169">
        <f>ROUND(BC94, 2)</f>
        <v>0</v>
      </c>
      <c r="X32" s="170"/>
      <c r="Y32" s="170"/>
      <c r="Z32" s="170"/>
      <c r="AA32" s="170"/>
      <c r="AB32" s="170"/>
      <c r="AC32" s="170"/>
      <c r="AD32" s="170"/>
      <c r="AE32" s="170"/>
      <c r="AK32" s="169">
        <v>0</v>
      </c>
      <c r="AL32" s="170"/>
      <c r="AM32" s="170"/>
      <c r="AN32" s="170"/>
      <c r="AO32" s="170"/>
      <c r="AR32" s="31"/>
    </row>
    <row r="33" spans="1:57" s="3" customFormat="1" ht="14.45" hidden="1" customHeight="1">
      <c r="B33" s="31"/>
      <c r="F33" s="23" t="s">
        <v>30</v>
      </c>
      <c r="L33" s="171">
        <v>0</v>
      </c>
      <c r="M33" s="170"/>
      <c r="N33" s="170"/>
      <c r="O33" s="170"/>
      <c r="P33" s="170"/>
      <c r="W33" s="169">
        <f>ROUND(BD94, 2)</f>
        <v>0</v>
      </c>
      <c r="X33" s="170"/>
      <c r="Y33" s="170"/>
      <c r="Z33" s="170"/>
      <c r="AA33" s="170"/>
      <c r="AB33" s="170"/>
      <c r="AC33" s="170"/>
      <c r="AD33" s="170"/>
      <c r="AE33" s="170"/>
      <c r="AK33" s="169">
        <v>0</v>
      </c>
      <c r="AL33" s="170"/>
      <c r="AM33" s="170"/>
      <c r="AN33" s="170"/>
      <c r="AO33" s="170"/>
      <c r="AR33" s="31"/>
    </row>
    <row r="34" spans="1:57" s="2" customFormat="1" ht="6.95" customHeight="1">
      <c r="A34" s="26"/>
      <c r="B34" s="27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6"/>
      <c r="AN34" s="26"/>
      <c r="AO34" s="26"/>
      <c r="AP34" s="26"/>
      <c r="AQ34" s="26"/>
      <c r="AR34" s="27"/>
      <c r="BE34" s="26"/>
    </row>
    <row r="35" spans="1:57" s="2" customFormat="1" ht="25.9" customHeight="1">
      <c r="A35" s="26"/>
      <c r="B35" s="27"/>
      <c r="C35" s="32"/>
      <c r="D35" s="33" t="s">
        <v>31</v>
      </c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5" t="s">
        <v>32</v>
      </c>
      <c r="U35" s="34"/>
      <c r="V35" s="34"/>
      <c r="W35" s="34"/>
      <c r="X35" s="172" t="s">
        <v>33</v>
      </c>
      <c r="Y35" s="173"/>
      <c r="Z35" s="173"/>
      <c r="AA35" s="173"/>
      <c r="AB35" s="173"/>
      <c r="AC35" s="34"/>
      <c r="AD35" s="34"/>
      <c r="AE35" s="34"/>
      <c r="AF35" s="34"/>
      <c r="AG35" s="34"/>
      <c r="AH35" s="34"/>
      <c r="AI35" s="34"/>
      <c r="AJ35" s="34"/>
      <c r="AK35" s="174">
        <f>SUM(AK26:AK33)</f>
        <v>0</v>
      </c>
      <c r="AL35" s="173"/>
      <c r="AM35" s="173"/>
      <c r="AN35" s="173"/>
      <c r="AO35" s="175"/>
      <c r="AP35" s="32"/>
      <c r="AQ35" s="32"/>
      <c r="AR35" s="27"/>
      <c r="BE35" s="26"/>
    </row>
    <row r="36" spans="1:57" s="2" customFormat="1" ht="6.95" customHeight="1">
      <c r="A36" s="26"/>
      <c r="B36" s="27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7"/>
      <c r="BE36" s="26"/>
    </row>
    <row r="37" spans="1:57" s="2" customFormat="1" ht="14.45" customHeight="1">
      <c r="A37" s="26"/>
      <c r="B37" s="27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7"/>
      <c r="BE37" s="26"/>
    </row>
    <row r="38" spans="1:57" s="1" customFormat="1" ht="14.45" customHeight="1">
      <c r="B38" s="17"/>
      <c r="AR38" s="17"/>
    </row>
    <row r="39" spans="1:57" s="1" customFormat="1" ht="14.45" customHeight="1">
      <c r="B39" s="17"/>
      <c r="AR39" s="17"/>
    </row>
    <row r="40" spans="1:57" s="1" customFormat="1" ht="14.45" customHeight="1">
      <c r="B40" s="17"/>
      <c r="AR40" s="17"/>
    </row>
    <row r="41" spans="1:57" s="1" customFormat="1" ht="14.45" customHeight="1">
      <c r="B41" s="17"/>
      <c r="AR41" s="17"/>
    </row>
    <row r="42" spans="1:57" s="1" customFormat="1" ht="14.45" customHeight="1">
      <c r="B42" s="17"/>
      <c r="AR42" s="17"/>
    </row>
    <row r="43" spans="1:57" s="1" customFormat="1" ht="14.45" customHeight="1">
      <c r="B43" s="17"/>
      <c r="AR43" s="17"/>
    </row>
    <row r="44" spans="1:57" s="1" customFormat="1" ht="14.45" customHeight="1">
      <c r="B44" s="17"/>
      <c r="AR44" s="17"/>
    </row>
    <row r="45" spans="1:57" s="1" customFormat="1" ht="14.45" customHeight="1">
      <c r="B45" s="17"/>
      <c r="AR45" s="17"/>
    </row>
    <row r="46" spans="1:57" s="1" customFormat="1" ht="14.45" customHeight="1">
      <c r="B46" s="17"/>
      <c r="AR46" s="17"/>
    </row>
    <row r="47" spans="1:57" s="1" customFormat="1" ht="14.45" customHeight="1">
      <c r="B47" s="17"/>
      <c r="AR47" s="17"/>
    </row>
    <row r="48" spans="1:57" s="1" customFormat="1" ht="14.45" customHeight="1">
      <c r="B48" s="17"/>
      <c r="AR48" s="17"/>
    </row>
    <row r="49" spans="1:57" s="2" customFormat="1" ht="14.45" customHeight="1">
      <c r="B49" s="36"/>
      <c r="D49" s="37" t="s">
        <v>34</v>
      </c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7" t="s">
        <v>35</v>
      </c>
      <c r="AI49" s="38"/>
      <c r="AJ49" s="38"/>
      <c r="AK49" s="38"/>
      <c r="AL49" s="38"/>
      <c r="AM49" s="38"/>
      <c r="AN49" s="38"/>
      <c r="AO49" s="38"/>
      <c r="AR49" s="36"/>
    </row>
    <row r="50" spans="1:57">
      <c r="B50" s="17"/>
      <c r="AR50" s="17"/>
    </row>
    <row r="51" spans="1:57">
      <c r="B51" s="17"/>
      <c r="AR51" s="17"/>
    </row>
    <row r="52" spans="1:57">
      <c r="B52" s="17"/>
      <c r="AR52" s="17"/>
    </row>
    <row r="53" spans="1:57">
      <c r="B53" s="17"/>
      <c r="AR53" s="17"/>
    </row>
    <row r="54" spans="1:57">
      <c r="B54" s="17"/>
      <c r="AR54" s="17"/>
    </row>
    <row r="55" spans="1:57">
      <c r="B55" s="17"/>
      <c r="AR55" s="17"/>
    </row>
    <row r="56" spans="1:57">
      <c r="B56" s="17"/>
      <c r="AR56" s="17"/>
    </row>
    <row r="57" spans="1:57">
      <c r="B57" s="17"/>
      <c r="AR57" s="17"/>
    </row>
    <row r="58" spans="1:57">
      <c r="B58" s="17"/>
      <c r="AR58" s="17"/>
    </row>
    <row r="59" spans="1:57">
      <c r="B59" s="17"/>
      <c r="AR59" s="17"/>
    </row>
    <row r="60" spans="1:57" s="2" customFormat="1" ht="12.75">
      <c r="A60" s="26"/>
      <c r="B60" s="27"/>
      <c r="C60" s="26"/>
      <c r="D60" s="39" t="s">
        <v>36</v>
      </c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9"/>
      <c r="S60" s="29"/>
      <c r="T60" s="29"/>
      <c r="U60" s="29"/>
      <c r="V60" s="39" t="s">
        <v>37</v>
      </c>
      <c r="W60" s="29"/>
      <c r="X60" s="29"/>
      <c r="Y60" s="29"/>
      <c r="Z60" s="29"/>
      <c r="AA60" s="29"/>
      <c r="AB60" s="29"/>
      <c r="AC60" s="29"/>
      <c r="AD60" s="29"/>
      <c r="AE60" s="29"/>
      <c r="AF60" s="29"/>
      <c r="AG60" s="29"/>
      <c r="AH60" s="39" t="s">
        <v>36</v>
      </c>
      <c r="AI60" s="29"/>
      <c r="AJ60" s="29"/>
      <c r="AK60" s="29"/>
      <c r="AL60" s="29"/>
      <c r="AM60" s="39" t="s">
        <v>37</v>
      </c>
      <c r="AN60" s="29"/>
      <c r="AO60" s="29"/>
      <c r="AP60" s="26"/>
      <c r="AQ60" s="26"/>
      <c r="AR60" s="27"/>
      <c r="BE60" s="26"/>
    </row>
    <row r="61" spans="1:57">
      <c r="B61" s="17"/>
      <c r="AR61" s="17"/>
    </row>
    <row r="62" spans="1:57">
      <c r="B62" s="17"/>
      <c r="AR62" s="17"/>
    </row>
    <row r="63" spans="1:57">
      <c r="B63" s="17"/>
      <c r="AR63" s="17"/>
    </row>
    <row r="64" spans="1:57" s="2" customFormat="1" ht="12.75">
      <c r="A64" s="26"/>
      <c r="B64" s="27"/>
      <c r="C64" s="26"/>
      <c r="D64" s="37" t="s">
        <v>38</v>
      </c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  <c r="AE64" s="40"/>
      <c r="AF64" s="40"/>
      <c r="AG64" s="40"/>
      <c r="AH64" s="37" t="s">
        <v>39</v>
      </c>
      <c r="AI64" s="40"/>
      <c r="AJ64" s="40"/>
      <c r="AK64" s="40"/>
      <c r="AL64" s="40"/>
      <c r="AM64" s="40"/>
      <c r="AN64" s="40"/>
      <c r="AO64" s="40"/>
      <c r="AP64" s="26"/>
      <c r="AQ64" s="26"/>
      <c r="AR64" s="27"/>
      <c r="BE64" s="26"/>
    </row>
    <row r="65" spans="1:57">
      <c r="B65" s="17"/>
      <c r="AR65" s="17"/>
    </row>
    <row r="66" spans="1:57">
      <c r="B66" s="17"/>
      <c r="AR66" s="17"/>
    </row>
    <row r="67" spans="1:57">
      <c r="B67" s="17"/>
      <c r="AR67" s="17"/>
    </row>
    <row r="68" spans="1:57">
      <c r="B68" s="17"/>
      <c r="AR68" s="17"/>
    </row>
    <row r="69" spans="1:57">
      <c r="B69" s="17"/>
      <c r="AR69" s="17"/>
    </row>
    <row r="70" spans="1:57">
      <c r="B70" s="17"/>
      <c r="AR70" s="17"/>
    </row>
    <row r="71" spans="1:57">
      <c r="B71" s="17"/>
      <c r="AR71" s="17"/>
    </row>
    <row r="72" spans="1:57">
      <c r="B72" s="17"/>
      <c r="AR72" s="17"/>
    </row>
    <row r="73" spans="1:57">
      <c r="B73" s="17"/>
      <c r="AR73" s="17"/>
    </row>
    <row r="74" spans="1:57">
      <c r="B74" s="17"/>
      <c r="AR74" s="17"/>
    </row>
    <row r="75" spans="1:57" s="2" customFormat="1" ht="12.75">
      <c r="A75" s="26"/>
      <c r="B75" s="27"/>
      <c r="C75" s="26"/>
      <c r="D75" s="39" t="s">
        <v>36</v>
      </c>
      <c r="E75" s="29"/>
      <c r="F75" s="29"/>
      <c r="G75" s="29"/>
      <c r="H75" s="29"/>
      <c r="I75" s="29"/>
      <c r="J75" s="29"/>
      <c r="K75" s="29"/>
      <c r="L75" s="29"/>
      <c r="M75" s="29"/>
      <c r="N75" s="29"/>
      <c r="O75" s="29"/>
      <c r="P75" s="29"/>
      <c r="Q75" s="29"/>
      <c r="R75" s="29"/>
      <c r="S75" s="29"/>
      <c r="T75" s="29"/>
      <c r="U75" s="29"/>
      <c r="V75" s="39" t="s">
        <v>37</v>
      </c>
      <c r="W75" s="29"/>
      <c r="X75" s="29"/>
      <c r="Y75" s="29"/>
      <c r="Z75" s="29"/>
      <c r="AA75" s="29"/>
      <c r="AB75" s="29"/>
      <c r="AC75" s="29"/>
      <c r="AD75" s="29"/>
      <c r="AE75" s="29"/>
      <c r="AF75" s="29"/>
      <c r="AG75" s="29"/>
      <c r="AH75" s="39" t="s">
        <v>36</v>
      </c>
      <c r="AI75" s="29"/>
      <c r="AJ75" s="29"/>
      <c r="AK75" s="29"/>
      <c r="AL75" s="29"/>
      <c r="AM75" s="39" t="s">
        <v>37</v>
      </c>
      <c r="AN75" s="29"/>
      <c r="AO75" s="29"/>
      <c r="AP75" s="26"/>
      <c r="AQ75" s="26"/>
      <c r="AR75" s="27"/>
      <c r="BE75" s="26"/>
    </row>
    <row r="76" spans="1:57" s="2" customFormat="1">
      <c r="A76" s="26"/>
      <c r="B76" s="27"/>
      <c r="C76" s="26"/>
      <c r="D76" s="26"/>
      <c r="E76" s="26"/>
      <c r="F76" s="26"/>
      <c r="G76" s="26"/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2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  <c r="AF76" s="26"/>
      <c r="AG76" s="26"/>
      <c r="AH76" s="26"/>
      <c r="AI76" s="26"/>
      <c r="AJ76" s="26"/>
      <c r="AK76" s="26"/>
      <c r="AL76" s="26"/>
      <c r="AM76" s="26"/>
      <c r="AN76" s="26"/>
      <c r="AO76" s="26"/>
      <c r="AP76" s="26"/>
      <c r="AQ76" s="26"/>
      <c r="AR76" s="27"/>
      <c r="BE76" s="26"/>
    </row>
    <row r="77" spans="1:57" s="2" customFormat="1" ht="6.95" customHeight="1">
      <c r="A77" s="26"/>
      <c r="B77" s="41"/>
      <c r="C77" s="42"/>
      <c r="D77" s="42"/>
      <c r="E77" s="42"/>
      <c r="F77" s="42"/>
      <c r="G77" s="42"/>
      <c r="H77" s="42"/>
      <c r="I77" s="42"/>
      <c r="J77" s="42"/>
      <c r="K77" s="42"/>
      <c r="L77" s="42"/>
      <c r="M77" s="42"/>
      <c r="N77" s="42"/>
      <c r="O77" s="42"/>
      <c r="P77" s="42"/>
      <c r="Q77" s="42"/>
      <c r="R77" s="42"/>
      <c r="S77" s="42"/>
      <c r="T77" s="42"/>
      <c r="U77" s="42"/>
      <c r="V77" s="42"/>
      <c r="W77" s="42"/>
      <c r="X77" s="42"/>
      <c r="Y77" s="42"/>
      <c r="Z77" s="42"/>
      <c r="AA77" s="42"/>
      <c r="AB77" s="42"/>
      <c r="AC77" s="42"/>
      <c r="AD77" s="42"/>
      <c r="AE77" s="42"/>
      <c r="AF77" s="42"/>
      <c r="AG77" s="42"/>
      <c r="AH77" s="42"/>
      <c r="AI77" s="42"/>
      <c r="AJ77" s="42"/>
      <c r="AK77" s="42"/>
      <c r="AL77" s="42"/>
      <c r="AM77" s="42"/>
      <c r="AN77" s="42"/>
      <c r="AO77" s="42"/>
      <c r="AP77" s="42"/>
      <c r="AQ77" s="42"/>
      <c r="AR77" s="27"/>
      <c r="BE77" s="26"/>
    </row>
    <row r="81" spans="1:90" s="2" customFormat="1" ht="6.95" customHeight="1">
      <c r="A81" s="26"/>
      <c r="B81" s="43"/>
      <c r="C81" s="44"/>
      <c r="D81" s="44"/>
      <c r="E81" s="44"/>
      <c r="F81" s="44"/>
      <c r="G81" s="44"/>
      <c r="H81" s="44"/>
      <c r="I81" s="44"/>
      <c r="J81" s="44"/>
      <c r="K81" s="44"/>
      <c r="L81" s="44"/>
      <c r="M81" s="44"/>
      <c r="N81" s="44"/>
      <c r="O81" s="44"/>
      <c r="P81" s="44"/>
      <c r="Q81" s="44"/>
      <c r="R81" s="44"/>
      <c r="S81" s="44"/>
      <c r="T81" s="44"/>
      <c r="U81" s="44"/>
      <c r="V81" s="44"/>
      <c r="W81" s="44"/>
      <c r="X81" s="44"/>
      <c r="Y81" s="44"/>
      <c r="Z81" s="44"/>
      <c r="AA81" s="44"/>
      <c r="AB81" s="44"/>
      <c r="AC81" s="44"/>
      <c r="AD81" s="44"/>
      <c r="AE81" s="44"/>
      <c r="AF81" s="44"/>
      <c r="AG81" s="44"/>
      <c r="AH81" s="44"/>
      <c r="AI81" s="44"/>
      <c r="AJ81" s="44"/>
      <c r="AK81" s="44"/>
      <c r="AL81" s="44"/>
      <c r="AM81" s="44"/>
      <c r="AN81" s="44"/>
      <c r="AO81" s="44"/>
      <c r="AP81" s="44"/>
      <c r="AQ81" s="44"/>
      <c r="AR81" s="27"/>
      <c r="BE81" s="26"/>
    </row>
    <row r="82" spans="1:90" s="2" customFormat="1" ht="24.95" customHeight="1">
      <c r="A82" s="26"/>
      <c r="B82" s="27"/>
      <c r="C82" s="18" t="s">
        <v>40</v>
      </c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26"/>
      <c r="AG82" s="26"/>
      <c r="AH82" s="26"/>
      <c r="AI82" s="26"/>
      <c r="AJ82" s="26"/>
      <c r="AK82" s="26"/>
      <c r="AL82" s="26"/>
      <c r="AM82" s="26"/>
      <c r="AN82" s="26"/>
      <c r="AO82" s="26"/>
      <c r="AP82" s="26"/>
      <c r="AQ82" s="26"/>
      <c r="AR82" s="27"/>
      <c r="BE82" s="26"/>
    </row>
    <row r="83" spans="1:90" s="2" customFormat="1" ht="6.95" customHeight="1">
      <c r="A83" s="26"/>
      <c r="B83" s="27"/>
      <c r="C83" s="26"/>
      <c r="D83" s="26"/>
      <c r="E83" s="26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26"/>
      <c r="AG83" s="26"/>
      <c r="AH83" s="26"/>
      <c r="AI83" s="26"/>
      <c r="AJ83" s="26"/>
      <c r="AK83" s="26"/>
      <c r="AL83" s="26"/>
      <c r="AM83" s="26"/>
      <c r="AN83" s="26"/>
      <c r="AO83" s="26"/>
      <c r="AP83" s="26"/>
      <c r="AQ83" s="26"/>
      <c r="AR83" s="27"/>
      <c r="BE83" s="26"/>
    </row>
    <row r="84" spans="1:90" s="4" customFormat="1" ht="12" customHeight="1">
      <c r="B84" s="45"/>
      <c r="C84" s="23" t="s">
        <v>4</v>
      </c>
      <c r="L84" s="4" t="str">
        <f>K5</f>
        <v>2020_58</v>
      </c>
      <c r="AR84" s="45"/>
    </row>
    <row r="85" spans="1:90" s="5" customFormat="1" ht="36.950000000000003" customHeight="1">
      <c r="B85" s="46"/>
      <c r="C85" s="47" t="s">
        <v>6</v>
      </c>
      <c r="L85" s="160" t="str">
        <f>K6</f>
        <v>SOŠ Drevárska Zvolen</v>
      </c>
      <c r="M85" s="161"/>
      <c r="N85" s="161"/>
      <c r="O85" s="161"/>
      <c r="P85" s="161"/>
      <c r="Q85" s="161"/>
      <c r="R85" s="161"/>
      <c r="S85" s="161"/>
      <c r="T85" s="161"/>
      <c r="U85" s="161"/>
      <c r="V85" s="161"/>
      <c r="W85" s="161"/>
      <c r="X85" s="161"/>
      <c r="Y85" s="161"/>
      <c r="Z85" s="161"/>
      <c r="AA85" s="161"/>
      <c r="AB85" s="161"/>
      <c r="AC85" s="161"/>
      <c r="AD85" s="161"/>
      <c r="AE85" s="161"/>
      <c r="AF85" s="161"/>
      <c r="AG85" s="161"/>
      <c r="AH85" s="161"/>
      <c r="AI85" s="161"/>
      <c r="AJ85" s="161"/>
      <c r="AK85" s="161"/>
      <c r="AL85" s="161"/>
      <c r="AM85" s="161"/>
      <c r="AN85" s="161"/>
      <c r="AO85" s="161"/>
      <c r="AR85" s="46"/>
    </row>
    <row r="86" spans="1:90" s="2" customFormat="1" ht="6.95" customHeight="1">
      <c r="A86" s="26"/>
      <c r="B86" s="27"/>
      <c r="C86" s="26"/>
      <c r="D86" s="26"/>
      <c r="E86" s="26"/>
      <c r="F86" s="26"/>
      <c r="G86" s="26"/>
      <c r="H86" s="26"/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26"/>
      <c r="AG86" s="26"/>
      <c r="AH86" s="26"/>
      <c r="AI86" s="26"/>
      <c r="AJ86" s="26"/>
      <c r="AK86" s="26"/>
      <c r="AL86" s="26"/>
      <c r="AM86" s="26"/>
      <c r="AN86" s="26"/>
      <c r="AO86" s="26"/>
      <c r="AP86" s="26"/>
      <c r="AQ86" s="26"/>
      <c r="AR86" s="27"/>
      <c r="BE86" s="26"/>
    </row>
    <row r="87" spans="1:90" s="2" customFormat="1" ht="12" customHeight="1">
      <c r="A87" s="26"/>
      <c r="B87" s="27"/>
      <c r="C87" s="23" t="s">
        <v>10</v>
      </c>
      <c r="D87" s="26"/>
      <c r="E87" s="26"/>
      <c r="F87" s="26"/>
      <c r="G87" s="26"/>
      <c r="H87" s="26"/>
      <c r="I87" s="26"/>
      <c r="J87" s="26"/>
      <c r="K87" s="26"/>
      <c r="L87" s="48" t="str">
        <f>IF(K8="","",K8)</f>
        <v>Zvolen</v>
      </c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  <c r="AF87" s="26"/>
      <c r="AG87" s="26"/>
      <c r="AH87" s="26"/>
      <c r="AI87" s="23" t="s">
        <v>12</v>
      </c>
      <c r="AJ87" s="26"/>
      <c r="AK87" s="26"/>
      <c r="AL87" s="26"/>
      <c r="AM87" s="162"/>
      <c r="AN87" s="162"/>
      <c r="AO87" s="26"/>
      <c r="AP87" s="26"/>
      <c r="AQ87" s="26"/>
      <c r="AR87" s="27"/>
      <c r="BE87" s="26"/>
    </row>
    <row r="88" spans="1:90" s="2" customFormat="1" ht="6.95" customHeight="1">
      <c r="A88" s="26"/>
      <c r="B88" s="27"/>
      <c r="C88" s="26"/>
      <c r="D88" s="26"/>
      <c r="E88" s="26"/>
      <c r="F88" s="26"/>
      <c r="G88" s="26"/>
      <c r="H88" s="26"/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  <c r="AF88" s="26"/>
      <c r="AG88" s="26"/>
      <c r="AH88" s="26"/>
      <c r="AI88" s="26"/>
      <c r="AJ88" s="26"/>
      <c r="AK88" s="26"/>
      <c r="AL88" s="26"/>
      <c r="AM88" s="26"/>
      <c r="AN88" s="26"/>
      <c r="AO88" s="26"/>
      <c r="AP88" s="26"/>
      <c r="AQ88" s="26"/>
      <c r="AR88" s="27"/>
      <c r="BE88" s="26"/>
    </row>
    <row r="89" spans="1:90" s="2" customFormat="1" ht="15.2" customHeight="1">
      <c r="A89" s="26"/>
      <c r="B89" s="27"/>
      <c r="C89" s="23" t="s">
        <v>13</v>
      </c>
      <c r="D89" s="26"/>
      <c r="E89" s="26"/>
      <c r="F89" s="26"/>
      <c r="G89" s="26"/>
      <c r="H89" s="26"/>
      <c r="I89" s="26"/>
      <c r="J89" s="26"/>
      <c r="K89" s="26"/>
      <c r="L89" s="4" t="str">
        <f>IF(E11= "","",E11)</f>
        <v>SOŠ Drevárska Zvolen</v>
      </c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  <c r="AF89" s="26"/>
      <c r="AG89" s="26"/>
      <c r="AH89" s="26"/>
      <c r="AI89" s="23" t="s">
        <v>18</v>
      </c>
      <c r="AJ89" s="26"/>
      <c r="AK89" s="26"/>
      <c r="AL89" s="26"/>
      <c r="AM89" s="163" t="str">
        <f>IF(E17="","",E17)</f>
        <v xml:space="preserve"> </v>
      </c>
      <c r="AN89" s="164"/>
      <c r="AO89" s="164"/>
      <c r="AP89" s="164"/>
      <c r="AQ89" s="26"/>
      <c r="AR89" s="27"/>
      <c r="AS89" s="165"/>
      <c r="AT89" s="166"/>
      <c r="AU89" s="50"/>
      <c r="AV89" s="50"/>
      <c r="AW89" s="50"/>
      <c r="AX89" s="50"/>
      <c r="AY89" s="50"/>
      <c r="AZ89" s="50"/>
      <c r="BA89" s="50"/>
      <c r="BB89" s="50"/>
      <c r="BC89" s="50"/>
      <c r="BD89" s="51"/>
      <c r="BE89" s="26"/>
    </row>
    <row r="90" spans="1:90" s="2" customFormat="1" ht="15.2" customHeight="1">
      <c r="A90" s="26"/>
      <c r="B90" s="27"/>
      <c r="C90" s="23" t="s">
        <v>16</v>
      </c>
      <c r="D90" s="26"/>
      <c r="E90" s="26"/>
      <c r="F90" s="26"/>
      <c r="G90" s="26"/>
      <c r="H90" s="26"/>
      <c r="I90" s="26"/>
      <c r="J90" s="26"/>
      <c r="K90" s="26"/>
      <c r="L90" s="4" t="str">
        <f>IF(E14="","",E14)</f>
        <v xml:space="preserve"> </v>
      </c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  <c r="AF90" s="26"/>
      <c r="AG90" s="26"/>
      <c r="AH90" s="26"/>
      <c r="AI90" s="23" t="s">
        <v>19</v>
      </c>
      <c r="AJ90" s="26"/>
      <c r="AK90" s="26"/>
      <c r="AL90" s="26"/>
      <c r="AM90" s="163" t="str">
        <f>IF(E20="","",E20)</f>
        <v xml:space="preserve"> </v>
      </c>
      <c r="AN90" s="164"/>
      <c r="AO90" s="164"/>
      <c r="AP90" s="164"/>
      <c r="AQ90" s="26"/>
      <c r="AR90" s="27"/>
      <c r="AS90" s="167"/>
      <c r="AT90" s="168"/>
      <c r="AU90" s="52"/>
      <c r="AV90" s="52"/>
      <c r="AW90" s="52"/>
      <c r="AX90" s="52"/>
      <c r="AY90" s="52"/>
      <c r="AZ90" s="52"/>
      <c r="BA90" s="52"/>
      <c r="BB90" s="52"/>
      <c r="BC90" s="52"/>
      <c r="BD90" s="53"/>
      <c r="BE90" s="26"/>
    </row>
    <row r="91" spans="1:90" s="2" customFormat="1" ht="10.9" customHeight="1">
      <c r="A91" s="26"/>
      <c r="B91" s="27"/>
      <c r="C91" s="26"/>
      <c r="D91" s="26"/>
      <c r="E91" s="26"/>
      <c r="F91" s="26"/>
      <c r="G91" s="26"/>
      <c r="H91" s="26"/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  <c r="AF91" s="26"/>
      <c r="AG91" s="26"/>
      <c r="AH91" s="26"/>
      <c r="AI91" s="26"/>
      <c r="AJ91" s="26"/>
      <c r="AK91" s="26"/>
      <c r="AL91" s="26"/>
      <c r="AM91" s="26"/>
      <c r="AN91" s="26"/>
      <c r="AO91" s="26"/>
      <c r="AP91" s="26"/>
      <c r="AQ91" s="26"/>
      <c r="AR91" s="27"/>
      <c r="AS91" s="167"/>
      <c r="AT91" s="168"/>
      <c r="AU91" s="52"/>
      <c r="AV91" s="52"/>
      <c r="AW91" s="52"/>
      <c r="AX91" s="52"/>
      <c r="AY91" s="52"/>
      <c r="AZ91" s="52"/>
      <c r="BA91" s="52"/>
      <c r="BB91" s="52"/>
      <c r="BC91" s="52"/>
      <c r="BD91" s="53"/>
      <c r="BE91" s="26"/>
    </row>
    <row r="92" spans="1:90" s="2" customFormat="1" ht="29.25" customHeight="1">
      <c r="A92" s="26"/>
      <c r="B92" s="27"/>
      <c r="C92" s="155" t="s">
        <v>41</v>
      </c>
      <c r="D92" s="156"/>
      <c r="E92" s="156"/>
      <c r="F92" s="156"/>
      <c r="G92" s="156"/>
      <c r="H92" s="54"/>
      <c r="I92" s="157" t="s">
        <v>42</v>
      </c>
      <c r="J92" s="156"/>
      <c r="K92" s="156"/>
      <c r="L92" s="156"/>
      <c r="M92" s="156"/>
      <c r="N92" s="156"/>
      <c r="O92" s="156"/>
      <c r="P92" s="156"/>
      <c r="Q92" s="156"/>
      <c r="R92" s="156"/>
      <c r="S92" s="156"/>
      <c r="T92" s="156"/>
      <c r="U92" s="156"/>
      <c r="V92" s="156"/>
      <c r="W92" s="156"/>
      <c r="X92" s="156"/>
      <c r="Y92" s="156"/>
      <c r="Z92" s="156"/>
      <c r="AA92" s="156"/>
      <c r="AB92" s="156"/>
      <c r="AC92" s="156"/>
      <c r="AD92" s="156"/>
      <c r="AE92" s="156"/>
      <c r="AF92" s="156"/>
      <c r="AG92" s="158" t="s">
        <v>43</v>
      </c>
      <c r="AH92" s="156"/>
      <c r="AI92" s="156"/>
      <c r="AJ92" s="156"/>
      <c r="AK92" s="156"/>
      <c r="AL92" s="156"/>
      <c r="AM92" s="156"/>
      <c r="AN92" s="157" t="s">
        <v>44</v>
      </c>
      <c r="AO92" s="156"/>
      <c r="AP92" s="159"/>
      <c r="AQ92" s="55"/>
      <c r="AR92" s="27"/>
      <c r="AS92" s="56"/>
      <c r="AT92" s="57"/>
      <c r="AU92" s="57"/>
      <c r="AV92" s="57"/>
      <c r="AW92" s="57"/>
      <c r="AX92" s="57"/>
      <c r="AY92" s="57"/>
      <c r="AZ92" s="57"/>
      <c r="BA92" s="57"/>
      <c r="BB92" s="57"/>
      <c r="BC92" s="57"/>
      <c r="BD92" s="58"/>
      <c r="BE92" s="26"/>
    </row>
    <row r="93" spans="1:90" s="2" customFormat="1" ht="10.9" customHeight="1">
      <c r="A93" s="26"/>
      <c r="B93" s="27"/>
      <c r="C93" s="26"/>
      <c r="D93" s="26"/>
      <c r="E93" s="26"/>
      <c r="F93" s="26"/>
      <c r="G93" s="26"/>
      <c r="H93" s="26"/>
      <c r="I93" s="26"/>
      <c r="J93" s="26"/>
      <c r="K93" s="26"/>
      <c r="L93" s="26"/>
      <c r="M93" s="26"/>
      <c r="N93" s="26"/>
      <c r="O93" s="26"/>
      <c r="P93" s="26"/>
      <c r="Q93" s="26"/>
      <c r="R93" s="26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  <c r="AF93" s="26"/>
      <c r="AG93" s="26"/>
      <c r="AH93" s="26"/>
      <c r="AI93" s="26"/>
      <c r="AJ93" s="26"/>
      <c r="AK93" s="26"/>
      <c r="AL93" s="26"/>
      <c r="AM93" s="26"/>
      <c r="AN93" s="26"/>
      <c r="AO93" s="26"/>
      <c r="AP93" s="26"/>
      <c r="AQ93" s="26"/>
      <c r="AR93" s="27"/>
      <c r="AS93" s="59"/>
      <c r="AT93" s="60"/>
      <c r="AU93" s="60"/>
      <c r="AV93" s="60"/>
      <c r="AW93" s="60"/>
      <c r="AX93" s="60"/>
      <c r="AY93" s="60"/>
      <c r="AZ93" s="60"/>
      <c r="BA93" s="60"/>
      <c r="BB93" s="60"/>
      <c r="BC93" s="60"/>
      <c r="BD93" s="61"/>
      <c r="BE93" s="26"/>
    </row>
    <row r="94" spans="1:90" s="6" customFormat="1" ht="32.450000000000003" customHeight="1">
      <c r="B94" s="62"/>
      <c r="C94" s="63" t="s">
        <v>46</v>
      </c>
      <c r="D94" s="64"/>
      <c r="E94" s="64"/>
      <c r="F94" s="64"/>
      <c r="G94" s="64"/>
      <c r="H94" s="64"/>
      <c r="I94" s="64"/>
      <c r="J94" s="64"/>
      <c r="K94" s="64"/>
      <c r="L94" s="64"/>
      <c r="M94" s="64"/>
      <c r="N94" s="64"/>
      <c r="O94" s="64"/>
      <c r="P94" s="64"/>
      <c r="Q94" s="64"/>
      <c r="R94" s="64"/>
      <c r="S94" s="64"/>
      <c r="T94" s="64"/>
      <c r="U94" s="64"/>
      <c r="V94" s="64"/>
      <c r="W94" s="64"/>
      <c r="X94" s="64"/>
      <c r="Y94" s="64"/>
      <c r="Z94" s="64"/>
      <c r="AA94" s="64"/>
      <c r="AB94" s="64"/>
      <c r="AC94" s="64"/>
      <c r="AD94" s="64"/>
      <c r="AE94" s="64"/>
      <c r="AF94" s="64"/>
      <c r="AG94" s="179">
        <f>ROUND(AG95,2)</f>
        <v>0</v>
      </c>
      <c r="AH94" s="179"/>
      <c r="AI94" s="179"/>
      <c r="AJ94" s="179"/>
      <c r="AK94" s="179"/>
      <c r="AL94" s="179"/>
      <c r="AM94" s="179"/>
      <c r="AN94" s="180">
        <f>SUM(AG94,AT94)</f>
        <v>0</v>
      </c>
      <c r="AO94" s="180"/>
      <c r="AP94" s="180"/>
      <c r="AQ94" s="66"/>
      <c r="AR94" s="62"/>
      <c r="AS94" s="67"/>
      <c r="AT94" s="68"/>
      <c r="AU94" s="69"/>
      <c r="AV94" s="68"/>
      <c r="AW94" s="68"/>
      <c r="AX94" s="68"/>
      <c r="AY94" s="68"/>
      <c r="AZ94" s="68"/>
      <c r="BA94" s="68"/>
      <c r="BB94" s="68"/>
      <c r="BC94" s="68"/>
      <c r="BD94" s="70"/>
      <c r="BS94" s="71"/>
      <c r="BT94" s="71"/>
      <c r="BV94" s="71"/>
      <c r="BW94" s="71"/>
      <c r="BX94" s="71"/>
      <c r="CL94" s="71"/>
    </row>
    <row r="95" spans="1:90" s="7" customFormat="1" ht="16.5" customHeight="1">
      <c r="A95" s="72" t="s">
        <v>48</v>
      </c>
      <c r="B95" s="73"/>
      <c r="C95" s="74"/>
      <c r="D95" s="178" t="s">
        <v>5</v>
      </c>
      <c r="E95" s="178"/>
      <c r="F95" s="178"/>
      <c r="G95" s="178"/>
      <c r="H95" s="178"/>
      <c r="I95" s="75"/>
      <c r="J95" s="178" t="s">
        <v>7</v>
      </c>
      <c r="K95" s="178"/>
      <c r="L95" s="178"/>
      <c r="M95" s="178"/>
      <c r="N95" s="178"/>
      <c r="O95" s="178"/>
      <c r="P95" s="178"/>
      <c r="Q95" s="178"/>
      <c r="R95" s="178"/>
      <c r="S95" s="178"/>
      <c r="T95" s="178"/>
      <c r="U95" s="178"/>
      <c r="V95" s="178"/>
      <c r="W95" s="178"/>
      <c r="X95" s="178"/>
      <c r="Y95" s="178"/>
      <c r="Z95" s="178"/>
      <c r="AA95" s="178"/>
      <c r="AB95" s="178"/>
      <c r="AC95" s="178"/>
      <c r="AD95" s="178"/>
      <c r="AE95" s="178"/>
      <c r="AF95" s="178"/>
      <c r="AG95" s="176">
        <f>'2020_58 - SOŠ Drevárska Z...'!J28</f>
        <v>0</v>
      </c>
      <c r="AH95" s="177"/>
      <c r="AI95" s="177"/>
      <c r="AJ95" s="177"/>
      <c r="AK95" s="177"/>
      <c r="AL95" s="177"/>
      <c r="AM95" s="177"/>
      <c r="AN95" s="176">
        <f>SUM(AG95,AT95)</f>
        <v>0</v>
      </c>
      <c r="AO95" s="177"/>
      <c r="AP95" s="177"/>
      <c r="AQ95" s="76"/>
      <c r="AR95" s="73"/>
      <c r="AS95" s="77"/>
      <c r="AT95" s="78"/>
      <c r="AU95" s="79"/>
      <c r="AV95" s="78"/>
      <c r="AW95" s="78"/>
      <c r="AX95" s="78"/>
      <c r="AY95" s="78"/>
      <c r="AZ95" s="78"/>
      <c r="BA95" s="78"/>
      <c r="BB95" s="78"/>
      <c r="BC95" s="78"/>
      <c r="BD95" s="80"/>
      <c r="BT95" s="81"/>
      <c r="BU95" s="81"/>
      <c r="BV95" s="81"/>
      <c r="BW95" s="81"/>
      <c r="BX95" s="81"/>
      <c r="CL95" s="81"/>
    </row>
    <row r="96" spans="1:90" s="2" customFormat="1" ht="30" customHeight="1">
      <c r="A96" s="26"/>
      <c r="B96" s="27"/>
      <c r="C96" s="26"/>
      <c r="D96" s="26"/>
      <c r="E96" s="26"/>
      <c r="F96" s="26"/>
      <c r="G96" s="26"/>
      <c r="H96" s="26"/>
      <c r="I96" s="26"/>
      <c r="J96" s="26"/>
      <c r="K96" s="26"/>
      <c r="L96" s="26"/>
      <c r="M96" s="26"/>
      <c r="N96" s="26"/>
      <c r="O96" s="26"/>
      <c r="P96" s="26"/>
      <c r="Q96" s="26"/>
      <c r="R96" s="26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  <c r="AF96" s="26"/>
      <c r="AG96" s="26"/>
      <c r="AH96" s="26"/>
      <c r="AI96" s="26"/>
      <c r="AJ96" s="26"/>
      <c r="AK96" s="26"/>
      <c r="AL96" s="26"/>
      <c r="AM96" s="26"/>
      <c r="AN96" s="26"/>
      <c r="AO96" s="26"/>
      <c r="AP96" s="26"/>
      <c r="AQ96" s="26"/>
      <c r="AR96" s="27"/>
      <c r="AS96" s="26"/>
      <c r="AT96" s="26"/>
      <c r="AU96" s="26"/>
      <c r="AV96" s="26"/>
      <c r="AW96" s="26"/>
      <c r="AX96" s="26"/>
      <c r="AY96" s="26"/>
      <c r="AZ96" s="26"/>
      <c r="BA96" s="26"/>
      <c r="BB96" s="26"/>
      <c r="BC96" s="26"/>
      <c r="BD96" s="26"/>
      <c r="BE96" s="26"/>
    </row>
    <row r="97" spans="1:57" s="2" customFormat="1" ht="6.95" customHeight="1">
      <c r="A97" s="26"/>
      <c r="B97" s="41"/>
      <c r="C97" s="42"/>
      <c r="D97" s="42"/>
      <c r="E97" s="42"/>
      <c r="F97" s="42"/>
      <c r="G97" s="42"/>
      <c r="H97" s="42"/>
      <c r="I97" s="42"/>
      <c r="J97" s="42"/>
      <c r="K97" s="42"/>
      <c r="L97" s="42"/>
      <c r="M97" s="42"/>
      <c r="N97" s="42"/>
      <c r="O97" s="42"/>
      <c r="P97" s="42"/>
      <c r="Q97" s="42"/>
      <c r="R97" s="42"/>
      <c r="S97" s="42"/>
      <c r="T97" s="42"/>
      <c r="U97" s="42"/>
      <c r="V97" s="42"/>
      <c r="W97" s="42"/>
      <c r="X97" s="42"/>
      <c r="Y97" s="42"/>
      <c r="Z97" s="42"/>
      <c r="AA97" s="42"/>
      <c r="AB97" s="42"/>
      <c r="AC97" s="42"/>
      <c r="AD97" s="42"/>
      <c r="AE97" s="42"/>
      <c r="AF97" s="42"/>
      <c r="AG97" s="42"/>
      <c r="AH97" s="42"/>
      <c r="AI97" s="42"/>
      <c r="AJ97" s="42"/>
      <c r="AK97" s="42"/>
      <c r="AL97" s="42"/>
      <c r="AM97" s="42"/>
      <c r="AN97" s="42"/>
      <c r="AO97" s="42"/>
      <c r="AP97" s="42"/>
      <c r="AQ97" s="42"/>
      <c r="AR97" s="27"/>
      <c r="AS97" s="26"/>
      <c r="AT97" s="26"/>
      <c r="AU97" s="26"/>
      <c r="AV97" s="26"/>
      <c r="AW97" s="26"/>
      <c r="AX97" s="26"/>
      <c r="AY97" s="26"/>
      <c r="AZ97" s="26"/>
      <c r="BA97" s="26"/>
      <c r="BB97" s="26"/>
      <c r="BC97" s="26"/>
      <c r="BD97" s="26"/>
      <c r="BE97" s="26"/>
    </row>
  </sheetData>
  <mergeCells count="40">
    <mergeCell ref="K5:AO5"/>
    <mergeCell ref="K6:AO6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AK31:AO31"/>
    <mergeCell ref="L31:P31"/>
    <mergeCell ref="W32:AE32"/>
    <mergeCell ref="AK32:AO32"/>
    <mergeCell ref="L32:P32"/>
    <mergeCell ref="AN95:AP95"/>
    <mergeCell ref="AG95:AM95"/>
    <mergeCell ref="D95:H95"/>
    <mergeCell ref="J95:AF95"/>
    <mergeCell ref="AG94:AM94"/>
    <mergeCell ref="AN94:AP94"/>
    <mergeCell ref="AR2:BE2"/>
    <mergeCell ref="C92:G92"/>
    <mergeCell ref="I92:AF92"/>
    <mergeCell ref="AG92:AM92"/>
    <mergeCell ref="AN92:AP92"/>
    <mergeCell ref="L85:AO85"/>
    <mergeCell ref="AM87:AN87"/>
    <mergeCell ref="AM89:AP89"/>
    <mergeCell ref="AS89:AT91"/>
    <mergeCell ref="AM90:AP90"/>
    <mergeCell ref="W33:AE33"/>
    <mergeCell ref="AK33:AO33"/>
    <mergeCell ref="L33:P33"/>
    <mergeCell ref="X35:AB35"/>
    <mergeCell ref="AK35:AO35"/>
    <mergeCell ref="W31:AE31"/>
  </mergeCells>
  <hyperlinks>
    <hyperlink ref="A95" location="'2020_58 - SOŠ Drevárska Z...'!C2" display="/" xr:uid="{00000000-0004-0000-0000-000000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M160"/>
  <sheetViews>
    <sheetView showGridLines="0" tabSelected="1" workbookViewId="0">
      <selection activeCell="J157" sqref="J157"/>
    </sheetView>
  </sheetViews>
  <sheetFormatPr defaultRowHeight="11.2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0.1640625" style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57" width="9.33203125" style="1" hidden="1"/>
    <col min="58" max="58" width="9.33203125" style="1" hidden="1" customWidth="1"/>
    <col min="59" max="61" width="4.6640625" style="1" bestFit="1" customWidth="1"/>
    <col min="62" max="62" width="2.1640625" style="1" bestFit="1" customWidth="1"/>
    <col min="63" max="63" width="11.1640625" style="1" bestFit="1" customWidth="1"/>
    <col min="64" max="64" width="3.1640625" style="1" bestFit="1" customWidth="1"/>
    <col min="65" max="65" width="13.6640625" style="1" bestFit="1" customWidth="1"/>
  </cols>
  <sheetData>
    <row r="1" spans="1:46">
      <c r="A1" s="82"/>
    </row>
    <row r="2" spans="1:46" s="1" customFormat="1" ht="36.950000000000003" customHeight="1">
      <c r="L2" s="152"/>
      <c r="M2" s="152"/>
      <c r="N2" s="152"/>
      <c r="O2" s="152"/>
      <c r="P2" s="152"/>
      <c r="Q2" s="152"/>
      <c r="R2" s="152"/>
      <c r="S2" s="152"/>
      <c r="T2" s="152"/>
      <c r="U2" s="152"/>
      <c r="V2" s="152"/>
      <c r="AT2" s="14"/>
    </row>
    <row r="3" spans="1:46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/>
    </row>
    <row r="4" spans="1:46" s="1" customFormat="1" ht="24.95" customHeight="1">
      <c r="B4" s="17"/>
      <c r="D4" s="18" t="s">
        <v>50</v>
      </c>
      <c r="L4" s="17"/>
      <c r="M4" s="83"/>
      <c r="AT4" s="14"/>
    </row>
    <row r="5" spans="1:46" s="1" customFormat="1" ht="6.95" customHeight="1">
      <c r="B5" s="17"/>
      <c r="L5" s="17"/>
    </row>
    <row r="6" spans="1:46" s="2" customFormat="1" ht="12" customHeight="1">
      <c r="A6" s="26"/>
      <c r="B6" s="27"/>
      <c r="C6" s="26"/>
      <c r="D6" s="23" t="s">
        <v>6</v>
      </c>
      <c r="E6" s="26"/>
      <c r="F6" s="26"/>
      <c r="G6" s="26"/>
      <c r="H6" s="26"/>
      <c r="I6" s="26"/>
      <c r="J6" s="26"/>
      <c r="K6" s="26"/>
      <c r="L6" s="3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</row>
    <row r="7" spans="1:46" s="2" customFormat="1" ht="16.5" customHeight="1">
      <c r="A7" s="26"/>
      <c r="B7" s="27"/>
      <c r="C7" s="26"/>
      <c r="D7" s="26"/>
      <c r="E7" s="160" t="s">
        <v>7</v>
      </c>
      <c r="F7" s="187"/>
      <c r="G7" s="187"/>
      <c r="H7" s="187"/>
      <c r="I7" s="26"/>
      <c r="J7" s="26"/>
      <c r="K7" s="26"/>
      <c r="L7" s="3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</row>
    <row r="8" spans="1:46" s="2" customFormat="1">
      <c r="A8" s="26"/>
      <c r="B8" s="27"/>
      <c r="C8" s="26"/>
      <c r="D8" s="26"/>
      <c r="E8" s="26"/>
      <c r="F8" s="26"/>
      <c r="G8" s="26"/>
      <c r="H8" s="26"/>
      <c r="I8" s="26"/>
      <c r="J8" s="26"/>
      <c r="K8" s="26"/>
      <c r="L8" s="3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</row>
    <row r="9" spans="1:46" s="2" customFormat="1" ht="12" customHeight="1">
      <c r="A9" s="26"/>
      <c r="B9" s="27"/>
      <c r="C9" s="26"/>
      <c r="D9" s="23" t="s">
        <v>8</v>
      </c>
      <c r="E9" s="26"/>
      <c r="F9" s="21" t="s">
        <v>1</v>
      </c>
      <c r="G9" s="26"/>
      <c r="H9" s="26"/>
      <c r="I9" s="23" t="s">
        <v>9</v>
      </c>
      <c r="J9" s="21" t="s">
        <v>1</v>
      </c>
      <c r="K9" s="26"/>
      <c r="L9" s="3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</row>
    <row r="10" spans="1:46" s="2" customFormat="1" ht="12" customHeight="1">
      <c r="A10" s="26"/>
      <c r="B10" s="27"/>
      <c r="C10" s="26"/>
      <c r="D10" s="23" t="s">
        <v>10</v>
      </c>
      <c r="E10" s="26"/>
      <c r="F10" s="21" t="s">
        <v>11</v>
      </c>
      <c r="G10" s="26"/>
      <c r="H10" s="26"/>
      <c r="I10" s="23" t="s">
        <v>12</v>
      </c>
      <c r="J10" s="49"/>
      <c r="K10" s="26"/>
      <c r="L10" s="3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</row>
    <row r="11" spans="1:46" s="2" customFormat="1" ht="10.9" customHeight="1">
      <c r="A11" s="26"/>
      <c r="B11" s="27"/>
      <c r="C11" s="26"/>
      <c r="D11" s="26"/>
      <c r="E11" s="26"/>
      <c r="F11" s="26"/>
      <c r="G11" s="26"/>
      <c r="H11" s="26"/>
      <c r="I11" s="26"/>
      <c r="J11" s="26"/>
      <c r="K11" s="26"/>
      <c r="L11" s="3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</row>
    <row r="12" spans="1:46" s="2" customFormat="1" ht="12" customHeight="1">
      <c r="A12" s="26"/>
      <c r="B12" s="27"/>
      <c r="C12" s="26"/>
      <c r="D12" s="23" t="s">
        <v>13</v>
      </c>
      <c r="E12" s="26"/>
      <c r="F12" s="26"/>
      <c r="G12" s="26"/>
      <c r="H12" s="26"/>
      <c r="I12" s="23" t="s">
        <v>14</v>
      </c>
      <c r="J12" s="21" t="s">
        <v>1</v>
      </c>
      <c r="K12" s="26"/>
      <c r="L12" s="3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</row>
    <row r="13" spans="1:46" s="2" customFormat="1" ht="18" customHeight="1">
      <c r="A13" s="26"/>
      <c r="B13" s="27"/>
      <c r="C13" s="26"/>
      <c r="D13" s="26"/>
      <c r="E13" s="21" t="s">
        <v>7</v>
      </c>
      <c r="F13" s="26"/>
      <c r="G13" s="26"/>
      <c r="H13" s="26"/>
      <c r="I13" s="23" t="s">
        <v>15</v>
      </c>
      <c r="J13" s="21" t="s">
        <v>1</v>
      </c>
      <c r="K13" s="26"/>
      <c r="L13" s="3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</row>
    <row r="14" spans="1:46" s="2" customFormat="1" ht="6.95" customHeight="1">
      <c r="A14" s="26"/>
      <c r="B14" s="27"/>
      <c r="C14" s="26"/>
      <c r="D14" s="26"/>
      <c r="E14" s="26"/>
      <c r="F14" s="26"/>
      <c r="G14" s="26"/>
      <c r="H14" s="26"/>
      <c r="I14" s="26"/>
      <c r="J14" s="26"/>
      <c r="K14" s="26"/>
      <c r="L14" s="3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</row>
    <row r="15" spans="1:46" s="2" customFormat="1" ht="12" customHeight="1">
      <c r="A15" s="26"/>
      <c r="B15" s="27"/>
      <c r="C15" s="26"/>
      <c r="D15" s="23" t="s">
        <v>16</v>
      </c>
      <c r="E15" s="26"/>
      <c r="F15" s="26"/>
      <c r="G15" s="26"/>
      <c r="H15" s="26"/>
      <c r="I15" s="23" t="s">
        <v>14</v>
      </c>
      <c r="J15" s="21" t="str">
        <f>'Rekapitulácia stavby'!AN13</f>
        <v/>
      </c>
      <c r="K15" s="26"/>
      <c r="L15" s="3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</row>
    <row r="16" spans="1:46" s="2" customFormat="1" ht="18" customHeight="1">
      <c r="A16" s="26"/>
      <c r="B16" s="27"/>
      <c r="C16" s="26"/>
      <c r="D16" s="26"/>
      <c r="E16" s="181" t="str">
        <f>'Rekapitulácia stavby'!E14</f>
        <v xml:space="preserve"> </v>
      </c>
      <c r="F16" s="181"/>
      <c r="G16" s="181"/>
      <c r="H16" s="181"/>
      <c r="I16" s="23" t="s">
        <v>15</v>
      </c>
      <c r="J16" s="21" t="str">
        <f>'Rekapitulácia stavby'!AN14</f>
        <v/>
      </c>
      <c r="K16" s="26"/>
      <c r="L16" s="3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</row>
    <row r="17" spans="1:31" s="2" customFormat="1" ht="6.95" customHeight="1">
      <c r="A17" s="26"/>
      <c r="B17" s="27"/>
      <c r="C17" s="26"/>
      <c r="D17" s="26"/>
      <c r="E17" s="26"/>
      <c r="F17" s="26"/>
      <c r="G17" s="26"/>
      <c r="H17" s="26"/>
      <c r="I17" s="26"/>
      <c r="J17" s="26"/>
      <c r="K17" s="26"/>
      <c r="L17" s="3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</row>
    <row r="18" spans="1:31" s="2" customFormat="1" ht="12" customHeight="1">
      <c r="A18" s="26"/>
      <c r="B18" s="27"/>
      <c r="C18" s="26"/>
      <c r="D18" s="23" t="s">
        <v>18</v>
      </c>
      <c r="E18" s="26"/>
      <c r="F18" s="26"/>
      <c r="G18" s="26"/>
      <c r="H18" s="26"/>
      <c r="I18" s="23" t="s">
        <v>14</v>
      </c>
      <c r="J18" s="21" t="str">
        <f>IF('Rekapitulácia stavby'!AN16="","",'Rekapitulácia stavby'!AN16)</f>
        <v/>
      </c>
      <c r="K18" s="26"/>
      <c r="L18" s="3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</row>
    <row r="19" spans="1:31" s="2" customFormat="1" ht="18" customHeight="1">
      <c r="A19" s="26"/>
      <c r="B19" s="27"/>
      <c r="C19" s="26"/>
      <c r="D19" s="26"/>
      <c r="E19" s="21" t="str">
        <f>IF('Rekapitulácia stavby'!E17="","",'Rekapitulácia stavby'!E17)</f>
        <v xml:space="preserve"> </v>
      </c>
      <c r="F19" s="26"/>
      <c r="G19" s="26"/>
      <c r="H19" s="26"/>
      <c r="I19" s="23" t="s">
        <v>15</v>
      </c>
      <c r="J19" s="21" t="str">
        <f>IF('Rekapitulácia stavby'!AN17="","",'Rekapitulácia stavby'!AN17)</f>
        <v/>
      </c>
      <c r="K19" s="26"/>
      <c r="L19" s="3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</row>
    <row r="20" spans="1:31" s="2" customFormat="1" ht="6.95" customHeight="1">
      <c r="A20" s="26"/>
      <c r="B20" s="27"/>
      <c r="C20" s="26"/>
      <c r="D20" s="26"/>
      <c r="E20" s="26"/>
      <c r="F20" s="26"/>
      <c r="G20" s="26"/>
      <c r="H20" s="26"/>
      <c r="I20" s="26"/>
      <c r="J20" s="26"/>
      <c r="K20" s="26"/>
      <c r="L20" s="3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</row>
    <row r="21" spans="1:31" s="2" customFormat="1" ht="12" customHeight="1">
      <c r="A21" s="26"/>
      <c r="B21" s="27"/>
      <c r="C21" s="26"/>
      <c r="D21" s="23" t="s">
        <v>19</v>
      </c>
      <c r="E21" s="26"/>
      <c r="F21" s="26"/>
      <c r="G21" s="26"/>
      <c r="H21" s="26"/>
      <c r="I21" s="23" t="s">
        <v>14</v>
      </c>
      <c r="J21" s="21" t="str">
        <f>IF('Rekapitulácia stavby'!AN19="","",'Rekapitulácia stavby'!AN19)</f>
        <v/>
      </c>
      <c r="K21" s="26"/>
      <c r="L21" s="3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</row>
    <row r="22" spans="1:31" s="2" customFormat="1" ht="18" customHeight="1">
      <c r="A22" s="26"/>
      <c r="B22" s="27"/>
      <c r="C22" s="26"/>
      <c r="D22" s="26"/>
      <c r="E22" s="21" t="str">
        <f>IF('Rekapitulácia stavby'!E20="","",'Rekapitulácia stavby'!E20)</f>
        <v xml:space="preserve"> </v>
      </c>
      <c r="F22" s="26"/>
      <c r="G22" s="26"/>
      <c r="H22" s="26"/>
      <c r="I22" s="23" t="s">
        <v>15</v>
      </c>
      <c r="J22" s="21" t="str">
        <f>IF('Rekapitulácia stavby'!AN20="","",'Rekapitulácia stavby'!AN20)</f>
        <v/>
      </c>
      <c r="K22" s="26"/>
      <c r="L22" s="3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</row>
    <row r="23" spans="1:31" s="2" customFormat="1" ht="6.95" customHeight="1">
      <c r="A23" s="26"/>
      <c r="B23" s="27"/>
      <c r="C23" s="26"/>
      <c r="D23" s="26"/>
      <c r="E23" s="26"/>
      <c r="F23" s="26"/>
      <c r="G23" s="26"/>
      <c r="H23" s="26"/>
      <c r="I23" s="26"/>
      <c r="J23" s="26"/>
      <c r="K23" s="26"/>
      <c r="L23" s="3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</row>
    <row r="24" spans="1:31" s="2" customFormat="1" ht="12" customHeight="1">
      <c r="A24" s="26"/>
      <c r="B24" s="27"/>
      <c r="C24" s="26"/>
      <c r="D24" s="23" t="s">
        <v>20</v>
      </c>
      <c r="E24" s="26"/>
      <c r="F24" s="26"/>
      <c r="G24" s="26"/>
      <c r="H24" s="26"/>
      <c r="I24" s="26"/>
      <c r="J24" s="26"/>
      <c r="K24" s="26"/>
      <c r="L24" s="3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</row>
    <row r="25" spans="1:31" s="8" customFormat="1" ht="16.5" customHeight="1">
      <c r="A25" s="84"/>
      <c r="B25" s="85"/>
      <c r="C25" s="84"/>
      <c r="D25" s="84"/>
      <c r="E25" s="183" t="s">
        <v>1</v>
      </c>
      <c r="F25" s="183"/>
      <c r="G25" s="183"/>
      <c r="H25" s="183"/>
      <c r="I25" s="84"/>
      <c r="J25" s="84"/>
      <c r="K25" s="84"/>
      <c r="L25" s="86"/>
      <c r="S25" s="84"/>
      <c r="T25" s="84"/>
      <c r="U25" s="84"/>
      <c r="V25" s="84"/>
      <c r="W25" s="84"/>
      <c r="X25" s="84"/>
      <c r="Y25" s="84"/>
      <c r="Z25" s="84"/>
      <c r="AA25" s="84"/>
      <c r="AB25" s="84"/>
      <c r="AC25" s="84"/>
      <c r="AD25" s="84"/>
      <c r="AE25" s="84"/>
    </row>
    <row r="26" spans="1:31" s="2" customFormat="1" ht="6.95" customHeight="1">
      <c r="A26" s="26"/>
      <c r="B26" s="27"/>
      <c r="C26" s="26"/>
      <c r="D26" s="26"/>
      <c r="E26" s="26"/>
      <c r="F26" s="26"/>
      <c r="G26" s="26"/>
      <c r="H26" s="26"/>
      <c r="I26" s="26"/>
      <c r="J26" s="26"/>
      <c r="K26" s="26"/>
      <c r="L26" s="3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</row>
    <row r="27" spans="1:31" s="2" customFormat="1" ht="6.95" customHeight="1">
      <c r="A27" s="26"/>
      <c r="B27" s="27"/>
      <c r="C27" s="26"/>
      <c r="D27" s="60"/>
      <c r="E27" s="60"/>
      <c r="F27" s="60"/>
      <c r="G27" s="60"/>
      <c r="H27" s="60"/>
      <c r="I27" s="60"/>
      <c r="J27" s="60"/>
      <c r="K27" s="60"/>
      <c r="L27" s="3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</row>
    <row r="28" spans="1:31" s="2" customFormat="1" ht="25.35" customHeight="1">
      <c r="A28" s="26"/>
      <c r="B28" s="27"/>
      <c r="C28" s="26"/>
      <c r="D28" s="87" t="s">
        <v>21</v>
      </c>
      <c r="E28" s="26"/>
      <c r="F28" s="26"/>
      <c r="G28" s="26"/>
      <c r="H28" s="26"/>
      <c r="I28" s="26"/>
      <c r="J28" s="65">
        <f>ROUND(J120, 2)</f>
        <v>0</v>
      </c>
      <c r="K28" s="26"/>
      <c r="L28" s="3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</row>
    <row r="29" spans="1:31" s="2" customFormat="1" ht="6.95" customHeight="1">
      <c r="A29" s="26"/>
      <c r="B29" s="27"/>
      <c r="C29" s="26"/>
      <c r="D29" s="60"/>
      <c r="E29" s="60"/>
      <c r="F29" s="60"/>
      <c r="G29" s="60"/>
      <c r="H29" s="60"/>
      <c r="I29" s="60"/>
      <c r="J29" s="60"/>
      <c r="K29" s="60"/>
      <c r="L29" s="3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</row>
    <row r="30" spans="1:31" s="2" customFormat="1" ht="14.45" customHeight="1">
      <c r="A30" s="26"/>
      <c r="B30" s="27"/>
      <c r="C30" s="26"/>
      <c r="D30" s="26"/>
      <c r="E30" s="26"/>
      <c r="F30" s="30" t="s">
        <v>23</v>
      </c>
      <c r="G30" s="26"/>
      <c r="H30" s="26"/>
      <c r="I30" s="30" t="s">
        <v>22</v>
      </c>
      <c r="J30" s="30" t="s">
        <v>24</v>
      </c>
      <c r="K30" s="26"/>
      <c r="L30" s="3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</row>
    <row r="31" spans="1:31" s="2" customFormat="1" ht="14.45" customHeight="1">
      <c r="A31" s="26"/>
      <c r="B31" s="27"/>
      <c r="C31" s="26"/>
      <c r="D31" s="88" t="s">
        <v>25</v>
      </c>
      <c r="E31" s="23" t="s">
        <v>26</v>
      </c>
      <c r="F31" s="89">
        <f>ROUND((SUM(BE120:BE159)),  2)</f>
        <v>0</v>
      </c>
      <c r="G31" s="26"/>
      <c r="H31" s="26"/>
      <c r="I31" s="90">
        <v>0.2</v>
      </c>
      <c r="J31" s="89">
        <f>ROUND(((SUM(BE120:BE159))*I31),  2)</f>
        <v>0</v>
      </c>
      <c r="K31" s="26"/>
      <c r="L31" s="3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</row>
    <row r="32" spans="1:31" s="2" customFormat="1" ht="14.45" customHeight="1">
      <c r="A32" s="26"/>
      <c r="B32" s="27"/>
      <c r="C32" s="26"/>
      <c r="D32" s="26"/>
      <c r="E32" s="23" t="s">
        <v>27</v>
      </c>
      <c r="F32" s="89">
        <f>ROUND((SUM(BF120:BF159)),  2)</f>
        <v>0</v>
      </c>
      <c r="G32" s="26"/>
      <c r="H32" s="26"/>
      <c r="I32" s="90">
        <v>0.2</v>
      </c>
      <c r="J32" s="89">
        <f>ROUND(((SUM(BF120:BF159))*I32),  2)</f>
        <v>0</v>
      </c>
      <c r="K32" s="26"/>
      <c r="L32" s="3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</row>
    <row r="33" spans="1:31" s="2" customFormat="1" ht="14.45" hidden="1" customHeight="1">
      <c r="A33" s="26"/>
      <c r="B33" s="27"/>
      <c r="C33" s="26"/>
      <c r="D33" s="26"/>
      <c r="E33" s="23" t="s">
        <v>28</v>
      </c>
      <c r="F33" s="89">
        <f>ROUND((SUM(BG120:BG159)),  2)</f>
        <v>0</v>
      </c>
      <c r="G33" s="26"/>
      <c r="H33" s="26"/>
      <c r="I33" s="90">
        <v>0.2</v>
      </c>
      <c r="J33" s="89">
        <f>0</f>
        <v>0</v>
      </c>
      <c r="K33" s="26"/>
      <c r="L33" s="3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</row>
    <row r="34" spans="1:31" s="2" customFormat="1" ht="14.45" hidden="1" customHeight="1">
      <c r="A34" s="26"/>
      <c r="B34" s="27"/>
      <c r="C34" s="26"/>
      <c r="D34" s="26"/>
      <c r="E34" s="23" t="s">
        <v>29</v>
      </c>
      <c r="F34" s="89">
        <f>ROUND((SUM(BH120:BH159)),  2)</f>
        <v>0</v>
      </c>
      <c r="G34" s="26"/>
      <c r="H34" s="26"/>
      <c r="I34" s="90">
        <v>0.2</v>
      </c>
      <c r="J34" s="89">
        <f>0</f>
        <v>0</v>
      </c>
      <c r="K34" s="26"/>
      <c r="L34" s="3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</row>
    <row r="35" spans="1:31" s="2" customFormat="1" ht="14.45" hidden="1" customHeight="1">
      <c r="A35" s="26"/>
      <c r="B35" s="27"/>
      <c r="C35" s="26"/>
      <c r="D35" s="26"/>
      <c r="E35" s="23" t="s">
        <v>30</v>
      </c>
      <c r="F35" s="89">
        <f>ROUND((SUM(BI120:BI159)),  2)</f>
        <v>0</v>
      </c>
      <c r="G35" s="26"/>
      <c r="H35" s="26"/>
      <c r="I35" s="90">
        <v>0</v>
      </c>
      <c r="J35" s="89">
        <f>0</f>
        <v>0</v>
      </c>
      <c r="K35" s="26"/>
      <c r="L35" s="3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</row>
    <row r="36" spans="1:31" s="2" customFormat="1" ht="6.95" customHeight="1">
      <c r="A36" s="26"/>
      <c r="B36" s="27"/>
      <c r="C36" s="26"/>
      <c r="D36" s="26"/>
      <c r="E36" s="26"/>
      <c r="F36" s="26"/>
      <c r="G36" s="26"/>
      <c r="H36" s="26"/>
      <c r="I36" s="26"/>
      <c r="J36" s="26"/>
      <c r="K36" s="26"/>
      <c r="L36" s="3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</row>
    <row r="37" spans="1:31" s="2" customFormat="1" ht="25.35" customHeight="1">
      <c r="A37" s="26"/>
      <c r="B37" s="27"/>
      <c r="C37" s="91"/>
      <c r="D37" s="92" t="s">
        <v>31</v>
      </c>
      <c r="E37" s="54"/>
      <c r="F37" s="54"/>
      <c r="G37" s="93" t="s">
        <v>32</v>
      </c>
      <c r="H37" s="94" t="s">
        <v>33</v>
      </c>
      <c r="I37" s="54"/>
      <c r="J37" s="95">
        <f>SUM(J28:J35)</f>
        <v>0</v>
      </c>
      <c r="K37" s="96"/>
      <c r="L37" s="3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</row>
    <row r="38" spans="1:31" s="2" customFormat="1" ht="14.45" customHeight="1">
      <c r="A38" s="26"/>
      <c r="B38" s="27"/>
      <c r="C38" s="26"/>
      <c r="D38" s="26"/>
      <c r="E38" s="26"/>
      <c r="F38" s="26"/>
      <c r="G38" s="26"/>
      <c r="H38" s="26"/>
      <c r="I38" s="26"/>
      <c r="J38" s="26"/>
      <c r="K38" s="26"/>
      <c r="L38" s="3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</row>
    <row r="39" spans="1:31" s="1" customFormat="1" ht="14.45" customHeight="1">
      <c r="B39" s="17"/>
      <c r="L39" s="17"/>
    </row>
    <row r="40" spans="1:31" s="1" customFormat="1" ht="14.45" customHeight="1">
      <c r="B40" s="17"/>
      <c r="L40" s="17"/>
    </row>
    <row r="41" spans="1:31" s="1" customFormat="1" ht="14.45" customHeight="1">
      <c r="B41" s="17"/>
      <c r="L41" s="17"/>
    </row>
    <row r="42" spans="1:31" s="1" customFormat="1" ht="14.45" customHeight="1">
      <c r="B42" s="17"/>
      <c r="L42" s="17"/>
    </row>
    <row r="43" spans="1:31" s="1" customFormat="1" ht="14.45" customHeight="1">
      <c r="B43" s="17"/>
      <c r="L43" s="17"/>
    </row>
    <row r="44" spans="1:31" s="1" customFormat="1" ht="14.45" customHeight="1">
      <c r="B44" s="17"/>
      <c r="L44" s="17"/>
    </row>
    <row r="45" spans="1:31" s="1" customFormat="1" ht="14.45" customHeight="1">
      <c r="B45" s="17"/>
      <c r="L45" s="17"/>
    </row>
    <row r="46" spans="1:31" s="1" customFormat="1" ht="14.45" customHeight="1">
      <c r="B46" s="17"/>
      <c r="L46" s="17"/>
    </row>
    <row r="47" spans="1:31" s="1" customFormat="1" ht="14.45" customHeight="1">
      <c r="B47" s="17"/>
      <c r="L47" s="17"/>
    </row>
    <row r="48" spans="1:31" s="1" customFormat="1" ht="14.45" customHeight="1">
      <c r="B48" s="17"/>
      <c r="L48" s="17"/>
    </row>
    <row r="49" spans="1:31" s="1" customFormat="1" ht="14.45" customHeight="1">
      <c r="B49" s="17"/>
      <c r="L49" s="17"/>
    </row>
    <row r="50" spans="1:31" s="2" customFormat="1" ht="14.45" customHeight="1">
      <c r="B50" s="36"/>
      <c r="D50" s="37" t="s">
        <v>34</v>
      </c>
      <c r="E50" s="38"/>
      <c r="F50" s="38"/>
      <c r="G50" s="37" t="s">
        <v>35</v>
      </c>
      <c r="H50" s="38"/>
      <c r="I50" s="38"/>
      <c r="J50" s="38"/>
      <c r="K50" s="38"/>
      <c r="L50" s="36"/>
    </row>
    <row r="51" spans="1:31">
      <c r="B51" s="17"/>
      <c r="L51" s="17"/>
    </row>
    <row r="52" spans="1:31">
      <c r="B52" s="17"/>
      <c r="L52" s="17"/>
    </row>
    <row r="53" spans="1:31">
      <c r="B53" s="17"/>
      <c r="L53" s="17"/>
    </row>
    <row r="54" spans="1:31">
      <c r="B54" s="17"/>
      <c r="L54" s="17"/>
    </row>
    <row r="55" spans="1:31">
      <c r="B55" s="17"/>
      <c r="L55" s="17"/>
    </row>
    <row r="56" spans="1:31">
      <c r="B56" s="17"/>
      <c r="L56" s="17"/>
    </row>
    <row r="57" spans="1:31">
      <c r="B57" s="17"/>
      <c r="L57" s="17"/>
    </row>
    <row r="58" spans="1:31">
      <c r="B58" s="17"/>
      <c r="L58" s="17"/>
    </row>
    <row r="59" spans="1:31">
      <c r="B59" s="17"/>
      <c r="L59" s="17"/>
    </row>
    <row r="60" spans="1:31">
      <c r="B60" s="17"/>
      <c r="L60" s="17"/>
    </row>
    <row r="61" spans="1:31" s="2" customFormat="1" ht="12.75">
      <c r="A61" s="26"/>
      <c r="B61" s="27"/>
      <c r="C61" s="26"/>
      <c r="D61" s="39" t="s">
        <v>36</v>
      </c>
      <c r="E61" s="29"/>
      <c r="F61" s="97" t="s">
        <v>37</v>
      </c>
      <c r="G61" s="39" t="s">
        <v>36</v>
      </c>
      <c r="H61" s="29"/>
      <c r="I61" s="29"/>
      <c r="J61" s="98" t="s">
        <v>37</v>
      </c>
      <c r="K61" s="29"/>
      <c r="L61" s="3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</row>
    <row r="62" spans="1:31">
      <c r="B62" s="17"/>
      <c r="L62" s="17"/>
    </row>
    <row r="63" spans="1:31">
      <c r="B63" s="17"/>
      <c r="L63" s="17"/>
    </row>
    <row r="64" spans="1:31">
      <c r="B64" s="17"/>
      <c r="L64" s="17"/>
    </row>
    <row r="65" spans="1:31" s="2" customFormat="1" ht="12.75">
      <c r="A65" s="26"/>
      <c r="B65" s="27"/>
      <c r="C65" s="26"/>
      <c r="D65" s="37" t="s">
        <v>38</v>
      </c>
      <c r="E65" s="40"/>
      <c r="F65" s="40"/>
      <c r="G65" s="37" t="s">
        <v>39</v>
      </c>
      <c r="H65" s="40"/>
      <c r="I65" s="40"/>
      <c r="J65" s="40"/>
      <c r="K65" s="40"/>
      <c r="L65" s="3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</row>
    <row r="66" spans="1:31">
      <c r="B66" s="17"/>
      <c r="L66" s="17"/>
    </row>
    <row r="67" spans="1:31">
      <c r="B67" s="17"/>
      <c r="L67" s="17"/>
    </row>
    <row r="68" spans="1:31">
      <c r="B68" s="17"/>
      <c r="L68" s="17"/>
    </row>
    <row r="69" spans="1:31">
      <c r="B69" s="17"/>
      <c r="L69" s="17"/>
    </row>
    <row r="70" spans="1:31">
      <c r="B70" s="17"/>
      <c r="L70" s="17"/>
    </row>
    <row r="71" spans="1:31">
      <c r="B71" s="17"/>
      <c r="L71" s="17"/>
    </row>
    <row r="72" spans="1:31">
      <c r="B72" s="17"/>
      <c r="L72" s="17"/>
    </row>
    <row r="73" spans="1:31">
      <c r="B73" s="17"/>
      <c r="L73" s="17"/>
    </row>
    <row r="74" spans="1:31">
      <c r="B74" s="17"/>
      <c r="L74" s="17"/>
    </row>
    <row r="75" spans="1:31">
      <c r="B75" s="17"/>
      <c r="L75" s="17"/>
    </row>
    <row r="76" spans="1:31" s="2" customFormat="1" ht="12.75">
      <c r="A76" s="26"/>
      <c r="B76" s="27"/>
      <c r="C76" s="26"/>
      <c r="D76" s="39" t="s">
        <v>36</v>
      </c>
      <c r="E76" s="29"/>
      <c r="F76" s="97" t="s">
        <v>37</v>
      </c>
      <c r="G76" s="39" t="s">
        <v>36</v>
      </c>
      <c r="H76" s="29"/>
      <c r="I76" s="29"/>
      <c r="J76" s="98" t="s">
        <v>37</v>
      </c>
      <c r="K76" s="29"/>
      <c r="L76" s="3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</row>
    <row r="77" spans="1:31" s="2" customFormat="1" ht="14.45" customHeight="1">
      <c r="A77" s="26"/>
      <c r="B77" s="41"/>
      <c r="C77" s="42"/>
      <c r="D77" s="42"/>
      <c r="E77" s="42"/>
      <c r="F77" s="42"/>
      <c r="G77" s="42"/>
      <c r="H77" s="42"/>
      <c r="I77" s="42"/>
      <c r="J77" s="42"/>
      <c r="K77" s="42"/>
      <c r="L77" s="3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</row>
    <row r="81" spans="1:47" s="2" customFormat="1" ht="6.95" hidden="1" customHeight="1">
      <c r="A81" s="26"/>
      <c r="B81" s="43"/>
      <c r="C81" s="44"/>
      <c r="D81" s="44"/>
      <c r="E81" s="44"/>
      <c r="F81" s="44"/>
      <c r="G81" s="44"/>
      <c r="H81" s="44"/>
      <c r="I81" s="44"/>
      <c r="J81" s="44"/>
      <c r="K81" s="44"/>
      <c r="L81" s="3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</row>
    <row r="82" spans="1:47" s="2" customFormat="1" ht="24.95" hidden="1" customHeight="1">
      <c r="A82" s="26"/>
      <c r="B82" s="27"/>
      <c r="C82" s="18" t="s">
        <v>51</v>
      </c>
      <c r="D82" s="26"/>
      <c r="E82" s="26"/>
      <c r="F82" s="26"/>
      <c r="G82" s="26"/>
      <c r="H82" s="26"/>
      <c r="I82" s="26"/>
      <c r="J82" s="26"/>
      <c r="K82" s="26"/>
      <c r="L82" s="3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</row>
    <row r="83" spans="1:47" s="2" customFormat="1" ht="6.95" hidden="1" customHeight="1">
      <c r="A83" s="26"/>
      <c r="B83" s="27"/>
      <c r="C83" s="26"/>
      <c r="D83" s="26"/>
      <c r="E83" s="26"/>
      <c r="F83" s="26"/>
      <c r="G83" s="26"/>
      <c r="H83" s="26"/>
      <c r="I83" s="26"/>
      <c r="J83" s="26"/>
      <c r="K83" s="26"/>
      <c r="L83" s="3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</row>
    <row r="84" spans="1:47" s="2" customFormat="1" ht="12" hidden="1" customHeight="1">
      <c r="A84" s="26"/>
      <c r="B84" s="27"/>
      <c r="C84" s="23" t="s">
        <v>6</v>
      </c>
      <c r="D84" s="26"/>
      <c r="E84" s="26"/>
      <c r="F84" s="26"/>
      <c r="G84" s="26"/>
      <c r="H84" s="26"/>
      <c r="I84" s="26"/>
      <c r="J84" s="26"/>
      <c r="K84" s="26"/>
      <c r="L84" s="3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</row>
    <row r="85" spans="1:47" s="2" customFormat="1" ht="16.5" hidden="1" customHeight="1">
      <c r="A85" s="26"/>
      <c r="B85" s="27"/>
      <c r="C85" s="26"/>
      <c r="D85" s="26"/>
      <c r="E85" s="160" t="str">
        <f>E7</f>
        <v>SOŠ Drevárska Zvolen</v>
      </c>
      <c r="F85" s="187"/>
      <c r="G85" s="187"/>
      <c r="H85" s="187"/>
      <c r="I85" s="26"/>
      <c r="J85" s="26"/>
      <c r="K85" s="26"/>
      <c r="L85" s="3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</row>
    <row r="86" spans="1:47" s="2" customFormat="1" ht="6.95" hidden="1" customHeight="1">
      <c r="A86" s="26"/>
      <c r="B86" s="27"/>
      <c r="C86" s="26"/>
      <c r="D86" s="26"/>
      <c r="E86" s="26"/>
      <c r="F86" s="26"/>
      <c r="G86" s="26"/>
      <c r="H86" s="26"/>
      <c r="I86" s="26"/>
      <c r="J86" s="26"/>
      <c r="K86" s="26"/>
      <c r="L86" s="3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</row>
    <row r="87" spans="1:47" s="2" customFormat="1" ht="12" hidden="1" customHeight="1">
      <c r="A87" s="26"/>
      <c r="B87" s="27"/>
      <c r="C87" s="23" t="s">
        <v>10</v>
      </c>
      <c r="D87" s="26"/>
      <c r="E87" s="26"/>
      <c r="F87" s="21" t="str">
        <f>F10</f>
        <v>Zvolen</v>
      </c>
      <c r="G87" s="26"/>
      <c r="H87" s="26"/>
      <c r="I87" s="23" t="s">
        <v>12</v>
      </c>
      <c r="J87" s="49" t="str">
        <f>IF(J10="","",J10)</f>
        <v/>
      </c>
      <c r="K87" s="26"/>
      <c r="L87" s="3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</row>
    <row r="88" spans="1:47" s="2" customFormat="1" ht="6.95" hidden="1" customHeight="1">
      <c r="A88" s="26"/>
      <c r="B88" s="27"/>
      <c r="C88" s="26"/>
      <c r="D88" s="26"/>
      <c r="E88" s="26"/>
      <c r="F88" s="26"/>
      <c r="G88" s="26"/>
      <c r="H88" s="26"/>
      <c r="I88" s="26"/>
      <c r="J88" s="26"/>
      <c r="K88" s="26"/>
      <c r="L88" s="36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</row>
    <row r="89" spans="1:47" s="2" customFormat="1" ht="15.2" hidden="1" customHeight="1">
      <c r="A89" s="26"/>
      <c r="B89" s="27"/>
      <c r="C89" s="23" t="s">
        <v>13</v>
      </c>
      <c r="D89" s="26"/>
      <c r="E89" s="26"/>
      <c r="F89" s="21" t="str">
        <f>E13</f>
        <v>SOŠ Drevárska Zvolen</v>
      </c>
      <c r="G89" s="26"/>
      <c r="H89" s="26"/>
      <c r="I89" s="23" t="s">
        <v>18</v>
      </c>
      <c r="J89" s="24" t="str">
        <f>E19</f>
        <v xml:space="preserve"> </v>
      </c>
      <c r="K89" s="26"/>
      <c r="L89" s="3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</row>
    <row r="90" spans="1:47" s="2" customFormat="1" ht="15.2" hidden="1" customHeight="1">
      <c r="A90" s="26"/>
      <c r="B90" s="27"/>
      <c r="C90" s="23" t="s">
        <v>16</v>
      </c>
      <c r="D90" s="26"/>
      <c r="E90" s="26"/>
      <c r="F90" s="21" t="str">
        <f>IF(E16="","",E16)</f>
        <v xml:space="preserve"> </v>
      </c>
      <c r="G90" s="26"/>
      <c r="H90" s="26"/>
      <c r="I90" s="23" t="s">
        <v>19</v>
      </c>
      <c r="J90" s="24" t="str">
        <f>E22</f>
        <v xml:space="preserve"> </v>
      </c>
      <c r="K90" s="26"/>
      <c r="L90" s="36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</row>
    <row r="91" spans="1:47" s="2" customFormat="1" ht="10.35" hidden="1" customHeight="1">
      <c r="A91" s="26"/>
      <c r="B91" s="27"/>
      <c r="C91" s="26"/>
      <c r="D91" s="26"/>
      <c r="E91" s="26"/>
      <c r="F91" s="26"/>
      <c r="G91" s="26"/>
      <c r="H91" s="26"/>
      <c r="I91" s="26"/>
      <c r="J91" s="26"/>
      <c r="K91" s="26"/>
      <c r="L91" s="3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</row>
    <row r="92" spans="1:47" s="2" customFormat="1" ht="29.25" hidden="1" customHeight="1">
      <c r="A92" s="26"/>
      <c r="B92" s="27"/>
      <c r="C92" s="99" t="s">
        <v>52</v>
      </c>
      <c r="D92" s="91"/>
      <c r="E92" s="91"/>
      <c r="F92" s="91"/>
      <c r="G92" s="91"/>
      <c r="H92" s="91"/>
      <c r="I92" s="91"/>
      <c r="J92" s="100" t="s">
        <v>53</v>
      </c>
      <c r="K92" s="91"/>
      <c r="L92" s="36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6"/>
    </row>
    <row r="93" spans="1:47" s="2" customFormat="1" ht="10.35" hidden="1" customHeight="1">
      <c r="A93" s="26"/>
      <c r="B93" s="27"/>
      <c r="C93" s="26"/>
      <c r="D93" s="26"/>
      <c r="E93" s="26"/>
      <c r="F93" s="26"/>
      <c r="G93" s="26"/>
      <c r="H93" s="26"/>
      <c r="I93" s="26"/>
      <c r="J93" s="26"/>
      <c r="K93" s="26"/>
      <c r="L93" s="36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</row>
    <row r="94" spans="1:47" s="2" customFormat="1" ht="22.9" hidden="1" customHeight="1">
      <c r="A94" s="26"/>
      <c r="B94" s="27"/>
      <c r="C94" s="101" t="s">
        <v>54</v>
      </c>
      <c r="D94" s="26"/>
      <c r="E94" s="26"/>
      <c r="F94" s="26"/>
      <c r="G94" s="26"/>
      <c r="H94" s="26"/>
      <c r="I94" s="26"/>
      <c r="J94" s="65">
        <f>J120</f>
        <v>0</v>
      </c>
      <c r="K94" s="26"/>
      <c r="L94" s="36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  <c r="AU94" s="14"/>
    </row>
    <row r="95" spans="1:47" s="9" customFormat="1" ht="24.95" hidden="1" customHeight="1">
      <c r="B95" s="102"/>
      <c r="D95" s="103" t="s">
        <v>55</v>
      </c>
      <c r="E95" s="104"/>
      <c r="F95" s="104"/>
      <c r="G95" s="104"/>
      <c r="H95" s="104"/>
      <c r="I95" s="104"/>
      <c r="J95" s="105">
        <f>J121</f>
        <v>0</v>
      </c>
      <c r="L95" s="102"/>
    </row>
    <row r="96" spans="1:47" s="10" customFormat="1" ht="19.899999999999999" hidden="1" customHeight="1">
      <c r="B96" s="106"/>
      <c r="D96" s="107" t="s">
        <v>56</v>
      </c>
      <c r="E96" s="108"/>
      <c r="F96" s="108"/>
      <c r="G96" s="108"/>
      <c r="H96" s="108"/>
      <c r="I96" s="108"/>
      <c r="J96" s="109">
        <f>J122</f>
        <v>0</v>
      </c>
      <c r="L96" s="106"/>
    </row>
    <row r="97" spans="1:31" s="10" customFormat="1" ht="19.899999999999999" hidden="1" customHeight="1">
      <c r="B97" s="106"/>
      <c r="D97" s="107" t="s">
        <v>57</v>
      </c>
      <c r="E97" s="108"/>
      <c r="F97" s="108"/>
      <c r="G97" s="108"/>
      <c r="H97" s="108"/>
      <c r="I97" s="108"/>
      <c r="J97" s="109">
        <f>J132</f>
        <v>0</v>
      </c>
      <c r="L97" s="106"/>
    </row>
    <row r="98" spans="1:31" s="10" customFormat="1" ht="19.899999999999999" hidden="1" customHeight="1">
      <c r="B98" s="106"/>
      <c r="D98" s="107" t="s">
        <v>58</v>
      </c>
      <c r="E98" s="108"/>
      <c r="F98" s="108"/>
      <c r="G98" s="108"/>
      <c r="H98" s="108"/>
      <c r="I98" s="108"/>
      <c r="J98" s="109">
        <f>J141</f>
        <v>0</v>
      </c>
      <c r="L98" s="106"/>
    </row>
    <row r="99" spans="1:31" s="9" customFormat="1" ht="24.95" hidden="1" customHeight="1">
      <c r="B99" s="102"/>
      <c r="D99" s="103" t="s">
        <v>59</v>
      </c>
      <c r="E99" s="104"/>
      <c r="F99" s="104"/>
      <c r="G99" s="104"/>
      <c r="H99" s="104"/>
      <c r="I99" s="104"/>
      <c r="J99" s="105">
        <f>J143</f>
        <v>0</v>
      </c>
      <c r="L99" s="102"/>
    </row>
    <row r="100" spans="1:31" s="10" customFormat="1" ht="19.899999999999999" hidden="1" customHeight="1">
      <c r="B100" s="106"/>
      <c r="D100" s="107" t="s">
        <v>60</v>
      </c>
      <c r="E100" s="108"/>
      <c r="F100" s="108"/>
      <c r="G100" s="108"/>
      <c r="H100" s="108"/>
      <c r="I100" s="108"/>
      <c r="J100" s="109">
        <f>J144</f>
        <v>0</v>
      </c>
      <c r="L100" s="106"/>
    </row>
    <row r="101" spans="1:31" s="10" customFormat="1" ht="19.899999999999999" hidden="1" customHeight="1">
      <c r="B101" s="106"/>
      <c r="D101" s="107" t="s">
        <v>61</v>
      </c>
      <c r="E101" s="108"/>
      <c r="F101" s="108"/>
      <c r="G101" s="108"/>
      <c r="H101" s="108"/>
      <c r="I101" s="108"/>
      <c r="J101" s="109">
        <f>J153</f>
        <v>0</v>
      </c>
      <c r="L101" s="106"/>
    </row>
    <row r="102" spans="1:31" s="10" customFormat="1" ht="19.899999999999999" hidden="1" customHeight="1">
      <c r="B102" s="106"/>
      <c r="D102" s="107" t="s">
        <v>62</v>
      </c>
      <c r="E102" s="108"/>
      <c r="F102" s="108"/>
      <c r="G102" s="108"/>
      <c r="H102" s="108"/>
      <c r="I102" s="108"/>
      <c r="J102" s="109">
        <f>J157</f>
        <v>0</v>
      </c>
      <c r="L102" s="106"/>
    </row>
    <row r="103" spans="1:31" s="2" customFormat="1" ht="21.75" hidden="1" customHeight="1">
      <c r="A103" s="26"/>
      <c r="B103" s="27"/>
      <c r="C103" s="26"/>
      <c r="D103" s="26"/>
      <c r="E103" s="26"/>
      <c r="F103" s="26"/>
      <c r="G103" s="26"/>
      <c r="H103" s="26"/>
      <c r="I103" s="26"/>
      <c r="J103" s="26"/>
      <c r="K103" s="26"/>
      <c r="L103" s="36"/>
      <c r="S103" s="26"/>
      <c r="T103" s="26"/>
      <c r="U103" s="26"/>
      <c r="V103" s="26"/>
      <c r="W103" s="26"/>
      <c r="X103" s="26"/>
      <c r="Y103" s="26"/>
      <c r="Z103" s="26"/>
      <c r="AA103" s="26"/>
      <c r="AB103" s="26"/>
      <c r="AC103" s="26"/>
      <c r="AD103" s="26"/>
      <c r="AE103" s="26"/>
    </row>
    <row r="104" spans="1:31" s="2" customFormat="1" ht="6.95" hidden="1" customHeight="1">
      <c r="A104" s="26"/>
      <c r="B104" s="41"/>
      <c r="C104" s="42"/>
      <c r="D104" s="42"/>
      <c r="E104" s="42"/>
      <c r="F104" s="42"/>
      <c r="G104" s="42"/>
      <c r="H104" s="42"/>
      <c r="I104" s="42"/>
      <c r="J104" s="42"/>
      <c r="K104" s="42"/>
      <c r="L104" s="36"/>
      <c r="S104" s="26"/>
      <c r="T104" s="26"/>
      <c r="U104" s="26"/>
      <c r="V104" s="26"/>
      <c r="W104" s="26"/>
      <c r="X104" s="26"/>
      <c r="Y104" s="26"/>
      <c r="Z104" s="26"/>
      <c r="AA104" s="26"/>
      <c r="AB104" s="26"/>
      <c r="AC104" s="26"/>
      <c r="AD104" s="26"/>
      <c r="AE104" s="26"/>
    </row>
    <row r="105" spans="1:31" hidden="1"/>
    <row r="106" spans="1:31" hidden="1"/>
    <row r="107" spans="1:31" hidden="1"/>
    <row r="108" spans="1:31" s="2" customFormat="1" ht="6.95" customHeight="1">
      <c r="A108" s="26"/>
      <c r="B108" s="43"/>
      <c r="C108" s="44"/>
      <c r="D108" s="44"/>
      <c r="E108" s="44"/>
      <c r="F108" s="44"/>
      <c r="G108" s="44"/>
      <c r="H108" s="44"/>
      <c r="I108" s="44"/>
      <c r="J108" s="44"/>
      <c r="K108" s="44"/>
      <c r="L108" s="36"/>
      <c r="S108" s="26"/>
      <c r="T108" s="26"/>
      <c r="U108" s="26"/>
      <c r="V108" s="26"/>
      <c r="W108" s="26"/>
      <c r="X108" s="26"/>
      <c r="Y108" s="26"/>
      <c r="Z108" s="26"/>
      <c r="AA108" s="26"/>
      <c r="AB108" s="26"/>
      <c r="AC108" s="26"/>
      <c r="AD108" s="26"/>
      <c r="AE108" s="26"/>
    </row>
    <row r="109" spans="1:31" s="2" customFormat="1" ht="24.95" customHeight="1">
      <c r="A109" s="26"/>
      <c r="B109" s="27"/>
      <c r="C109" s="18" t="s">
        <v>63</v>
      </c>
      <c r="D109" s="26"/>
      <c r="E109" s="26"/>
      <c r="F109" s="26"/>
      <c r="G109" s="26"/>
      <c r="H109" s="26"/>
      <c r="I109" s="26"/>
      <c r="J109" s="26"/>
      <c r="K109" s="26"/>
      <c r="L109" s="36"/>
      <c r="S109" s="26"/>
      <c r="T109" s="26"/>
      <c r="U109" s="26"/>
      <c r="V109" s="26"/>
      <c r="W109" s="26"/>
      <c r="X109" s="26"/>
      <c r="Y109" s="26"/>
      <c r="Z109" s="26"/>
      <c r="AA109" s="26"/>
      <c r="AB109" s="26"/>
      <c r="AC109" s="26"/>
      <c r="AD109" s="26"/>
      <c r="AE109" s="26"/>
    </row>
    <row r="110" spans="1:31" s="2" customFormat="1" ht="6.95" customHeight="1">
      <c r="A110" s="26"/>
      <c r="B110" s="27"/>
      <c r="C110" s="26"/>
      <c r="D110" s="26"/>
      <c r="E110" s="26"/>
      <c r="F110" s="26"/>
      <c r="G110" s="26"/>
      <c r="H110" s="26"/>
      <c r="I110" s="26"/>
      <c r="J110" s="26"/>
      <c r="K110" s="26"/>
      <c r="L110" s="36"/>
      <c r="S110" s="26"/>
      <c r="T110" s="26"/>
      <c r="U110" s="26"/>
      <c r="V110" s="26"/>
      <c r="W110" s="26"/>
      <c r="X110" s="26"/>
      <c r="Y110" s="26"/>
      <c r="Z110" s="26"/>
      <c r="AA110" s="26"/>
      <c r="AB110" s="26"/>
      <c r="AC110" s="26"/>
      <c r="AD110" s="26"/>
      <c r="AE110" s="26"/>
    </row>
    <row r="111" spans="1:31" s="2" customFormat="1" ht="12" customHeight="1">
      <c r="A111" s="26"/>
      <c r="B111" s="27"/>
      <c r="C111" s="23" t="s">
        <v>6</v>
      </c>
      <c r="D111" s="26"/>
      <c r="E111" s="26"/>
      <c r="F111" s="26"/>
      <c r="G111" s="26"/>
      <c r="H111" s="26"/>
      <c r="I111" s="26"/>
      <c r="J111" s="26"/>
      <c r="K111" s="26"/>
      <c r="L111" s="36"/>
      <c r="S111" s="26"/>
      <c r="T111" s="26"/>
      <c r="U111" s="26"/>
      <c r="V111" s="26"/>
      <c r="W111" s="26"/>
      <c r="X111" s="26"/>
      <c r="Y111" s="26"/>
      <c r="Z111" s="26"/>
      <c r="AA111" s="26"/>
      <c r="AB111" s="26"/>
      <c r="AC111" s="26"/>
      <c r="AD111" s="26"/>
      <c r="AE111" s="26"/>
    </row>
    <row r="112" spans="1:31" s="2" customFormat="1" ht="16.5" customHeight="1">
      <c r="A112" s="26"/>
      <c r="B112" s="27"/>
      <c r="C112" s="26"/>
      <c r="D112" s="26"/>
      <c r="E112" s="160" t="str">
        <f>E7</f>
        <v>SOŠ Drevárska Zvolen</v>
      </c>
      <c r="F112" s="187"/>
      <c r="G112" s="187"/>
      <c r="H112" s="187"/>
      <c r="I112" s="26"/>
      <c r="J112" s="26"/>
      <c r="K112" s="26"/>
      <c r="L112" s="36"/>
      <c r="S112" s="26"/>
      <c r="T112" s="26"/>
      <c r="U112" s="26"/>
      <c r="V112" s="26"/>
      <c r="W112" s="26"/>
      <c r="X112" s="26"/>
      <c r="Y112" s="26"/>
      <c r="Z112" s="26"/>
      <c r="AA112" s="26"/>
      <c r="AB112" s="26"/>
      <c r="AC112" s="26"/>
      <c r="AD112" s="26"/>
      <c r="AE112" s="26"/>
    </row>
    <row r="113" spans="1:65" s="2" customFormat="1" ht="6.95" customHeight="1">
      <c r="A113" s="26"/>
      <c r="B113" s="27"/>
      <c r="C113" s="26"/>
      <c r="D113" s="26"/>
      <c r="E113" s="26"/>
      <c r="F113" s="26"/>
      <c r="G113" s="26"/>
      <c r="H113" s="26"/>
      <c r="I113" s="26"/>
      <c r="J113" s="26"/>
      <c r="K113" s="26"/>
      <c r="L113" s="36"/>
      <c r="S113" s="26"/>
      <c r="T113" s="26"/>
      <c r="U113" s="26"/>
      <c r="V113" s="26"/>
      <c r="W113" s="26"/>
      <c r="X113" s="26"/>
      <c r="Y113" s="26"/>
      <c r="Z113" s="26"/>
      <c r="AA113" s="26"/>
      <c r="AB113" s="26"/>
      <c r="AC113" s="26"/>
      <c r="AD113" s="26"/>
      <c r="AE113" s="26"/>
    </row>
    <row r="114" spans="1:65" s="2" customFormat="1" ht="12" customHeight="1">
      <c r="A114" s="26"/>
      <c r="B114" s="27"/>
      <c r="C114" s="23" t="s">
        <v>10</v>
      </c>
      <c r="D114" s="26"/>
      <c r="E114" s="26"/>
      <c r="F114" s="21" t="str">
        <f>F10</f>
        <v>Zvolen</v>
      </c>
      <c r="G114" s="26"/>
      <c r="H114" s="26"/>
      <c r="I114" s="23" t="s">
        <v>12</v>
      </c>
      <c r="J114" s="49" t="str">
        <f>IF(J10="","",J10)</f>
        <v/>
      </c>
      <c r="K114" s="26"/>
      <c r="L114" s="36"/>
      <c r="S114" s="26"/>
      <c r="T114" s="26"/>
      <c r="U114" s="26"/>
      <c r="V114" s="26"/>
      <c r="W114" s="26"/>
      <c r="X114" s="26"/>
      <c r="Y114" s="26"/>
      <c r="Z114" s="26"/>
      <c r="AA114" s="26"/>
      <c r="AB114" s="26"/>
      <c r="AC114" s="26"/>
      <c r="AD114" s="26"/>
      <c r="AE114" s="26"/>
    </row>
    <row r="115" spans="1:65" s="2" customFormat="1" ht="6.95" customHeight="1">
      <c r="A115" s="26"/>
      <c r="B115" s="27"/>
      <c r="C115" s="26"/>
      <c r="D115" s="26"/>
      <c r="E115" s="26"/>
      <c r="F115" s="26"/>
      <c r="G115" s="26"/>
      <c r="H115" s="26"/>
      <c r="I115" s="26"/>
      <c r="J115" s="26"/>
      <c r="K115" s="26"/>
      <c r="L115" s="36"/>
      <c r="S115" s="26"/>
      <c r="T115" s="26"/>
      <c r="U115" s="26"/>
      <c r="V115" s="26"/>
      <c r="W115" s="26"/>
      <c r="X115" s="26"/>
      <c r="Y115" s="26"/>
      <c r="Z115" s="26"/>
      <c r="AA115" s="26"/>
      <c r="AB115" s="26"/>
      <c r="AC115" s="26"/>
      <c r="AD115" s="26"/>
      <c r="AE115" s="26"/>
    </row>
    <row r="116" spans="1:65" s="2" customFormat="1" ht="15.2" customHeight="1">
      <c r="A116" s="26"/>
      <c r="B116" s="27"/>
      <c r="C116" s="23" t="s">
        <v>13</v>
      </c>
      <c r="D116" s="26"/>
      <c r="E116" s="26"/>
      <c r="F116" s="21" t="str">
        <f>E13</f>
        <v>SOŠ Drevárska Zvolen</v>
      </c>
      <c r="G116" s="26"/>
      <c r="H116" s="26"/>
      <c r="I116" s="23" t="s">
        <v>18</v>
      </c>
      <c r="J116" s="24" t="str">
        <f>E19</f>
        <v xml:space="preserve"> </v>
      </c>
      <c r="K116" s="26"/>
      <c r="L116" s="36"/>
      <c r="S116" s="26"/>
      <c r="T116" s="26"/>
      <c r="U116" s="26"/>
      <c r="V116" s="26"/>
      <c r="W116" s="26"/>
      <c r="X116" s="26"/>
      <c r="Y116" s="26"/>
      <c r="Z116" s="26"/>
      <c r="AA116" s="26"/>
      <c r="AB116" s="26"/>
      <c r="AC116" s="26"/>
      <c r="AD116" s="26"/>
      <c r="AE116" s="26"/>
    </row>
    <row r="117" spans="1:65" s="2" customFormat="1" ht="15.2" customHeight="1">
      <c r="A117" s="26"/>
      <c r="B117" s="27"/>
      <c r="C117" s="23" t="s">
        <v>16</v>
      </c>
      <c r="D117" s="26"/>
      <c r="E117" s="26"/>
      <c r="F117" s="21" t="str">
        <f>IF(E16="","",E16)</f>
        <v xml:space="preserve"> </v>
      </c>
      <c r="G117" s="26"/>
      <c r="H117" s="26"/>
      <c r="I117" s="23" t="s">
        <v>19</v>
      </c>
      <c r="J117" s="24" t="str">
        <f>E22</f>
        <v xml:space="preserve"> </v>
      </c>
      <c r="K117" s="26"/>
      <c r="L117" s="36"/>
      <c r="S117" s="26"/>
      <c r="T117" s="26"/>
      <c r="U117" s="26"/>
      <c r="V117" s="26"/>
      <c r="W117" s="26"/>
      <c r="X117" s="26"/>
      <c r="Y117" s="26"/>
      <c r="Z117" s="26"/>
      <c r="AA117" s="26"/>
      <c r="AB117" s="26"/>
      <c r="AC117" s="26"/>
      <c r="AD117" s="26"/>
      <c r="AE117" s="26"/>
    </row>
    <row r="118" spans="1:65" s="2" customFormat="1" ht="10.35" customHeight="1">
      <c r="A118" s="26"/>
      <c r="B118" s="27"/>
      <c r="C118" s="26"/>
      <c r="D118" s="26"/>
      <c r="E118" s="26"/>
      <c r="F118" s="26"/>
      <c r="G118" s="26"/>
      <c r="H118" s="26"/>
      <c r="I118" s="26"/>
      <c r="J118" s="26"/>
      <c r="K118" s="26"/>
      <c r="L118" s="36"/>
      <c r="S118" s="26"/>
      <c r="T118" s="26"/>
      <c r="U118" s="26"/>
      <c r="V118" s="26"/>
      <c r="W118" s="26"/>
      <c r="X118" s="26"/>
      <c r="Y118" s="26"/>
      <c r="Z118" s="26"/>
      <c r="AA118" s="26"/>
      <c r="AB118" s="26"/>
      <c r="AC118" s="26"/>
      <c r="AD118" s="26"/>
      <c r="AE118" s="26"/>
    </row>
    <row r="119" spans="1:65" s="11" customFormat="1" ht="29.25" customHeight="1">
      <c r="A119" s="110"/>
      <c r="B119" s="111"/>
      <c r="C119" s="112" t="s">
        <v>64</v>
      </c>
      <c r="D119" s="113" t="s">
        <v>45</v>
      </c>
      <c r="E119" s="113" t="s">
        <v>41</v>
      </c>
      <c r="F119" s="113" t="s">
        <v>42</v>
      </c>
      <c r="G119" s="113" t="s">
        <v>65</v>
      </c>
      <c r="H119" s="113" t="s">
        <v>66</v>
      </c>
      <c r="I119" s="113" t="s">
        <v>67</v>
      </c>
      <c r="J119" s="114" t="s">
        <v>53</v>
      </c>
      <c r="K119" s="115"/>
      <c r="L119" s="116"/>
      <c r="M119" s="56"/>
      <c r="N119" s="57"/>
      <c r="O119" s="57"/>
      <c r="P119" s="57"/>
      <c r="Q119" s="57"/>
      <c r="R119" s="57"/>
      <c r="S119" s="57"/>
      <c r="T119" s="58"/>
      <c r="U119" s="110"/>
      <c r="V119" s="110"/>
      <c r="W119" s="110"/>
      <c r="X119" s="110"/>
      <c r="Y119" s="110"/>
      <c r="Z119" s="110"/>
      <c r="AA119" s="110"/>
      <c r="AB119" s="110"/>
      <c r="AC119" s="110"/>
      <c r="AD119" s="110"/>
      <c r="AE119" s="110"/>
    </row>
    <row r="120" spans="1:65" s="2" customFormat="1" ht="22.9" customHeight="1">
      <c r="A120" s="26"/>
      <c r="B120" s="27"/>
      <c r="C120" s="63" t="s">
        <v>54</v>
      </c>
      <c r="D120" s="26"/>
      <c r="E120" s="26"/>
      <c r="F120" s="26"/>
      <c r="G120" s="26"/>
      <c r="H120" s="26"/>
      <c r="I120" s="26"/>
      <c r="J120" s="117"/>
      <c r="K120" s="26"/>
      <c r="L120" s="27"/>
      <c r="M120" s="59"/>
      <c r="N120" s="50"/>
      <c r="O120" s="60"/>
      <c r="P120" s="118"/>
      <c r="Q120" s="60"/>
      <c r="R120" s="118"/>
      <c r="S120" s="60"/>
      <c r="T120" s="119"/>
      <c r="U120" s="26"/>
      <c r="V120" s="26"/>
      <c r="W120" s="26"/>
      <c r="X120" s="26"/>
      <c r="Y120" s="26"/>
      <c r="Z120" s="26"/>
      <c r="AA120" s="26"/>
      <c r="AB120" s="26"/>
      <c r="AC120" s="26"/>
      <c r="AD120" s="26"/>
      <c r="AE120" s="26"/>
      <c r="AT120" s="14"/>
      <c r="AU120" s="14"/>
      <c r="BK120" s="120"/>
    </row>
    <row r="121" spans="1:65" s="12" customFormat="1" ht="25.9" customHeight="1">
      <c r="B121" s="121"/>
      <c r="D121" s="122" t="s">
        <v>47</v>
      </c>
      <c r="E121" s="123" t="s">
        <v>68</v>
      </c>
      <c r="F121" s="123" t="s">
        <v>69</v>
      </c>
      <c r="J121" s="124"/>
      <c r="L121" s="121"/>
      <c r="M121" s="125"/>
      <c r="N121" s="126"/>
      <c r="O121" s="126"/>
      <c r="P121" s="127"/>
      <c r="Q121" s="126"/>
      <c r="R121" s="127"/>
      <c r="S121" s="126"/>
      <c r="T121" s="128"/>
      <c r="AR121" s="122"/>
      <c r="AT121" s="129"/>
      <c r="AU121" s="129"/>
      <c r="AY121" s="122"/>
      <c r="BK121" s="130"/>
    </row>
    <row r="122" spans="1:65" s="12" customFormat="1" ht="22.9" customHeight="1">
      <c r="B122" s="121"/>
      <c r="D122" s="122" t="s">
        <v>47</v>
      </c>
      <c r="E122" s="131" t="s">
        <v>70</v>
      </c>
      <c r="F122" s="131" t="s">
        <v>71</v>
      </c>
      <c r="J122" s="132"/>
      <c r="L122" s="121"/>
      <c r="M122" s="125"/>
      <c r="N122" s="126"/>
      <c r="O122" s="126"/>
      <c r="P122" s="127"/>
      <c r="Q122" s="126"/>
      <c r="R122" s="127"/>
      <c r="S122" s="126"/>
      <c r="T122" s="128"/>
      <c r="AR122" s="122"/>
      <c r="AT122" s="129"/>
      <c r="AU122" s="129"/>
      <c r="AY122" s="122"/>
      <c r="BK122" s="130"/>
    </row>
    <row r="123" spans="1:65" s="2" customFormat="1" ht="21.75" customHeight="1">
      <c r="A123" s="26"/>
      <c r="B123" s="133"/>
      <c r="C123" s="134" t="s">
        <v>49</v>
      </c>
      <c r="D123" s="134" t="s">
        <v>72</v>
      </c>
      <c r="E123" s="135" t="s">
        <v>73</v>
      </c>
      <c r="F123" s="136" t="s">
        <v>74</v>
      </c>
      <c r="G123" s="137" t="s">
        <v>75</v>
      </c>
      <c r="H123" s="138">
        <v>408.89</v>
      </c>
      <c r="I123" s="138"/>
      <c r="J123" s="138"/>
      <c r="K123" s="139"/>
      <c r="L123" s="27"/>
      <c r="M123" s="140"/>
      <c r="N123" s="141"/>
      <c r="O123" s="142"/>
      <c r="P123" s="142"/>
      <c r="Q123" s="142"/>
      <c r="R123" s="142"/>
      <c r="S123" s="142"/>
      <c r="T123" s="143"/>
      <c r="U123" s="26"/>
      <c r="V123" s="26"/>
      <c r="W123" s="26"/>
      <c r="X123" s="26"/>
      <c r="Y123" s="26"/>
      <c r="Z123" s="26"/>
      <c r="AA123" s="26"/>
      <c r="AB123" s="26"/>
      <c r="AC123" s="26"/>
      <c r="AD123" s="26"/>
      <c r="AE123" s="26"/>
      <c r="AR123" s="144"/>
      <c r="AT123" s="144"/>
      <c r="AU123" s="144"/>
      <c r="AY123" s="14"/>
      <c r="BE123" s="145"/>
      <c r="BF123" s="145"/>
      <c r="BG123" s="145"/>
      <c r="BH123" s="145"/>
      <c r="BI123" s="145"/>
      <c r="BJ123" s="14"/>
      <c r="BK123" s="146"/>
      <c r="BL123" s="14"/>
      <c r="BM123" s="144"/>
    </row>
    <row r="124" spans="1:65" s="2" customFormat="1" ht="21.75" customHeight="1">
      <c r="A124" s="26"/>
      <c r="B124" s="133"/>
      <c r="C124" s="134" t="s">
        <v>77</v>
      </c>
      <c r="D124" s="134" t="s">
        <v>72</v>
      </c>
      <c r="E124" s="135" t="s">
        <v>78</v>
      </c>
      <c r="F124" s="136" t="s">
        <v>79</v>
      </c>
      <c r="G124" s="137" t="s">
        <v>75</v>
      </c>
      <c r="H124" s="138">
        <v>408.89</v>
      </c>
      <c r="I124" s="138"/>
      <c r="J124" s="138"/>
      <c r="K124" s="139"/>
      <c r="L124" s="27"/>
      <c r="M124" s="140"/>
      <c r="N124" s="141"/>
      <c r="O124" s="142"/>
      <c r="P124" s="142"/>
      <c r="Q124" s="142"/>
      <c r="R124" s="142"/>
      <c r="S124" s="142"/>
      <c r="T124" s="143"/>
      <c r="U124" s="26"/>
      <c r="V124" s="26"/>
      <c r="W124" s="26"/>
      <c r="X124" s="26"/>
      <c r="Y124" s="26"/>
      <c r="Z124" s="26"/>
      <c r="AA124" s="26"/>
      <c r="AB124" s="26"/>
      <c r="AC124" s="26"/>
      <c r="AD124" s="26"/>
      <c r="AE124" s="26"/>
      <c r="AR124" s="144"/>
      <c r="AT124" s="144"/>
      <c r="AU124" s="144"/>
      <c r="AY124" s="14"/>
      <c r="BE124" s="145"/>
      <c r="BF124" s="145"/>
      <c r="BG124" s="145"/>
      <c r="BH124" s="145"/>
      <c r="BI124" s="145"/>
      <c r="BJ124" s="14"/>
      <c r="BK124" s="146"/>
      <c r="BL124" s="14"/>
      <c r="BM124" s="144"/>
    </row>
    <row r="125" spans="1:65" s="2" customFormat="1" ht="21.75" customHeight="1">
      <c r="A125" s="26"/>
      <c r="B125" s="133"/>
      <c r="C125" s="134" t="s">
        <v>80</v>
      </c>
      <c r="D125" s="134" t="s">
        <v>72</v>
      </c>
      <c r="E125" s="135" t="s">
        <v>81</v>
      </c>
      <c r="F125" s="136" t="s">
        <v>82</v>
      </c>
      <c r="G125" s="137" t="s">
        <v>75</v>
      </c>
      <c r="H125" s="138">
        <v>408.89</v>
      </c>
      <c r="I125" s="138"/>
      <c r="J125" s="138"/>
      <c r="K125" s="139"/>
      <c r="L125" s="27"/>
      <c r="M125" s="140"/>
      <c r="N125" s="141"/>
      <c r="O125" s="142"/>
      <c r="P125" s="142"/>
      <c r="Q125" s="142"/>
      <c r="R125" s="142"/>
      <c r="S125" s="142"/>
      <c r="T125" s="143"/>
      <c r="U125" s="26"/>
      <c r="V125" s="26"/>
      <c r="W125" s="26"/>
      <c r="X125" s="26"/>
      <c r="Y125" s="26"/>
      <c r="Z125" s="26"/>
      <c r="AA125" s="26"/>
      <c r="AB125" s="26"/>
      <c r="AC125" s="26"/>
      <c r="AD125" s="26"/>
      <c r="AE125" s="26"/>
      <c r="AR125" s="144"/>
      <c r="AT125" s="144"/>
      <c r="AU125" s="144"/>
      <c r="AY125" s="14"/>
      <c r="BE125" s="145"/>
      <c r="BF125" s="145"/>
      <c r="BG125" s="145"/>
      <c r="BH125" s="145"/>
      <c r="BI125" s="145"/>
      <c r="BJ125" s="14"/>
      <c r="BK125" s="146"/>
      <c r="BL125" s="14"/>
      <c r="BM125" s="144"/>
    </row>
    <row r="126" spans="1:65" s="2" customFormat="1" ht="21.75" customHeight="1">
      <c r="A126" s="26"/>
      <c r="B126" s="133"/>
      <c r="C126" s="134" t="s">
        <v>76</v>
      </c>
      <c r="D126" s="134" t="s">
        <v>72</v>
      </c>
      <c r="E126" s="135" t="s">
        <v>83</v>
      </c>
      <c r="F126" s="136" t="s">
        <v>84</v>
      </c>
      <c r="G126" s="137" t="s">
        <v>75</v>
      </c>
      <c r="H126" s="138">
        <v>408.89</v>
      </c>
      <c r="I126" s="138"/>
      <c r="J126" s="138"/>
      <c r="K126" s="139"/>
      <c r="L126" s="27"/>
      <c r="M126" s="140"/>
      <c r="N126" s="141"/>
      <c r="O126" s="142"/>
      <c r="P126" s="142"/>
      <c r="Q126" s="142"/>
      <c r="R126" s="142"/>
      <c r="S126" s="142"/>
      <c r="T126" s="143"/>
      <c r="U126" s="26"/>
      <c r="V126" s="26"/>
      <c r="W126" s="26"/>
      <c r="X126" s="26"/>
      <c r="Y126" s="26"/>
      <c r="Z126" s="26"/>
      <c r="AA126" s="26"/>
      <c r="AB126" s="26"/>
      <c r="AC126" s="26"/>
      <c r="AD126" s="26"/>
      <c r="AE126" s="26"/>
      <c r="AR126" s="144"/>
      <c r="AT126" s="144"/>
      <c r="AU126" s="144"/>
      <c r="AY126" s="14"/>
      <c r="BE126" s="145"/>
      <c r="BF126" s="145"/>
      <c r="BG126" s="145"/>
      <c r="BH126" s="145"/>
      <c r="BI126" s="145"/>
      <c r="BJ126" s="14"/>
      <c r="BK126" s="146"/>
      <c r="BL126" s="14"/>
      <c r="BM126" s="144"/>
    </row>
    <row r="127" spans="1:65" s="2" customFormat="1" ht="33" customHeight="1">
      <c r="A127" s="26"/>
      <c r="B127" s="133"/>
      <c r="C127" s="134" t="s">
        <v>85</v>
      </c>
      <c r="D127" s="134" t="s">
        <v>72</v>
      </c>
      <c r="E127" s="135" t="s">
        <v>86</v>
      </c>
      <c r="F127" s="136" t="s">
        <v>177</v>
      </c>
      <c r="G127" s="137" t="s">
        <v>75</v>
      </c>
      <c r="H127" s="138">
        <v>1068.3800000000001</v>
      </c>
      <c r="I127" s="138"/>
      <c r="J127" s="138"/>
      <c r="K127" s="139"/>
      <c r="L127" s="27"/>
      <c r="M127" s="140"/>
      <c r="N127" s="141"/>
      <c r="O127" s="142"/>
      <c r="P127" s="142"/>
      <c r="Q127" s="142"/>
      <c r="R127" s="142"/>
      <c r="S127" s="142"/>
      <c r="T127" s="143"/>
      <c r="U127" s="26"/>
      <c r="V127" s="26"/>
      <c r="W127" s="26"/>
      <c r="X127" s="26"/>
      <c r="Y127" s="26"/>
      <c r="Z127" s="26"/>
      <c r="AA127" s="26"/>
      <c r="AB127" s="26"/>
      <c r="AC127" s="26"/>
      <c r="AD127" s="26"/>
      <c r="AE127" s="26"/>
      <c r="AR127" s="144"/>
      <c r="AT127" s="144"/>
      <c r="AU127" s="144"/>
      <c r="AY127" s="14"/>
      <c r="BE127" s="145"/>
      <c r="BF127" s="145"/>
      <c r="BG127" s="145"/>
      <c r="BH127" s="145"/>
      <c r="BI127" s="145"/>
      <c r="BJ127" s="14"/>
      <c r="BK127" s="146"/>
      <c r="BL127" s="14"/>
      <c r="BM127" s="144"/>
    </row>
    <row r="128" spans="1:65" s="2" customFormat="1" ht="21.75" customHeight="1">
      <c r="A128" s="26"/>
      <c r="B128" s="133"/>
      <c r="C128" s="134" t="s">
        <v>70</v>
      </c>
      <c r="D128" s="134" t="s">
        <v>72</v>
      </c>
      <c r="E128" s="135" t="s">
        <v>87</v>
      </c>
      <c r="F128" s="136" t="s">
        <v>88</v>
      </c>
      <c r="G128" s="137" t="s">
        <v>75</v>
      </c>
      <c r="H128" s="138">
        <v>1068.3800000000001</v>
      </c>
      <c r="I128" s="138"/>
      <c r="J128" s="138"/>
      <c r="K128" s="139"/>
      <c r="L128" s="27"/>
      <c r="M128" s="140"/>
      <c r="N128" s="141"/>
      <c r="O128" s="142"/>
      <c r="P128" s="142"/>
      <c r="Q128" s="142"/>
      <c r="R128" s="142"/>
      <c r="S128" s="142"/>
      <c r="T128" s="143"/>
      <c r="U128" s="26"/>
      <c r="V128" s="26"/>
      <c r="W128" s="26"/>
      <c r="X128" s="26"/>
      <c r="Y128" s="26"/>
      <c r="Z128" s="26"/>
      <c r="AA128" s="26"/>
      <c r="AB128" s="26"/>
      <c r="AC128" s="26"/>
      <c r="AD128" s="26"/>
      <c r="AE128" s="26"/>
      <c r="AR128" s="144"/>
      <c r="AT128" s="144"/>
      <c r="AU128" s="144"/>
      <c r="AY128" s="14"/>
      <c r="BE128" s="145"/>
      <c r="BF128" s="145"/>
      <c r="BG128" s="145"/>
      <c r="BH128" s="145"/>
      <c r="BI128" s="145"/>
      <c r="BJ128" s="14"/>
      <c r="BK128" s="146"/>
      <c r="BL128" s="14"/>
      <c r="BM128" s="144"/>
    </row>
    <row r="129" spans="1:65" s="2" customFormat="1" ht="21.75" customHeight="1">
      <c r="A129" s="26"/>
      <c r="B129" s="133"/>
      <c r="C129" s="134" t="s">
        <v>89</v>
      </c>
      <c r="D129" s="134" t="s">
        <v>72</v>
      </c>
      <c r="E129" s="135" t="s">
        <v>90</v>
      </c>
      <c r="F129" s="136" t="s">
        <v>91</v>
      </c>
      <c r="G129" s="137" t="s">
        <v>75</v>
      </c>
      <c r="H129" s="138">
        <v>1068.3800000000001</v>
      </c>
      <c r="I129" s="138"/>
      <c r="J129" s="138"/>
      <c r="K129" s="139"/>
      <c r="L129" s="27"/>
      <c r="M129" s="140"/>
      <c r="N129" s="141"/>
      <c r="O129" s="142"/>
      <c r="P129" s="142"/>
      <c r="Q129" s="142"/>
      <c r="R129" s="142"/>
      <c r="S129" s="142"/>
      <c r="T129" s="143"/>
      <c r="U129" s="26"/>
      <c r="V129" s="26"/>
      <c r="W129" s="26"/>
      <c r="X129" s="26"/>
      <c r="Y129" s="26"/>
      <c r="Z129" s="26"/>
      <c r="AA129" s="26"/>
      <c r="AB129" s="26"/>
      <c r="AC129" s="26"/>
      <c r="AD129" s="26"/>
      <c r="AE129" s="26"/>
      <c r="AR129" s="144"/>
      <c r="AT129" s="144"/>
      <c r="AU129" s="144"/>
      <c r="AY129" s="14"/>
      <c r="BE129" s="145"/>
      <c r="BF129" s="145"/>
      <c r="BG129" s="145"/>
      <c r="BH129" s="145"/>
      <c r="BI129" s="145"/>
      <c r="BJ129" s="14"/>
      <c r="BK129" s="146"/>
      <c r="BL129" s="14"/>
      <c r="BM129" s="144"/>
    </row>
    <row r="130" spans="1:65" s="2" customFormat="1" ht="33" customHeight="1">
      <c r="A130" s="26"/>
      <c r="B130" s="133"/>
      <c r="C130" s="134" t="s">
        <v>92</v>
      </c>
      <c r="D130" s="134" t="s">
        <v>72</v>
      </c>
      <c r="E130" s="135" t="s">
        <v>93</v>
      </c>
      <c r="F130" s="136" t="s">
        <v>94</v>
      </c>
      <c r="G130" s="137" t="s">
        <v>75</v>
      </c>
      <c r="H130" s="138">
        <v>1068.3800000000001</v>
      </c>
      <c r="I130" s="138"/>
      <c r="J130" s="138"/>
      <c r="K130" s="139"/>
      <c r="L130" s="27"/>
      <c r="M130" s="140"/>
      <c r="N130" s="141"/>
      <c r="O130" s="142"/>
      <c r="P130" s="142"/>
      <c r="Q130" s="142"/>
      <c r="R130" s="142"/>
      <c r="S130" s="142"/>
      <c r="T130" s="143"/>
      <c r="U130" s="26"/>
      <c r="V130" s="26"/>
      <c r="W130" s="26"/>
      <c r="X130" s="26"/>
      <c r="Y130" s="26"/>
      <c r="Z130" s="26"/>
      <c r="AA130" s="26"/>
      <c r="AB130" s="26"/>
      <c r="AC130" s="26"/>
      <c r="AD130" s="26"/>
      <c r="AE130" s="26"/>
      <c r="AR130" s="144"/>
      <c r="AT130" s="144"/>
      <c r="AU130" s="144"/>
      <c r="AY130" s="14"/>
      <c r="BE130" s="145"/>
      <c r="BF130" s="145"/>
      <c r="BG130" s="145"/>
      <c r="BH130" s="145"/>
      <c r="BI130" s="145"/>
      <c r="BJ130" s="14"/>
      <c r="BK130" s="146"/>
      <c r="BL130" s="14"/>
      <c r="BM130" s="144"/>
    </row>
    <row r="131" spans="1:65" s="2" customFormat="1" ht="33" customHeight="1">
      <c r="A131" s="26"/>
      <c r="B131" s="133"/>
      <c r="C131" s="134" t="s">
        <v>95</v>
      </c>
      <c r="D131" s="134" t="s">
        <v>72</v>
      </c>
      <c r="E131" s="135" t="s">
        <v>96</v>
      </c>
      <c r="F131" s="136" t="s">
        <v>97</v>
      </c>
      <c r="G131" s="137" t="s">
        <v>75</v>
      </c>
      <c r="H131" s="138">
        <v>1068.3800000000001</v>
      </c>
      <c r="I131" s="138"/>
      <c r="J131" s="138"/>
      <c r="K131" s="139"/>
      <c r="L131" s="27"/>
      <c r="M131" s="140"/>
      <c r="N131" s="141"/>
      <c r="O131" s="142"/>
      <c r="P131" s="142"/>
      <c r="Q131" s="142"/>
      <c r="R131" s="142"/>
      <c r="S131" s="142"/>
      <c r="T131" s="143"/>
      <c r="U131" s="26"/>
      <c r="V131" s="26"/>
      <c r="W131" s="26"/>
      <c r="X131" s="26"/>
      <c r="Y131" s="26"/>
      <c r="Z131" s="26"/>
      <c r="AA131" s="26"/>
      <c r="AB131" s="26"/>
      <c r="AC131" s="26"/>
      <c r="AD131" s="26"/>
      <c r="AE131" s="26"/>
      <c r="AR131" s="144"/>
      <c r="AT131" s="144"/>
      <c r="AU131" s="144"/>
      <c r="AY131" s="14"/>
      <c r="BE131" s="145"/>
      <c r="BF131" s="145"/>
      <c r="BG131" s="145"/>
      <c r="BH131" s="145"/>
      <c r="BI131" s="145"/>
      <c r="BJ131" s="14"/>
      <c r="BK131" s="146"/>
      <c r="BL131" s="14"/>
      <c r="BM131" s="144"/>
    </row>
    <row r="132" spans="1:65" s="12" customFormat="1" ht="22.9" customHeight="1">
      <c r="B132" s="121"/>
      <c r="D132" s="122" t="s">
        <v>47</v>
      </c>
      <c r="E132" s="131" t="s">
        <v>95</v>
      </c>
      <c r="F132" s="131" t="s">
        <v>98</v>
      </c>
      <c r="J132" s="132"/>
      <c r="L132" s="121"/>
      <c r="M132" s="125"/>
      <c r="N132" s="126"/>
      <c r="O132" s="126"/>
      <c r="P132" s="127"/>
      <c r="Q132" s="126"/>
      <c r="R132" s="127"/>
      <c r="S132" s="126"/>
      <c r="T132" s="128"/>
      <c r="AR132" s="122"/>
      <c r="AT132" s="129"/>
      <c r="AU132" s="129"/>
      <c r="AY132" s="122"/>
      <c r="BK132" s="130"/>
    </row>
    <row r="133" spans="1:65" s="2" customFormat="1" ht="21.75" customHeight="1">
      <c r="A133" s="26"/>
      <c r="B133" s="133"/>
      <c r="C133" s="134" t="s">
        <v>99</v>
      </c>
      <c r="D133" s="134" t="s">
        <v>72</v>
      </c>
      <c r="E133" s="135" t="s">
        <v>100</v>
      </c>
      <c r="F133" s="136" t="s">
        <v>101</v>
      </c>
      <c r="G133" s="137" t="s">
        <v>75</v>
      </c>
      <c r="H133" s="138">
        <v>1068.3800000000001</v>
      </c>
      <c r="I133" s="138"/>
      <c r="J133" s="138"/>
      <c r="K133" s="139"/>
      <c r="L133" s="27"/>
      <c r="M133" s="140"/>
      <c r="N133" s="141"/>
      <c r="O133" s="142"/>
      <c r="P133" s="142"/>
      <c r="Q133" s="142"/>
      <c r="R133" s="142"/>
      <c r="S133" s="142"/>
      <c r="T133" s="143"/>
      <c r="U133" s="26"/>
      <c r="V133" s="26"/>
      <c r="W133" s="26"/>
      <c r="X133" s="26"/>
      <c r="Y133" s="26"/>
      <c r="Z133" s="26"/>
      <c r="AA133" s="26"/>
      <c r="AB133" s="26"/>
      <c r="AC133" s="26"/>
      <c r="AD133" s="26"/>
      <c r="AE133" s="26"/>
      <c r="AR133" s="144"/>
      <c r="AT133" s="144"/>
      <c r="AU133" s="144"/>
      <c r="AY133" s="14"/>
      <c r="BE133" s="145"/>
      <c r="BF133" s="145"/>
      <c r="BG133" s="145"/>
      <c r="BH133" s="145"/>
      <c r="BI133" s="145"/>
      <c r="BJ133" s="14"/>
      <c r="BK133" s="146"/>
      <c r="BL133" s="14"/>
      <c r="BM133" s="144"/>
    </row>
    <row r="134" spans="1:65" s="2" customFormat="1" ht="21.75" customHeight="1">
      <c r="A134" s="26"/>
      <c r="B134" s="133"/>
      <c r="C134" s="134" t="s">
        <v>102</v>
      </c>
      <c r="D134" s="134" t="s">
        <v>72</v>
      </c>
      <c r="E134" s="135" t="s">
        <v>103</v>
      </c>
      <c r="F134" s="136" t="s">
        <v>104</v>
      </c>
      <c r="G134" s="137" t="s">
        <v>75</v>
      </c>
      <c r="H134" s="138">
        <v>1068.3800000000001</v>
      </c>
      <c r="I134" s="138"/>
      <c r="J134" s="138"/>
      <c r="K134" s="139"/>
      <c r="L134" s="27"/>
      <c r="M134" s="140"/>
      <c r="N134" s="141"/>
      <c r="O134" s="142"/>
      <c r="P134" s="142"/>
      <c r="Q134" s="142"/>
      <c r="R134" s="142"/>
      <c r="S134" s="142"/>
      <c r="T134" s="143"/>
      <c r="U134" s="26"/>
      <c r="V134" s="26"/>
      <c r="W134" s="26"/>
      <c r="X134" s="26"/>
      <c r="Y134" s="26"/>
      <c r="Z134" s="26"/>
      <c r="AA134" s="26"/>
      <c r="AB134" s="26"/>
      <c r="AC134" s="26"/>
      <c r="AD134" s="26"/>
      <c r="AE134" s="26"/>
      <c r="AR134" s="144"/>
      <c r="AT134" s="144"/>
      <c r="AU134" s="144"/>
      <c r="AY134" s="14"/>
      <c r="BE134" s="145"/>
      <c r="BF134" s="145"/>
      <c r="BG134" s="145"/>
      <c r="BH134" s="145"/>
      <c r="BI134" s="145"/>
      <c r="BJ134" s="14"/>
      <c r="BK134" s="146"/>
      <c r="BL134" s="14"/>
      <c r="BM134" s="144"/>
    </row>
    <row r="135" spans="1:65" s="2" customFormat="1" ht="33" customHeight="1">
      <c r="A135" s="26"/>
      <c r="B135" s="133"/>
      <c r="C135" s="134" t="s">
        <v>105</v>
      </c>
      <c r="D135" s="134" t="s">
        <v>72</v>
      </c>
      <c r="E135" s="135" t="s">
        <v>106</v>
      </c>
      <c r="F135" s="136" t="s">
        <v>107</v>
      </c>
      <c r="G135" s="137" t="s">
        <v>75</v>
      </c>
      <c r="H135" s="138">
        <v>408.89</v>
      </c>
      <c r="I135" s="138"/>
      <c r="J135" s="138"/>
      <c r="K135" s="139"/>
      <c r="L135" s="27"/>
      <c r="M135" s="140"/>
      <c r="N135" s="141"/>
      <c r="O135" s="142"/>
      <c r="P135" s="142"/>
      <c r="Q135" s="142"/>
      <c r="R135" s="142"/>
      <c r="S135" s="142"/>
      <c r="T135" s="143"/>
      <c r="U135" s="26"/>
      <c r="V135" s="26"/>
      <c r="W135" s="26"/>
      <c r="X135" s="26"/>
      <c r="Y135" s="26"/>
      <c r="Z135" s="26"/>
      <c r="AA135" s="26"/>
      <c r="AB135" s="26"/>
      <c r="AC135" s="26"/>
      <c r="AD135" s="26"/>
      <c r="AE135" s="26"/>
      <c r="AR135" s="144"/>
      <c r="AT135" s="144"/>
      <c r="AU135" s="144"/>
      <c r="AY135" s="14"/>
      <c r="BE135" s="145"/>
      <c r="BF135" s="145"/>
      <c r="BG135" s="145"/>
      <c r="BH135" s="145"/>
      <c r="BI135" s="145"/>
      <c r="BJ135" s="14"/>
      <c r="BK135" s="146"/>
      <c r="BL135" s="14"/>
      <c r="BM135" s="144"/>
    </row>
    <row r="136" spans="1:65" s="2" customFormat="1" ht="16.5" customHeight="1">
      <c r="A136" s="26"/>
      <c r="B136" s="133"/>
      <c r="C136" s="134" t="s">
        <v>108</v>
      </c>
      <c r="D136" s="134" t="s">
        <v>72</v>
      </c>
      <c r="E136" s="135" t="s">
        <v>109</v>
      </c>
      <c r="F136" s="136" t="s">
        <v>110</v>
      </c>
      <c r="G136" s="137" t="s">
        <v>75</v>
      </c>
      <c r="H136" s="138">
        <v>408.89</v>
      </c>
      <c r="I136" s="138"/>
      <c r="J136" s="138"/>
      <c r="K136" s="139"/>
      <c r="L136" s="27"/>
      <c r="M136" s="140"/>
      <c r="N136" s="141"/>
      <c r="O136" s="142"/>
      <c r="P136" s="142"/>
      <c r="Q136" s="142"/>
      <c r="R136" s="142"/>
      <c r="S136" s="142"/>
      <c r="T136" s="143"/>
      <c r="U136" s="26"/>
      <c r="V136" s="26"/>
      <c r="W136" s="26"/>
      <c r="X136" s="26"/>
      <c r="Y136" s="26"/>
      <c r="Z136" s="26"/>
      <c r="AA136" s="26"/>
      <c r="AB136" s="26"/>
      <c r="AC136" s="26"/>
      <c r="AD136" s="26"/>
      <c r="AE136" s="26"/>
      <c r="AR136" s="144"/>
      <c r="AT136" s="144"/>
      <c r="AU136" s="144"/>
      <c r="AY136" s="14"/>
      <c r="BE136" s="145"/>
      <c r="BF136" s="145"/>
      <c r="BG136" s="145"/>
      <c r="BH136" s="145"/>
      <c r="BI136" s="145"/>
      <c r="BJ136" s="14"/>
      <c r="BK136" s="146"/>
      <c r="BL136" s="14"/>
      <c r="BM136" s="144"/>
    </row>
    <row r="137" spans="1:65" s="2" customFormat="1" ht="21.75" customHeight="1">
      <c r="A137" s="26"/>
      <c r="B137" s="133"/>
      <c r="C137" s="134" t="s">
        <v>111</v>
      </c>
      <c r="D137" s="134" t="s">
        <v>72</v>
      </c>
      <c r="E137" s="135" t="s">
        <v>112</v>
      </c>
      <c r="F137" s="136" t="s">
        <v>113</v>
      </c>
      <c r="G137" s="137" t="s">
        <v>114</v>
      </c>
      <c r="H137" s="138">
        <v>27.831</v>
      </c>
      <c r="I137" s="138"/>
      <c r="J137" s="138"/>
      <c r="K137" s="139"/>
      <c r="L137" s="27"/>
      <c r="M137" s="140"/>
      <c r="N137" s="141"/>
      <c r="O137" s="142"/>
      <c r="P137" s="142"/>
      <c r="Q137" s="142"/>
      <c r="R137" s="142"/>
      <c r="S137" s="142"/>
      <c r="T137" s="143"/>
      <c r="U137" s="26"/>
      <c r="V137" s="26"/>
      <c r="W137" s="26"/>
      <c r="X137" s="26"/>
      <c r="Y137" s="26"/>
      <c r="Z137" s="26"/>
      <c r="AA137" s="26"/>
      <c r="AB137" s="26"/>
      <c r="AC137" s="26"/>
      <c r="AD137" s="26"/>
      <c r="AE137" s="26"/>
      <c r="AR137" s="144"/>
      <c r="AT137" s="144"/>
      <c r="AU137" s="144"/>
      <c r="AY137" s="14"/>
      <c r="BE137" s="145"/>
      <c r="BF137" s="145"/>
      <c r="BG137" s="145"/>
      <c r="BH137" s="145"/>
      <c r="BI137" s="145"/>
      <c r="BJ137" s="14"/>
      <c r="BK137" s="146"/>
      <c r="BL137" s="14"/>
      <c r="BM137" s="144"/>
    </row>
    <row r="138" spans="1:65" s="2" customFormat="1" ht="21.75" customHeight="1">
      <c r="A138" s="26"/>
      <c r="B138" s="133"/>
      <c r="C138" s="134" t="s">
        <v>115</v>
      </c>
      <c r="D138" s="134" t="s">
        <v>72</v>
      </c>
      <c r="E138" s="135" t="s">
        <v>116</v>
      </c>
      <c r="F138" s="136" t="s">
        <v>117</v>
      </c>
      <c r="G138" s="137" t="s">
        <v>114</v>
      </c>
      <c r="H138" s="138">
        <v>27.831</v>
      </c>
      <c r="I138" s="138"/>
      <c r="J138" s="138"/>
      <c r="K138" s="139"/>
      <c r="L138" s="27"/>
      <c r="M138" s="140"/>
      <c r="N138" s="141"/>
      <c r="O138" s="142"/>
      <c r="P138" s="142"/>
      <c r="Q138" s="142"/>
      <c r="R138" s="142"/>
      <c r="S138" s="142"/>
      <c r="T138" s="143"/>
      <c r="U138" s="26"/>
      <c r="V138" s="26"/>
      <c r="W138" s="26"/>
      <c r="X138" s="26"/>
      <c r="Y138" s="26"/>
      <c r="Z138" s="26"/>
      <c r="AA138" s="26"/>
      <c r="AB138" s="26"/>
      <c r="AC138" s="26"/>
      <c r="AD138" s="26"/>
      <c r="AE138" s="26"/>
      <c r="AR138" s="144"/>
      <c r="AT138" s="144"/>
      <c r="AU138" s="144"/>
      <c r="AY138" s="14"/>
      <c r="BE138" s="145"/>
      <c r="BF138" s="145"/>
      <c r="BG138" s="145"/>
      <c r="BH138" s="145"/>
      <c r="BI138" s="145"/>
      <c r="BJ138" s="14"/>
      <c r="BK138" s="146"/>
      <c r="BL138" s="14"/>
      <c r="BM138" s="144"/>
    </row>
    <row r="139" spans="1:65" s="2" customFormat="1" ht="21.75" customHeight="1">
      <c r="A139" s="26"/>
      <c r="B139" s="133"/>
      <c r="C139" s="134" t="s">
        <v>118</v>
      </c>
      <c r="D139" s="134" t="s">
        <v>72</v>
      </c>
      <c r="E139" s="135" t="s">
        <v>119</v>
      </c>
      <c r="F139" s="136" t="s">
        <v>120</v>
      </c>
      <c r="G139" s="137" t="s">
        <v>114</v>
      </c>
      <c r="H139" s="138">
        <v>278.31</v>
      </c>
      <c r="I139" s="138"/>
      <c r="J139" s="138"/>
      <c r="K139" s="139"/>
      <c r="L139" s="27"/>
      <c r="M139" s="140"/>
      <c r="N139" s="141"/>
      <c r="O139" s="142"/>
      <c r="P139" s="142"/>
      <c r="Q139" s="142"/>
      <c r="R139" s="142"/>
      <c r="S139" s="142"/>
      <c r="T139" s="143"/>
      <c r="U139" s="26"/>
      <c r="V139" s="26"/>
      <c r="W139" s="26"/>
      <c r="X139" s="26"/>
      <c r="Y139" s="26"/>
      <c r="Z139" s="26"/>
      <c r="AA139" s="26"/>
      <c r="AB139" s="26"/>
      <c r="AC139" s="26"/>
      <c r="AD139" s="26"/>
      <c r="AE139" s="26"/>
      <c r="AR139" s="144"/>
      <c r="AT139" s="144"/>
      <c r="AU139" s="144"/>
      <c r="AY139" s="14"/>
      <c r="BE139" s="145"/>
      <c r="BF139" s="145"/>
      <c r="BG139" s="145"/>
      <c r="BH139" s="145"/>
      <c r="BI139" s="145"/>
      <c r="BJ139" s="14"/>
      <c r="BK139" s="146"/>
      <c r="BL139" s="14"/>
      <c r="BM139" s="144"/>
    </row>
    <row r="140" spans="1:65" s="2" customFormat="1" ht="21.75" customHeight="1">
      <c r="A140" s="26"/>
      <c r="B140" s="133"/>
      <c r="C140" s="134" t="s">
        <v>121</v>
      </c>
      <c r="D140" s="134" t="s">
        <v>72</v>
      </c>
      <c r="E140" s="135" t="s">
        <v>122</v>
      </c>
      <c r="F140" s="136" t="s">
        <v>123</v>
      </c>
      <c r="G140" s="137" t="s">
        <v>114</v>
      </c>
      <c r="H140" s="138">
        <v>27.831</v>
      </c>
      <c r="I140" s="138"/>
      <c r="J140" s="138"/>
      <c r="K140" s="139"/>
      <c r="L140" s="27"/>
      <c r="M140" s="140"/>
      <c r="N140" s="141"/>
      <c r="O140" s="142"/>
      <c r="P140" s="142"/>
      <c r="Q140" s="142"/>
      <c r="R140" s="142"/>
      <c r="S140" s="142"/>
      <c r="T140" s="143"/>
      <c r="U140" s="26"/>
      <c r="V140" s="26"/>
      <c r="W140" s="26"/>
      <c r="X140" s="26"/>
      <c r="Y140" s="26"/>
      <c r="Z140" s="26"/>
      <c r="AA140" s="26"/>
      <c r="AB140" s="26"/>
      <c r="AC140" s="26"/>
      <c r="AD140" s="26"/>
      <c r="AE140" s="26"/>
      <c r="AR140" s="144"/>
      <c r="AT140" s="144"/>
      <c r="AU140" s="144"/>
      <c r="AY140" s="14"/>
      <c r="BE140" s="145"/>
      <c r="BF140" s="145"/>
      <c r="BG140" s="145"/>
      <c r="BH140" s="145"/>
      <c r="BI140" s="145"/>
      <c r="BJ140" s="14"/>
      <c r="BK140" s="146"/>
      <c r="BL140" s="14"/>
      <c r="BM140" s="144"/>
    </row>
    <row r="141" spans="1:65" s="12" customFormat="1" ht="22.9" customHeight="1">
      <c r="B141" s="121"/>
      <c r="D141" s="122" t="s">
        <v>47</v>
      </c>
      <c r="E141" s="131" t="s">
        <v>124</v>
      </c>
      <c r="F141" s="131" t="s">
        <v>125</v>
      </c>
      <c r="J141" s="132"/>
      <c r="L141" s="121"/>
      <c r="M141" s="125"/>
      <c r="N141" s="126"/>
      <c r="O141" s="126"/>
      <c r="P141" s="127"/>
      <c r="Q141" s="126"/>
      <c r="R141" s="127"/>
      <c r="S141" s="126"/>
      <c r="T141" s="128"/>
      <c r="AR141" s="122"/>
      <c r="AT141" s="129"/>
      <c r="AU141" s="129"/>
      <c r="AY141" s="122"/>
      <c r="BK141" s="130"/>
    </row>
    <row r="142" spans="1:65" s="2" customFormat="1" ht="21.75" customHeight="1">
      <c r="A142" s="26"/>
      <c r="B142" s="133"/>
      <c r="C142" s="134" t="s">
        <v>126</v>
      </c>
      <c r="D142" s="134" t="s">
        <v>72</v>
      </c>
      <c r="E142" s="135" t="s">
        <v>127</v>
      </c>
      <c r="F142" s="136" t="s">
        <v>128</v>
      </c>
      <c r="G142" s="137" t="s">
        <v>114</v>
      </c>
      <c r="H142" s="138">
        <v>57.676000000000002</v>
      </c>
      <c r="I142" s="138"/>
      <c r="J142" s="138"/>
      <c r="K142" s="139"/>
      <c r="L142" s="27"/>
      <c r="M142" s="140"/>
      <c r="N142" s="141"/>
      <c r="O142" s="142"/>
      <c r="P142" s="142"/>
      <c r="Q142" s="142"/>
      <c r="R142" s="142"/>
      <c r="S142" s="142"/>
      <c r="T142" s="143"/>
      <c r="U142" s="26"/>
      <c r="V142" s="26"/>
      <c r="W142" s="26"/>
      <c r="X142" s="26"/>
      <c r="Y142" s="26"/>
      <c r="Z142" s="26"/>
      <c r="AA142" s="26"/>
      <c r="AB142" s="26"/>
      <c r="AC142" s="26"/>
      <c r="AD142" s="26"/>
      <c r="AE142" s="26"/>
      <c r="AR142" s="144"/>
      <c r="AT142" s="144"/>
      <c r="AU142" s="144"/>
      <c r="AY142" s="14"/>
      <c r="BE142" s="145"/>
      <c r="BF142" s="145"/>
      <c r="BG142" s="145"/>
      <c r="BH142" s="145"/>
      <c r="BI142" s="145"/>
      <c r="BJ142" s="14"/>
      <c r="BK142" s="146"/>
      <c r="BL142" s="14"/>
      <c r="BM142" s="144"/>
    </row>
    <row r="143" spans="1:65" s="12" customFormat="1" ht="25.9" customHeight="1">
      <c r="B143" s="121"/>
      <c r="D143" s="122" t="s">
        <v>47</v>
      </c>
      <c r="E143" s="123" t="s">
        <v>129</v>
      </c>
      <c r="F143" s="123" t="s">
        <v>130</v>
      </c>
      <c r="J143" s="124"/>
      <c r="L143" s="121"/>
      <c r="M143" s="125"/>
      <c r="N143" s="126"/>
      <c r="O143" s="126"/>
      <c r="P143" s="127"/>
      <c r="Q143" s="126"/>
      <c r="R143" s="127"/>
      <c r="S143" s="126"/>
      <c r="T143" s="128"/>
      <c r="AR143" s="122"/>
      <c r="AT143" s="129"/>
      <c r="AU143" s="129"/>
      <c r="AY143" s="122"/>
      <c r="BK143" s="130"/>
    </row>
    <row r="144" spans="1:65" s="12" customFormat="1" ht="22.9" customHeight="1">
      <c r="B144" s="121"/>
      <c r="D144" s="122" t="s">
        <v>47</v>
      </c>
      <c r="E144" s="131" t="s">
        <v>131</v>
      </c>
      <c r="F144" s="131" t="s">
        <v>132</v>
      </c>
      <c r="J144" s="132"/>
      <c r="L144" s="121"/>
      <c r="M144" s="125"/>
      <c r="N144" s="126"/>
      <c r="O144" s="126"/>
      <c r="P144" s="127"/>
      <c r="Q144" s="126"/>
      <c r="R144" s="127"/>
      <c r="S144" s="126"/>
      <c r="T144" s="128"/>
      <c r="AR144" s="122"/>
      <c r="AT144" s="129"/>
      <c r="AU144" s="129"/>
      <c r="AY144" s="122"/>
      <c r="BK144" s="130"/>
    </row>
    <row r="145" spans="1:65" s="2" customFormat="1" ht="33" customHeight="1">
      <c r="A145" s="26"/>
      <c r="B145" s="133"/>
      <c r="C145" s="134" t="s">
        <v>133</v>
      </c>
      <c r="D145" s="134" t="s">
        <v>72</v>
      </c>
      <c r="E145" s="135" t="s">
        <v>134</v>
      </c>
      <c r="F145" s="136" t="s">
        <v>135</v>
      </c>
      <c r="G145" s="137" t="s">
        <v>136</v>
      </c>
      <c r="H145" s="138">
        <v>134.01</v>
      </c>
      <c r="I145" s="138"/>
      <c r="J145" s="138"/>
      <c r="K145" s="139"/>
      <c r="L145" s="27"/>
      <c r="M145" s="140"/>
      <c r="N145" s="141"/>
      <c r="O145" s="142"/>
      <c r="P145" s="142"/>
      <c r="Q145" s="142"/>
      <c r="R145" s="142"/>
      <c r="S145" s="142"/>
      <c r="T145" s="143"/>
      <c r="U145" s="26"/>
      <c r="V145" s="26"/>
      <c r="W145" s="26"/>
      <c r="X145" s="26"/>
      <c r="Y145" s="26"/>
      <c r="Z145" s="26"/>
      <c r="AA145" s="26"/>
      <c r="AB145" s="26"/>
      <c r="AC145" s="26"/>
      <c r="AD145" s="26"/>
      <c r="AE145" s="26"/>
      <c r="AR145" s="144"/>
      <c r="AT145" s="144"/>
      <c r="AU145" s="144"/>
      <c r="AY145" s="14"/>
      <c r="BE145" s="145"/>
      <c r="BF145" s="145"/>
      <c r="BG145" s="145"/>
      <c r="BH145" s="145"/>
      <c r="BI145" s="145"/>
      <c r="BJ145" s="14"/>
      <c r="BK145" s="146"/>
      <c r="BL145" s="14"/>
      <c r="BM145" s="144"/>
    </row>
    <row r="146" spans="1:65" s="2" customFormat="1" ht="21.75" customHeight="1">
      <c r="A146" s="26"/>
      <c r="B146" s="133"/>
      <c r="C146" s="134" t="s">
        <v>2</v>
      </c>
      <c r="D146" s="134" t="s">
        <v>72</v>
      </c>
      <c r="E146" s="135" t="s">
        <v>137</v>
      </c>
      <c r="F146" s="136" t="s">
        <v>138</v>
      </c>
      <c r="G146" s="137" t="s">
        <v>136</v>
      </c>
      <c r="H146" s="151">
        <v>87.9</v>
      </c>
      <c r="I146" s="138"/>
      <c r="J146" s="138"/>
      <c r="K146" s="139"/>
      <c r="L146" s="27"/>
      <c r="M146" s="140"/>
      <c r="N146" s="141"/>
      <c r="O146" s="142"/>
      <c r="P146" s="142"/>
      <c r="Q146" s="142"/>
      <c r="R146" s="142"/>
      <c r="S146" s="142"/>
      <c r="T146" s="143"/>
      <c r="U146" s="26"/>
      <c r="V146" s="26"/>
      <c r="W146" s="26"/>
      <c r="X146" s="26"/>
      <c r="Y146" s="26"/>
      <c r="Z146" s="26"/>
      <c r="AA146" s="26"/>
      <c r="AB146" s="26"/>
      <c r="AC146" s="26"/>
      <c r="AD146" s="26"/>
      <c r="AE146" s="26"/>
      <c r="AR146" s="144"/>
      <c r="AT146" s="144"/>
      <c r="AU146" s="144"/>
      <c r="AY146" s="14"/>
      <c r="BE146" s="145"/>
      <c r="BF146" s="145"/>
      <c r="BG146" s="145"/>
      <c r="BH146" s="145"/>
      <c r="BI146" s="145"/>
      <c r="BJ146" s="14"/>
      <c r="BK146" s="146"/>
      <c r="BL146" s="14"/>
      <c r="BM146" s="144"/>
    </row>
    <row r="147" spans="1:65" s="2" customFormat="1" ht="21.75" customHeight="1">
      <c r="A147" s="26"/>
      <c r="B147" s="133"/>
      <c r="C147" s="134" t="s">
        <v>139</v>
      </c>
      <c r="D147" s="134" t="s">
        <v>72</v>
      </c>
      <c r="E147" s="135" t="s">
        <v>140</v>
      </c>
      <c r="F147" s="136" t="s">
        <v>141</v>
      </c>
      <c r="G147" s="137" t="s">
        <v>136</v>
      </c>
      <c r="H147" s="138">
        <v>134.01</v>
      </c>
      <c r="I147" s="138"/>
      <c r="J147" s="138"/>
      <c r="K147" s="139"/>
      <c r="L147" s="27"/>
      <c r="M147" s="140"/>
      <c r="N147" s="141"/>
      <c r="O147" s="142"/>
      <c r="P147" s="142"/>
      <c r="Q147" s="142"/>
      <c r="R147" s="142"/>
      <c r="S147" s="142"/>
      <c r="T147" s="143"/>
      <c r="U147" s="26"/>
      <c r="V147" s="26"/>
      <c r="W147" s="26"/>
      <c r="X147" s="26"/>
      <c r="Y147" s="26"/>
      <c r="Z147" s="26"/>
      <c r="AA147" s="26"/>
      <c r="AB147" s="26"/>
      <c r="AC147" s="26"/>
      <c r="AD147" s="26"/>
      <c r="AE147" s="26"/>
      <c r="AR147" s="144"/>
      <c r="AT147" s="144"/>
      <c r="AU147" s="144"/>
      <c r="AY147" s="14"/>
      <c r="BE147" s="145"/>
      <c r="BF147" s="145"/>
      <c r="BG147" s="145"/>
      <c r="BH147" s="145"/>
      <c r="BI147" s="145"/>
      <c r="BJ147" s="14"/>
      <c r="BK147" s="146"/>
      <c r="BL147" s="14"/>
      <c r="BM147" s="144"/>
    </row>
    <row r="148" spans="1:65" s="2" customFormat="1" ht="33" customHeight="1">
      <c r="A148" s="26"/>
      <c r="B148" s="133"/>
      <c r="C148" s="134" t="s">
        <v>142</v>
      </c>
      <c r="D148" s="134" t="s">
        <v>72</v>
      </c>
      <c r="E148" s="135" t="s">
        <v>143</v>
      </c>
      <c r="F148" s="136" t="s">
        <v>144</v>
      </c>
      <c r="G148" s="137" t="s">
        <v>136</v>
      </c>
      <c r="H148" s="138">
        <v>131.25</v>
      </c>
      <c r="I148" s="138"/>
      <c r="J148" s="138"/>
      <c r="K148" s="139"/>
      <c r="L148" s="27"/>
      <c r="M148" s="140"/>
      <c r="N148" s="141"/>
      <c r="O148" s="142"/>
      <c r="P148" s="142"/>
      <c r="Q148" s="142"/>
      <c r="R148" s="142"/>
      <c r="S148" s="142"/>
      <c r="T148" s="143"/>
      <c r="U148" s="26"/>
      <c r="V148" s="26"/>
      <c r="W148" s="26"/>
      <c r="X148" s="26"/>
      <c r="Y148" s="26"/>
      <c r="Z148" s="26"/>
      <c r="AA148" s="26"/>
      <c r="AB148" s="26"/>
      <c r="AC148" s="26"/>
      <c r="AD148" s="26"/>
      <c r="AE148" s="26"/>
      <c r="AR148" s="144"/>
      <c r="AT148" s="144"/>
      <c r="AU148" s="144"/>
      <c r="AY148" s="14"/>
      <c r="BE148" s="145"/>
      <c r="BF148" s="145"/>
      <c r="BG148" s="145"/>
      <c r="BH148" s="145"/>
      <c r="BI148" s="145"/>
      <c r="BJ148" s="14"/>
      <c r="BK148" s="146"/>
      <c r="BL148" s="14"/>
      <c r="BM148" s="144"/>
    </row>
    <row r="149" spans="1:65" s="2" customFormat="1" ht="33" customHeight="1">
      <c r="A149" s="26"/>
      <c r="B149" s="133"/>
      <c r="C149" s="134" t="s">
        <v>145</v>
      </c>
      <c r="D149" s="134" t="s">
        <v>72</v>
      </c>
      <c r="E149" s="135" t="s">
        <v>146</v>
      </c>
      <c r="F149" s="136" t="s">
        <v>147</v>
      </c>
      <c r="G149" s="137" t="s">
        <v>75</v>
      </c>
      <c r="H149" s="138">
        <v>408.89</v>
      </c>
      <c r="I149" s="138"/>
      <c r="J149" s="138"/>
      <c r="K149" s="139"/>
      <c r="L149" s="27"/>
      <c r="M149" s="140"/>
      <c r="N149" s="141"/>
      <c r="O149" s="142"/>
      <c r="P149" s="142"/>
      <c r="Q149" s="142"/>
      <c r="R149" s="142"/>
      <c r="S149" s="142"/>
      <c r="T149" s="143"/>
      <c r="U149" s="26"/>
      <c r="V149" s="26"/>
      <c r="W149" s="26"/>
      <c r="X149" s="26"/>
      <c r="Y149" s="26"/>
      <c r="Z149" s="26"/>
      <c r="AA149" s="26"/>
      <c r="AB149" s="26"/>
      <c r="AC149" s="26"/>
      <c r="AD149" s="26"/>
      <c r="AE149" s="26"/>
      <c r="AR149" s="144"/>
      <c r="AT149" s="144"/>
      <c r="AU149" s="144"/>
      <c r="AY149" s="14"/>
      <c r="BE149" s="145"/>
      <c r="BF149" s="145"/>
      <c r="BG149" s="145"/>
      <c r="BH149" s="145"/>
      <c r="BI149" s="145"/>
      <c r="BJ149" s="14"/>
      <c r="BK149" s="146"/>
      <c r="BL149" s="14"/>
      <c r="BM149" s="144"/>
    </row>
    <row r="150" spans="1:65" s="2" customFormat="1" ht="33" customHeight="1">
      <c r="A150" s="26"/>
      <c r="B150" s="133"/>
      <c r="C150" s="134" t="s">
        <v>148</v>
      </c>
      <c r="D150" s="134" t="s">
        <v>72</v>
      </c>
      <c r="E150" s="135" t="s">
        <v>149</v>
      </c>
      <c r="F150" s="136" t="s">
        <v>150</v>
      </c>
      <c r="G150" s="137" t="s">
        <v>75</v>
      </c>
      <c r="H150" s="138">
        <v>1078.8800000000001</v>
      </c>
      <c r="I150" s="138"/>
      <c r="J150" s="138"/>
      <c r="K150" s="139"/>
      <c r="L150" s="27"/>
      <c r="M150" s="140"/>
      <c r="N150" s="141"/>
      <c r="O150" s="142"/>
      <c r="P150" s="142"/>
      <c r="Q150" s="142"/>
      <c r="R150" s="142"/>
      <c r="S150" s="142"/>
      <c r="T150" s="143"/>
      <c r="U150" s="26"/>
      <c r="V150" s="26"/>
      <c r="W150" s="26"/>
      <c r="X150" s="26"/>
      <c r="Y150" s="26"/>
      <c r="Z150" s="26"/>
      <c r="AA150" s="26"/>
      <c r="AB150" s="26"/>
      <c r="AC150" s="26"/>
      <c r="AD150" s="26"/>
      <c r="AE150" s="26"/>
      <c r="AR150" s="144"/>
      <c r="AT150" s="144"/>
      <c r="AU150" s="144"/>
      <c r="AY150" s="14"/>
      <c r="BE150" s="145"/>
      <c r="BF150" s="145"/>
      <c r="BG150" s="145"/>
      <c r="BH150" s="145"/>
      <c r="BI150" s="145"/>
      <c r="BJ150" s="14"/>
      <c r="BK150" s="146"/>
      <c r="BL150" s="14"/>
      <c r="BM150" s="144"/>
    </row>
    <row r="151" spans="1:65" s="2" customFormat="1" ht="21.75" customHeight="1">
      <c r="A151" s="26"/>
      <c r="B151" s="133"/>
      <c r="C151" s="134" t="s">
        <v>151</v>
      </c>
      <c r="D151" s="134" t="s">
        <v>72</v>
      </c>
      <c r="E151" s="135" t="s">
        <v>152</v>
      </c>
      <c r="F151" s="136" t="s">
        <v>153</v>
      </c>
      <c r="G151" s="137" t="s">
        <v>75</v>
      </c>
      <c r="H151" s="138">
        <v>1078.8800000000001</v>
      </c>
      <c r="I151" s="138"/>
      <c r="J151" s="138"/>
      <c r="K151" s="139"/>
      <c r="L151" s="27"/>
      <c r="M151" s="140"/>
      <c r="N151" s="141"/>
      <c r="O151" s="142"/>
      <c r="P151" s="142"/>
      <c r="Q151" s="142"/>
      <c r="R151" s="142"/>
      <c r="S151" s="142"/>
      <c r="T151" s="143"/>
      <c r="U151" s="26"/>
      <c r="V151" s="26"/>
      <c r="W151" s="26"/>
      <c r="X151" s="26"/>
      <c r="Y151" s="26"/>
      <c r="Z151" s="26"/>
      <c r="AA151" s="26"/>
      <c r="AB151" s="26"/>
      <c r="AC151" s="26"/>
      <c r="AD151" s="26"/>
      <c r="AE151" s="26"/>
      <c r="AR151" s="144"/>
      <c r="AT151" s="144"/>
      <c r="AU151" s="144"/>
      <c r="AY151" s="14"/>
      <c r="BE151" s="145"/>
      <c r="BF151" s="145"/>
      <c r="BG151" s="145"/>
      <c r="BH151" s="145"/>
      <c r="BI151" s="145"/>
      <c r="BJ151" s="14"/>
      <c r="BK151" s="146"/>
      <c r="BL151" s="14"/>
      <c r="BM151" s="144"/>
    </row>
    <row r="152" spans="1:65" s="2" customFormat="1" ht="21.75" customHeight="1">
      <c r="A152" s="26"/>
      <c r="B152" s="133"/>
      <c r="C152" s="134" t="s">
        <v>154</v>
      </c>
      <c r="D152" s="134" t="s">
        <v>72</v>
      </c>
      <c r="E152" s="135" t="s">
        <v>155</v>
      </c>
      <c r="F152" s="136" t="s">
        <v>156</v>
      </c>
      <c r="G152" s="137" t="s">
        <v>114</v>
      </c>
      <c r="H152" s="138">
        <v>11.02</v>
      </c>
      <c r="I152" s="138"/>
      <c r="J152" s="138"/>
      <c r="K152" s="139"/>
      <c r="L152" s="27"/>
      <c r="M152" s="140"/>
      <c r="N152" s="141"/>
      <c r="O152" s="142"/>
      <c r="P152" s="142"/>
      <c r="Q152" s="142"/>
      <c r="R152" s="142"/>
      <c r="S152" s="142"/>
      <c r="T152" s="143"/>
      <c r="U152" s="26"/>
      <c r="V152" s="26"/>
      <c r="W152" s="26"/>
      <c r="X152" s="26"/>
      <c r="Y152" s="26"/>
      <c r="Z152" s="26"/>
      <c r="AA152" s="26"/>
      <c r="AB152" s="26"/>
      <c r="AC152" s="26"/>
      <c r="AD152" s="26"/>
      <c r="AE152" s="26"/>
      <c r="AR152" s="144"/>
      <c r="AT152" s="144"/>
      <c r="AU152" s="144"/>
      <c r="AY152" s="14"/>
      <c r="BE152" s="145"/>
      <c r="BF152" s="145"/>
      <c r="BG152" s="145"/>
      <c r="BH152" s="145"/>
      <c r="BI152" s="145"/>
      <c r="BJ152" s="14"/>
      <c r="BK152" s="146"/>
      <c r="BL152" s="14"/>
      <c r="BM152" s="144"/>
    </row>
    <row r="153" spans="1:65" s="12" customFormat="1" ht="22.9" customHeight="1">
      <c r="B153" s="121"/>
      <c r="D153" s="122" t="s">
        <v>47</v>
      </c>
      <c r="E153" s="131" t="s">
        <v>157</v>
      </c>
      <c r="F153" s="131" t="s">
        <v>158</v>
      </c>
      <c r="J153" s="132"/>
      <c r="L153" s="121"/>
      <c r="M153" s="125"/>
      <c r="N153" s="126"/>
      <c r="O153" s="126"/>
      <c r="P153" s="127"/>
      <c r="Q153" s="126"/>
      <c r="R153" s="127"/>
      <c r="S153" s="126"/>
      <c r="T153" s="128"/>
      <c r="AR153" s="122"/>
      <c r="AT153" s="129"/>
      <c r="AU153" s="129"/>
      <c r="AY153" s="122"/>
      <c r="BK153" s="130"/>
    </row>
    <row r="154" spans="1:65" s="2" customFormat="1" ht="21.75" customHeight="1">
      <c r="A154" s="26"/>
      <c r="B154" s="133"/>
      <c r="C154" s="134" t="s">
        <v>159</v>
      </c>
      <c r="D154" s="134" t="s">
        <v>72</v>
      </c>
      <c r="E154" s="135" t="s">
        <v>160</v>
      </c>
      <c r="F154" s="136" t="s">
        <v>161</v>
      </c>
      <c r="G154" s="137" t="s">
        <v>162</v>
      </c>
      <c r="H154" s="151">
        <v>22</v>
      </c>
      <c r="I154" s="138"/>
      <c r="J154" s="138"/>
      <c r="K154" s="139"/>
      <c r="L154" s="27"/>
      <c r="M154" s="140"/>
      <c r="N154" s="141"/>
      <c r="O154" s="142"/>
      <c r="P154" s="142"/>
      <c r="Q154" s="142"/>
      <c r="R154" s="142"/>
      <c r="S154" s="142"/>
      <c r="T154" s="143"/>
      <c r="U154" s="26"/>
      <c r="V154" s="26"/>
      <c r="W154" s="26"/>
      <c r="X154" s="26"/>
      <c r="Y154" s="26"/>
      <c r="Z154" s="26"/>
      <c r="AA154" s="26"/>
      <c r="AB154" s="26"/>
      <c r="AC154" s="26"/>
      <c r="AD154" s="26"/>
      <c r="AE154" s="26"/>
      <c r="AR154" s="144"/>
      <c r="AT154" s="144"/>
      <c r="AU154" s="144"/>
      <c r="AY154" s="14"/>
      <c r="BE154" s="145"/>
      <c r="BF154" s="145"/>
      <c r="BG154" s="145"/>
      <c r="BH154" s="145"/>
      <c r="BI154" s="145"/>
      <c r="BJ154" s="14"/>
      <c r="BK154" s="146"/>
      <c r="BL154" s="14"/>
      <c r="BM154" s="144"/>
    </row>
    <row r="155" spans="1:65" s="2" customFormat="1" ht="21.75" customHeight="1">
      <c r="A155" s="26"/>
      <c r="B155" s="133"/>
      <c r="C155" s="134" t="s">
        <v>163</v>
      </c>
      <c r="D155" s="134" t="s">
        <v>72</v>
      </c>
      <c r="E155" s="135" t="s">
        <v>164</v>
      </c>
      <c r="F155" s="136" t="s">
        <v>165</v>
      </c>
      <c r="G155" s="137" t="s">
        <v>162</v>
      </c>
      <c r="H155" s="151">
        <v>22</v>
      </c>
      <c r="I155" s="138"/>
      <c r="J155" s="138"/>
      <c r="K155" s="139"/>
      <c r="L155" s="27"/>
      <c r="M155" s="140"/>
      <c r="N155" s="141"/>
      <c r="O155" s="142"/>
      <c r="P155" s="142"/>
      <c r="Q155" s="142"/>
      <c r="R155" s="142"/>
      <c r="S155" s="142"/>
      <c r="T155" s="143"/>
      <c r="U155" s="26"/>
      <c r="V155" s="26"/>
      <c r="W155" s="26"/>
      <c r="X155" s="26"/>
      <c r="Y155" s="26"/>
      <c r="Z155" s="26"/>
      <c r="AA155" s="26"/>
      <c r="AB155" s="26"/>
      <c r="AC155" s="26"/>
      <c r="AD155" s="26"/>
      <c r="AE155" s="26"/>
      <c r="AR155" s="144"/>
      <c r="AT155" s="144"/>
      <c r="AU155" s="144"/>
      <c r="AY155" s="14"/>
      <c r="BE155" s="145"/>
      <c r="BF155" s="145"/>
      <c r="BG155" s="145"/>
      <c r="BH155" s="145"/>
      <c r="BI155" s="145"/>
      <c r="BJ155" s="14"/>
      <c r="BK155" s="146"/>
      <c r="BL155" s="14"/>
      <c r="BM155" s="144"/>
    </row>
    <row r="156" spans="1:65" s="2" customFormat="1" ht="21.75" customHeight="1">
      <c r="A156" s="26"/>
      <c r="B156" s="133"/>
      <c r="C156" s="134" t="s">
        <v>166</v>
      </c>
      <c r="D156" s="134" t="s">
        <v>72</v>
      </c>
      <c r="E156" s="135" t="s">
        <v>167</v>
      </c>
      <c r="F156" s="136" t="s">
        <v>168</v>
      </c>
      <c r="G156" s="137" t="s">
        <v>114</v>
      </c>
      <c r="H156" s="151">
        <v>1.7</v>
      </c>
      <c r="I156" s="138"/>
      <c r="J156" s="138"/>
      <c r="K156" s="139"/>
      <c r="L156" s="27"/>
      <c r="M156" s="140"/>
      <c r="N156" s="141"/>
      <c r="O156" s="142"/>
      <c r="P156" s="142"/>
      <c r="Q156" s="142"/>
      <c r="R156" s="142"/>
      <c r="S156" s="142"/>
      <c r="T156" s="143"/>
      <c r="U156" s="26"/>
      <c r="V156" s="26"/>
      <c r="W156" s="26"/>
      <c r="X156" s="26"/>
      <c r="Y156" s="26"/>
      <c r="Z156" s="26"/>
      <c r="AA156" s="26"/>
      <c r="AB156" s="26"/>
      <c r="AC156" s="26"/>
      <c r="AD156" s="26"/>
      <c r="AE156" s="26"/>
      <c r="AR156" s="144"/>
      <c r="AT156" s="144"/>
      <c r="AU156" s="144"/>
      <c r="AY156" s="14"/>
      <c r="BE156" s="145"/>
      <c r="BF156" s="145"/>
      <c r="BG156" s="145"/>
      <c r="BH156" s="145"/>
      <c r="BI156" s="145"/>
      <c r="BJ156" s="14"/>
      <c r="BK156" s="146"/>
      <c r="BL156" s="14"/>
      <c r="BM156" s="144"/>
    </row>
    <row r="157" spans="1:65" s="12" customFormat="1" ht="22.9" customHeight="1">
      <c r="B157" s="121"/>
      <c r="D157" s="122" t="s">
        <v>47</v>
      </c>
      <c r="E157" s="131" t="s">
        <v>169</v>
      </c>
      <c r="F157" s="131" t="s">
        <v>170</v>
      </c>
      <c r="J157" s="132"/>
      <c r="L157" s="121"/>
      <c r="M157" s="125"/>
      <c r="N157" s="126"/>
      <c r="O157" s="126"/>
      <c r="P157" s="127"/>
      <c r="Q157" s="126"/>
      <c r="R157" s="127"/>
      <c r="S157" s="126"/>
      <c r="T157" s="128"/>
      <c r="AR157" s="122"/>
      <c r="AT157" s="129"/>
      <c r="AU157" s="129"/>
      <c r="AY157" s="122"/>
      <c r="BK157" s="130"/>
    </row>
    <row r="158" spans="1:65" s="2" customFormat="1" ht="21.75" customHeight="1">
      <c r="A158" s="26"/>
      <c r="B158" s="133"/>
      <c r="C158" s="134" t="s">
        <v>171</v>
      </c>
      <c r="D158" s="134" t="s">
        <v>72</v>
      </c>
      <c r="E158" s="135" t="s">
        <v>172</v>
      </c>
      <c r="F158" s="136" t="s">
        <v>176</v>
      </c>
      <c r="G158" s="137" t="s">
        <v>75</v>
      </c>
      <c r="H158" s="138">
        <v>408.89</v>
      </c>
      <c r="I158" s="138"/>
      <c r="J158" s="138"/>
      <c r="K158" s="139"/>
      <c r="L158" s="27"/>
      <c r="M158" s="140"/>
      <c r="N158" s="141"/>
      <c r="O158" s="142"/>
      <c r="P158" s="142"/>
      <c r="Q158" s="142"/>
      <c r="R158" s="142"/>
      <c r="S158" s="142"/>
      <c r="T158" s="143"/>
      <c r="U158" s="26"/>
      <c r="V158" s="26"/>
      <c r="W158" s="26"/>
      <c r="X158" s="26"/>
      <c r="Y158" s="26"/>
      <c r="Z158" s="26"/>
      <c r="AA158" s="26"/>
      <c r="AB158" s="26"/>
      <c r="AC158" s="26"/>
      <c r="AD158" s="26"/>
      <c r="AE158" s="26"/>
      <c r="AR158" s="144"/>
      <c r="AT158" s="144"/>
      <c r="AU158" s="144"/>
      <c r="AY158" s="14"/>
      <c r="BE158" s="145"/>
      <c r="BF158" s="145"/>
      <c r="BG158" s="145"/>
      <c r="BH158" s="145"/>
      <c r="BI158" s="145"/>
      <c r="BJ158" s="14"/>
      <c r="BK158" s="146"/>
      <c r="BL158" s="14"/>
      <c r="BM158" s="144"/>
    </row>
    <row r="159" spans="1:65" s="2" customFormat="1" ht="33" customHeight="1">
      <c r="A159" s="26"/>
      <c r="B159" s="133"/>
      <c r="C159" s="134" t="s">
        <v>173</v>
      </c>
      <c r="D159" s="134" t="s">
        <v>72</v>
      </c>
      <c r="E159" s="135" t="s">
        <v>174</v>
      </c>
      <c r="F159" s="136" t="s">
        <v>175</v>
      </c>
      <c r="G159" s="137" t="s">
        <v>75</v>
      </c>
      <c r="H159" s="138">
        <v>408.89</v>
      </c>
      <c r="I159" s="138"/>
      <c r="J159" s="138"/>
      <c r="K159" s="139"/>
      <c r="L159" s="27"/>
      <c r="M159" s="147"/>
      <c r="N159" s="148"/>
      <c r="O159" s="149"/>
      <c r="P159" s="149"/>
      <c r="Q159" s="149"/>
      <c r="R159" s="149"/>
      <c r="S159" s="149"/>
      <c r="T159" s="150"/>
      <c r="U159" s="26"/>
      <c r="V159" s="26"/>
      <c r="W159" s="26"/>
      <c r="X159" s="26"/>
      <c r="Y159" s="26"/>
      <c r="Z159" s="26"/>
      <c r="AA159" s="26"/>
      <c r="AB159" s="26"/>
      <c r="AC159" s="26"/>
      <c r="AD159" s="26"/>
      <c r="AE159" s="26"/>
      <c r="AR159" s="144"/>
      <c r="AT159" s="144"/>
      <c r="AU159" s="144"/>
      <c r="AY159" s="14"/>
      <c r="BE159" s="145"/>
      <c r="BF159" s="145"/>
      <c r="BG159" s="145"/>
      <c r="BH159" s="145"/>
      <c r="BI159" s="145"/>
      <c r="BJ159" s="14"/>
      <c r="BK159" s="146"/>
      <c r="BL159" s="14"/>
      <c r="BM159" s="144"/>
    </row>
    <row r="160" spans="1:65" s="2" customFormat="1" ht="6.95" customHeight="1">
      <c r="A160" s="26"/>
      <c r="B160" s="41"/>
      <c r="C160" s="42"/>
      <c r="D160" s="42"/>
      <c r="E160" s="42"/>
      <c r="F160" s="42"/>
      <c r="G160" s="42"/>
      <c r="H160" s="42"/>
      <c r="I160" s="42"/>
      <c r="J160" s="42"/>
      <c r="K160" s="42"/>
      <c r="L160" s="27"/>
      <c r="M160" s="26"/>
      <c r="O160" s="26"/>
      <c r="P160" s="26"/>
      <c r="Q160" s="26"/>
      <c r="R160" s="26"/>
      <c r="S160" s="26"/>
      <c r="T160" s="26"/>
      <c r="U160" s="26"/>
      <c r="V160" s="26"/>
      <c r="W160" s="26"/>
      <c r="X160" s="26"/>
      <c r="Y160" s="26"/>
      <c r="Z160" s="26"/>
      <c r="AA160" s="26"/>
      <c r="AB160" s="26"/>
      <c r="AC160" s="26"/>
      <c r="AD160" s="26"/>
      <c r="AE160" s="26"/>
    </row>
  </sheetData>
  <autoFilter ref="C119:K159" xr:uid="{00000000-0009-0000-0000-000001000000}"/>
  <mergeCells count="5">
    <mergeCell ref="E112:H112"/>
    <mergeCell ref="E7:H7"/>
    <mergeCell ref="E16:H16"/>
    <mergeCell ref="E25:H25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 r:id="rId1"/>
  <headerFoot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4</vt:i4>
      </vt:variant>
    </vt:vector>
  </HeadingPairs>
  <TitlesOfParts>
    <vt:vector size="6" baseType="lpstr">
      <vt:lpstr>Rekapitulácia stavby</vt:lpstr>
      <vt:lpstr>2020_58 - SOŠ Drevárska Z...</vt:lpstr>
      <vt:lpstr>'2020_58 - SOŠ Drevárska Z...'!Názvy_tlače</vt:lpstr>
      <vt:lpstr>'Rekapitulácia stavby'!Názvy_tlače</vt:lpstr>
      <vt:lpstr>'2020_58 - SOŠ Drevárska Z...'!Oblasť_tlače</vt:lpstr>
      <vt:lpstr>'Rekapitulácia stavby'!Oblasť_tlače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I.S.O.N. spol s r.o. Slavo</dc:creator>
  <cp:lastModifiedBy>Vašičková Jana</cp:lastModifiedBy>
  <dcterms:created xsi:type="dcterms:W3CDTF">2021-03-22T14:49:32Z</dcterms:created>
  <dcterms:modified xsi:type="dcterms:W3CDTF">2021-06-09T08:23:47Z</dcterms:modified>
</cp:coreProperties>
</file>