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3 Zilina VUC\Velke tendre\2. Kysuce\Proces\Jun 2022 (13.6.2022)\"/>
    </mc:Choice>
  </mc:AlternateContent>
  <bookViews>
    <workbookView xWindow="228" yWindow="228" windowWidth="26952" windowHeight="8808"/>
  </bookViews>
  <sheets>
    <sheet name="Príloha č.2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99qYQcW6NOoA3CLvKbY9ObMjjzQ=="/>
    </ext>
  </extLst>
</workbook>
</file>

<file path=xl/calcChain.xml><?xml version="1.0" encoding="utf-8"?>
<calcChain xmlns="http://schemas.openxmlformats.org/spreadsheetml/2006/main">
  <c r="C38" i="1" l="1"/>
  <c r="C13" i="1" l="1"/>
  <c r="H26" i="1"/>
  <c r="H28" i="1" s="1"/>
  <c r="H27" i="1"/>
  <c r="H29" i="1" l="1"/>
  <c r="T27" i="1"/>
  <c r="T29" i="1" s="1"/>
  <c r="T26" i="1"/>
  <c r="N27" i="1"/>
  <c r="N29" i="1" s="1"/>
  <c r="N26" i="1"/>
  <c r="C34" i="1"/>
  <c r="C33" i="1" l="1"/>
  <c r="C39" i="1"/>
  <c r="T28" i="1"/>
  <c r="N28" i="1"/>
  <c r="C32" i="1" s="1"/>
  <c r="C24" i="1"/>
  <c r="U12" i="1" s="1"/>
  <c r="C22" i="1"/>
  <c r="I10" i="1" s="1"/>
  <c r="C21" i="1"/>
  <c r="C17" i="1"/>
  <c r="T15" i="1"/>
  <c r="N15" i="1"/>
  <c r="C28" i="1" s="1"/>
  <c r="H15" i="1"/>
  <c r="C27" i="1" s="1"/>
  <c r="C23" i="1"/>
  <c r="I11" i="1" l="1"/>
  <c r="I14" i="1"/>
  <c r="I12" i="1"/>
  <c r="U14" i="1"/>
  <c r="U10" i="1"/>
  <c r="U15" i="1"/>
  <c r="U11" i="1"/>
  <c r="O14" i="1"/>
  <c r="O11" i="1"/>
  <c r="O10" i="1"/>
  <c r="C25" i="1"/>
  <c r="O15" i="1"/>
  <c r="O12" i="1"/>
  <c r="C29" i="1"/>
  <c r="C30" i="1" s="1"/>
  <c r="C36" i="1" s="1"/>
  <c r="I15" i="1"/>
  <c r="C37" i="1" l="1"/>
</calcChain>
</file>

<file path=xl/sharedStrings.xml><?xml version="1.0" encoding="utf-8"?>
<sst xmlns="http://schemas.openxmlformats.org/spreadsheetml/2006/main" count="151" uniqueCount="80">
  <si>
    <r>
      <rPr>
        <b/>
        <sz val="20"/>
        <color theme="1"/>
        <rFont val="Calibri"/>
        <family val="2"/>
        <charset val="238"/>
      </rPr>
      <t>Príloha č. 2 - Ponuka uchádzača 
 (</t>
    </r>
    <r>
      <rPr>
        <b/>
        <i/>
        <sz val="20"/>
        <color rgb="FFFF0000"/>
        <rFont val="Calibri"/>
        <family val="2"/>
        <charset val="238"/>
      </rPr>
      <t>Povinná súčasť ponuky!</t>
    </r>
    <r>
      <rPr>
        <b/>
        <sz val="20"/>
        <color theme="1"/>
        <rFont val="Calibri"/>
        <family val="2"/>
        <charset val="238"/>
      </rPr>
      <t>)</t>
    </r>
  </si>
  <si>
    <t>Typ</t>
  </si>
  <si>
    <t>Nízkokapacitné vozidlo - NKV</t>
  </si>
  <si>
    <t>Štandardné vozidlo - ŠKV</t>
  </si>
  <si>
    <t>Veľkokapacitné vozidlo - VKV</t>
  </si>
  <si>
    <t>1.A Úplná cenová ponuka za východiskový rok</t>
  </si>
  <si>
    <t>Ponuka 
(zadajte hodnoty za celý rok)</t>
  </si>
  <si>
    <t>Prepočet na 1 km</t>
  </si>
  <si>
    <t>Východiský počet tarifných km</t>
  </si>
  <si>
    <t>Časť ceny PHM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</si>
  <si>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</si>
  <si>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</si>
  <si>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PHM0</t>
    </r>
  </si>
  <si>
    <t>Časť ceny Cena práce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</si>
  <si>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</si>
  <si>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</si>
  <si>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CP0</t>
    </r>
  </si>
  <si>
    <t>Časť ceny Ostatné náklady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</si>
  <si>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</si>
  <si>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</si>
  <si>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ON0</t>
    </r>
  </si>
  <si>
    <t>SPOLU</t>
  </si>
  <si>
    <t>Zisk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</si>
  <si>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</si>
  <si>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</si>
  <si>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</t>
    </r>
  </si>
  <si>
    <t>Východiský počet obehových km</t>
  </si>
  <si>
    <t>Zisk / km</t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</si>
  <si>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</si>
  <si>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</si>
  <si>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1"/>
        <color theme="1"/>
        <rFont val="Calibri"/>
        <family val="2"/>
        <charset val="238"/>
      </rPr>
      <t>Spolu CC</t>
    </r>
    <r>
      <rPr>
        <b/>
        <sz val="8"/>
        <color theme="1"/>
        <rFont val="Calibri"/>
        <family val="2"/>
        <charset val="238"/>
      </rPr>
      <t>ZISK0KM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</si>
  <si>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</si>
  <si>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</si>
  <si>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r>
      <rPr>
        <b/>
        <sz val="12"/>
        <color theme="1"/>
        <rFont val="Calibri"/>
        <family val="2"/>
        <charset val="238"/>
      </rPr>
      <t>SPOLU C</t>
    </r>
    <r>
      <rPr>
        <b/>
        <sz val="8"/>
        <color theme="1"/>
        <rFont val="Calibri"/>
        <family val="2"/>
        <charset val="238"/>
      </rPr>
      <t>SPOLU0</t>
    </r>
  </si>
  <si>
    <t>Použité palivo (nafta/CNG)</t>
  </si>
  <si>
    <t>Východiský počet technologických km</t>
  </si>
  <si>
    <t>1.B Cenová ponuka - cena za jedno Základné vozidlo</t>
  </si>
  <si>
    <t xml:space="preserve">Celkový počet km </t>
  </si>
  <si>
    <t>Celkové Odpisy za jedno Základné Vozidlo za celé obdobie zmluvy</t>
  </si>
  <si>
    <t>Celkový nájom, resp. operatívny lízing za jedno Základné Vozidlo za celé obdobie zmluvy</t>
  </si>
  <si>
    <t xml:space="preserve">Ročná Cena 
(1/10 celkových nákladov)  
za 1 Základné vozidlo  </t>
  </si>
  <si>
    <t>Ročná cena za celkové kilometre</t>
  </si>
  <si>
    <t>Ponúkaný počet</t>
  </si>
  <si>
    <t>Spolu</t>
  </si>
  <si>
    <t>2. Ponúkaný východiskový počet Základných vozidiel podľa obehov</t>
  </si>
  <si>
    <t>3. Ponúkaný východiskový počet záložných vozidiel</t>
  </si>
  <si>
    <t>1. CELKOVÁ ROČNÁ CENA SLUŽBY</t>
  </si>
  <si>
    <t>2. CELKOVÝ Ponúkaný východiskový počet Základných vozidiel podľa obehov</t>
  </si>
  <si>
    <r>
      <rPr>
        <b/>
        <sz val="11"/>
        <color theme="1"/>
        <rFont val="Calibri"/>
        <family val="2"/>
        <charset val="238"/>
      </rPr>
      <t>3. CELKOVÝ Ponúkaný východiskový počet záložných vozidiel (</t>
    </r>
    <r>
      <rPr>
        <b/>
        <sz val="11"/>
        <color rgb="FFFF0000"/>
        <rFont val="Calibri"/>
        <family val="2"/>
        <charset val="238"/>
      </rPr>
      <t>min.</t>
    </r>
    <r>
      <rPr>
        <b/>
        <sz val="11"/>
        <color theme="1"/>
        <rFont val="Calibri"/>
        <family val="2"/>
        <charset val="238"/>
      </rPr>
      <t xml:space="preserve"> 8% z celkového počtu)</t>
    </r>
  </si>
  <si>
    <t>4a. Východiskový počet vodičov</t>
  </si>
  <si>
    <t>4b. Východiskový počet ostatných zamestnancov</t>
  </si>
  <si>
    <t xml:space="preserve">5a. Priemerné mesačné náklady na priame mzdy a odvody jedného vodiča </t>
  </si>
  <si>
    <t xml:space="preserve">5b. Priemerné mesačné náklady na priame mzdy a odvody jedného ostatného zamestnanca </t>
  </si>
  <si>
    <t>Identifikácia uchádzača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</si>
  <si>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</si>
  <si>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</si>
  <si>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</si>
  <si>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</si>
  <si>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</si>
  <si>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</si>
  <si>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</si>
  <si>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</si>
  <si>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pečiatka a podpis oprávnenej osoby uchádzača</t>
  </si>
  <si>
    <t>UPOZORNENIE:</t>
  </si>
  <si>
    <t>- povinné údaje, ktoré vypĺňa uchádzač</t>
  </si>
  <si>
    <t>- údaje počítané automaticky z údajov vyplnených uchádzačom</t>
  </si>
  <si>
    <t>Spolu ROP1</t>
  </si>
  <si>
    <r>
      <t xml:space="preserve">Celkové ročné náklady za
informačný a odbavovací systém inštalovaný vo vozidle </t>
    </r>
    <r>
      <rPr>
        <b/>
        <sz val="11"/>
        <color theme="1"/>
        <rFont val="Calibri"/>
        <family val="2"/>
        <charset val="238"/>
      </rPr>
      <t>ROP2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</si>
  <si>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r>
      <t xml:space="preserve">Celkové ročné náklady ostatný HIM A NIM  </t>
    </r>
    <r>
      <rPr>
        <b/>
        <sz val="11"/>
        <color theme="1"/>
        <rFont val="Calibri"/>
        <family val="2"/>
        <charset val="238"/>
      </rPr>
      <t>ROP3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</si>
  <si>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t>Spolu ROP 1</t>
  </si>
  <si>
    <t>Spolu ROP 2</t>
  </si>
  <si>
    <t>ROP1</t>
  </si>
  <si>
    <t>ROP2</t>
  </si>
  <si>
    <t>Celkové odpisy na informačný a odbavovací systém inštalovaný vo vozidle za celé obdobie zmluvy</t>
  </si>
  <si>
    <t>Celkový nájom,na informačný a odbavovací systém inštalovaný vo vozidle za celé obdobie zmluvy</t>
  </si>
  <si>
    <t>Spolu ROP2</t>
  </si>
  <si>
    <r>
      <t xml:space="preserve">Celkové ročné náklady za Základné a Záložné vozidlá </t>
    </r>
    <r>
      <rPr>
        <b/>
        <sz val="11"/>
        <color theme="1"/>
        <rFont val="Calibri"/>
        <family val="2"/>
        <charset val="238"/>
      </rPr>
      <t>ROP1</t>
    </r>
    <r>
      <rPr>
        <b/>
        <vertAlign val="subscript"/>
        <sz val="11"/>
        <color theme="1"/>
        <rFont val="Calibri"/>
        <family val="2"/>
        <charset val="238"/>
      </rPr>
      <t>SPOLU</t>
    </r>
  </si>
  <si>
    <t xml:space="preserve">Predmetom ponuky nie sú položky tvoriace skutočne preukázané náklady: poplatky za prístup (vstup) spoja prímestskej dopravy na autobusové stanice, mýto a daň z motorových vozidiel, poplatky platené Integrátorovi IDŽK  a ostatné náklady podľa bodu 8.7. Zmluvy </t>
  </si>
  <si>
    <t>Uchádzač je oprávnený vo svojej ponuke uviesť počet vozidiel v jednotlivých kategóriách s toleranciou +/- 5 % oproti uvedenému počtu vozidiel v príslušných kategóriách. 
Pre vylúčenie pochybností verejný obstarávateľ uvádza, že počet vozidiel v rozsahu +/- 5 % tolerancie sa zaokrúhľuje vždy nahor na celé číslo.</t>
  </si>
  <si>
    <t xml:space="preserve">Celkový východiskový počet tarifných kilometrov 4 898 802 km je záväzný. Počet tarifných kilometrov uchádzačom stanovených pre jednotlivé kategórie vozidiel sa však môže pohybovať s toleranciou +/- 5 % oproti uvedenému počtu tarifných kilometrov pre jednotlivé kategórie vozidiel.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</si>
</sst>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#,##0.0"/>
    <numFmt numFmtId="165" formatCode="#,##0.000\ &quot;€&quot;"/>
    <numFmt numFmtId="166" formatCode="#,##0.00000\ [$€-1];\-#,##0.00000\ [$€-1]"/>
    <numFmt numFmtId="167" formatCode="#,##0.00\ &quot;€&quot;"/>
    <numFmt numFmtId="168" formatCode="#,##0.0000\ &quot;€&quot;"/>
    <numFmt numFmtId="169" formatCode="#,##0.0_ ;\-#,##0.0\ "/>
    <numFmt numFmtId="170" formatCode="dd/mm/yy"/>
    <numFmt numFmtId="171" formatCode="#,##0.0000\ [$€-1];\-#,##0.0000\ [$€-1]"/>
  </numFmts>
  <fonts count="22" x14ac:knownFonts="1">
    <font>
      <sz val="11"/>
      <color theme="1"/>
      <name val="Arial"/>
    </font>
    <font>
      <b/>
      <sz val="20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i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i/>
      <sz val="20"/>
      <color rgb="FFFF0000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  <fill>
      <patternFill patternType="solid">
        <fgColor theme="9" tint="0.79998168889431442"/>
        <bgColor rgb="FFE2EFD9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vertical="center"/>
    </xf>
    <xf numFmtId="164" fontId="3" fillId="4" borderId="21" xfId="0" applyNumberFormat="1" applyFont="1" applyFill="1" applyBorder="1" applyAlignment="1">
      <alignment vertical="center"/>
    </xf>
    <xf numFmtId="0" fontId="7" fillId="5" borderId="24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7" fillId="5" borderId="29" xfId="0" applyFont="1" applyFill="1" applyBorder="1" applyAlignment="1">
      <alignment vertical="center"/>
    </xf>
    <xf numFmtId="164" fontId="3" fillId="6" borderId="28" xfId="0" applyNumberFormat="1" applyFont="1" applyFill="1" applyBorder="1" applyAlignment="1">
      <alignment vertical="center" wrapText="1"/>
    </xf>
    <xf numFmtId="0" fontId="3" fillId="4" borderId="31" xfId="0" applyFont="1" applyFill="1" applyBorder="1" applyAlignment="1">
      <alignment vertical="center"/>
    </xf>
    <xf numFmtId="164" fontId="3" fillId="4" borderId="32" xfId="0" applyNumberFormat="1" applyFont="1" applyFill="1" applyBorder="1" applyAlignment="1">
      <alignment vertical="center"/>
    </xf>
    <xf numFmtId="0" fontId="7" fillId="5" borderId="34" xfId="0" applyFont="1" applyFill="1" applyBorder="1" applyAlignment="1">
      <alignment vertical="center"/>
    </xf>
    <xf numFmtId="166" fontId="7" fillId="4" borderId="26" xfId="0" applyNumberFormat="1" applyFont="1" applyFill="1" applyBorder="1" applyAlignment="1">
      <alignment vertical="center"/>
    </xf>
    <xf numFmtId="164" fontId="3" fillId="6" borderId="21" xfId="0" applyNumberFormat="1" applyFont="1" applyFill="1" applyBorder="1" applyAlignment="1">
      <alignment vertical="center"/>
    </xf>
    <xf numFmtId="165" fontId="8" fillId="4" borderId="26" xfId="0" applyNumberFormat="1" applyFont="1" applyFill="1" applyBorder="1" applyAlignment="1">
      <alignment vertical="center"/>
    </xf>
    <xf numFmtId="164" fontId="3" fillId="6" borderId="28" xfId="0" applyNumberFormat="1" applyFont="1" applyFill="1" applyBorder="1" applyAlignment="1">
      <alignment vertical="center"/>
    </xf>
    <xf numFmtId="165" fontId="7" fillId="6" borderId="10" xfId="0" applyNumberFormat="1" applyFont="1" applyFill="1" applyBorder="1" applyAlignment="1">
      <alignment vertical="center"/>
    </xf>
    <xf numFmtId="0" fontId="0" fillId="0" borderId="0" xfId="0" applyFont="1"/>
    <xf numFmtId="0" fontId="3" fillId="4" borderId="42" xfId="0" applyFont="1" applyFill="1" applyBorder="1" applyAlignment="1">
      <alignment vertical="center"/>
    </xf>
    <xf numFmtId="164" fontId="3" fillId="6" borderId="43" xfId="0" applyNumberFormat="1" applyFont="1" applyFill="1" applyBorder="1" applyAlignment="1">
      <alignment vertical="center"/>
    </xf>
    <xf numFmtId="165" fontId="3" fillId="0" borderId="0" xfId="0" applyNumberFormat="1" applyFont="1" applyAlignment="1">
      <alignment vertical="center"/>
    </xf>
    <xf numFmtId="164" fontId="3" fillId="4" borderId="28" xfId="0" applyNumberFormat="1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4" borderId="46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6" borderId="26" xfId="0" applyFont="1" applyFill="1" applyBorder="1" applyAlignment="1">
      <alignment vertical="center"/>
    </xf>
    <xf numFmtId="0" fontId="3" fillId="6" borderId="26" xfId="0" applyFont="1" applyFill="1" applyBorder="1" applyAlignment="1">
      <alignment vertical="center" wrapText="1"/>
    </xf>
    <xf numFmtId="168" fontId="3" fillId="4" borderId="46" xfId="0" applyNumberFormat="1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horizontal="left" vertical="center"/>
    </xf>
    <xf numFmtId="0" fontId="12" fillId="4" borderId="46" xfId="0" applyFont="1" applyFill="1" applyBorder="1" applyAlignment="1">
      <alignment vertical="center"/>
    </xf>
    <xf numFmtId="169" fontId="3" fillId="6" borderId="10" xfId="0" applyNumberFormat="1" applyFont="1" applyFill="1" applyBorder="1" applyAlignment="1">
      <alignment vertical="center"/>
    </xf>
    <xf numFmtId="7" fontId="3" fillId="6" borderId="10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49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4" fillId="0" borderId="0" xfId="0" applyNumberFormat="1" applyFont="1" applyAlignment="1">
      <alignment horizontal="center" vertical="center" wrapText="1"/>
    </xf>
    <xf numFmtId="167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6" borderId="10" xfId="0" applyFont="1" applyFill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13" fillId="7" borderId="10" xfId="0" applyFont="1" applyFill="1" applyBorder="1" applyAlignment="1">
      <alignment vertical="center" wrapText="1"/>
    </xf>
    <xf numFmtId="0" fontId="3" fillId="0" borderId="0" xfId="0" applyFont="1"/>
    <xf numFmtId="0" fontId="2" fillId="0" borderId="13" xfId="0" applyFont="1" applyBorder="1"/>
    <xf numFmtId="0" fontId="0" fillId="0" borderId="0" xfId="0" applyFont="1" applyAlignment="1"/>
    <xf numFmtId="0" fontId="18" fillId="5" borderId="10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168" fontId="7" fillId="6" borderId="25" xfId="0" applyNumberFormat="1" applyFont="1" applyFill="1" applyBorder="1" applyAlignment="1">
      <alignment vertical="center"/>
    </xf>
    <xf numFmtId="168" fontId="7" fillId="6" borderId="26" xfId="0" applyNumberFormat="1" applyFont="1" applyFill="1" applyBorder="1" applyAlignment="1">
      <alignment vertical="center"/>
    </xf>
    <xf numFmtId="171" fontId="7" fillId="5" borderId="26" xfId="0" applyNumberFormat="1" applyFont="1" applyFill="1" applyBorder="1" applyAlignment="1">
      <alignment vertical="center"/>
    </xf>
    <xf numFmtId="168" fontId="8" fillId="7" borderId="26" xfId="0" applyNumberFormat="1" applyFont="1" applyFill="1" applyBorder="1" applyAlignment="1">
      <alignment vertical="center"/>
    </xf>
    <xf numFmtId="171" fontId="7" fillId="4" borderId="26" xfId="0" applyNumberFormat="1" applyFont="1" applyFill="1" applyBorder="1" applyAlignment="1">
      <alignment vertical="center"/>
    </xf>
    <xf numFmtId="168" fontId="8" fillId="4" borderId="26" xfId="0" applyNumberFormat="1" applyFont="1" applyFill="1" applyBorder="1" applyAlignment="1">
      <alignment vertical="center"/>
    </xf>
    <xf numFmtId="171" fontId="3" fillId="6" borderId="10" xfId="0" applyNumberFormat="1" applyFont="1" applyFill="1" applyBorder="1" applyAlignment="1">
      <alignment vertical="center"/>
    </xf>
    <xf numFmtId="171" fontId="7" fillId="5" borderId="10" xfId="0" applyNumberFormat="1" applyFont="1" applyFill="1" applyBorder="1" applyAlignment="1">
      <alignment vertical="center"/>
    </xf>
    <xf numFmtId="171" fontId="3" fillId="4" borderId="10" xfId="0" applyNumberFormat="1" applyFont="1" applyFill="1" applyBorder="1" applyAlignment="1">
      <alignment vertical="center"/>
    </xf>
    <xf numFmtId="171" fontId="3" fillId="4" borderId="48" xfId="0" applyNumberFormat="1" applyFont="1" applyFill="1" applyBorder="1" applyAlignment="1">
      <alignment vertical="center"/>
    </xf>
    <xf numFmtId="171" fontId="9" fillId="4" borderId="26" xfId="0" applyNumberFormat="1" applyFont="1" applyFill="1" applyBorder="1" applyAlignment="1">
      <alignment vertical="center"/>
    </xf>
    <xf numFmtId="168" fontId="9" fillId="4" borderId="26" xfId="0" applyNumberFormat="1" applyFont="1" applyFill="1" applyBorder="1" applyAlignment="1">
      <alignment vertical="center"/>
    </xf>
    <xf numFmtId="168" fontId="10" fillId="4" borderId="46" xfId="0" applyNumberFormat="1" applyFont="1" applyFill="1" applyBorder="1" applyAlignment="1">
      <alignment vertical="center"/>
    </xf>
    <xf numFmtId="164" fontId="3" fillId="8" borderId="28" xfId="0" applyNumberFormat="1" applyFont="1" applyFill="1" applyBorder="1" applyAlignment="1">
      <alignment vertical="center" wrapText="1"/>
    </xf>
    <xf numFmtId="0" fontId="20" fillId="0" borderId="46" xfId="0" applyFont="1" applyBorder="1" applyAlignment="1">
      <alignment wrapText="1"/>
    </xf>
    <xf numFmtId="0" fontId="0" fillId="0" borderId="46" xfId="0" applyFont="1" applyBorder="1" applyAlignment="1"/>
    <xf numFmtId="0" fontId="21" fillId="0" borderId="46" xfId="0" applyFont="1" applyBorder="1" applyAlignment="1">
      <alignment horizontal="center" wrapText="1"/>
    </xf>
    <xf numFmtId="0" fontId="0" fillId="0" borderId="46" xfId="0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19" fillId="3" borderId="11" xfId="0" applyFont="1" applyFill="1" applyBorder="1" applyAlignment="1">
      <alignment vertical="center" wrapText="1"/>
    </xf>
    <xf numFmtId="0" fontId="2" fillId="0" borderId="13" xfId="0" applyFont="1" applyBorder="1"/>
    <xf numFmtId="0" fontId="3" fillId="3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/>
    </xf>
    <xf numFmtId="0" fontId="2" fillId="0" borderId="45" xfId="0" applyFont="1" applyBorder="1"/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4" xfId="0" applyFont="1" applyBorder="1"/>
    <xf numFmtId="0" fontId="0" fillId="0" borderId="0" xfId="0" applyFont="1" applyAlignment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5" fillId="4" borderId="19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30" xfId="0" applyFont="1" applyBorder="1"/>
    <xf numFmtId="0" fontId="7" fillId="4" borderId="22" xfId="0" applyFont="1" applyFill="1" applyBorder="1" applyAlignment="1">
      <alignment horizontal="left" vertical="center"/>
    </xf>
    <xf numFmtId="0" fontId="2" fillId="0" borderId="23" xfId="0" applyFont="1" applyBorder="1"/>
    <xf numFmtId="0" fontId="7" fillId="4" borderId="11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 wrapText="1"/>
    </xf>
    <xf numFmtId="0" fontId="2" fillId="0" borderId="33" xfId="0" applyFont="1" applyBorder="1"/>
    <xf numFmtId="0" fontId="7" fillId="4" borderId="22" xfId="0" applyFont="1" applyFill="1" applyBorder="1" applyAlignment="1">
      <alignment horizontal="left" vertical="center" wrapText="1"/>
    </xf>
    <xf numFmtId="0" fontId="8" fillId="7" borderId="38" xfId="0" applyFont="1" applyFill="1" applyBorder="1" applyAlignment="1">
      <alignment horizontal="left" vertical="center"/>
    </xf>
    <xf numFmtId="0" fontId="2" fillId="0" borderId="39" xfId="0" applyFont="1" applyBorder="1"/>
    <xf numFmtId="0" fontId="2" fillId="0" borderId="4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3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6" borderId="51" xfId="0" applyFont="1" applyFill="1" applyBorder="1" applyAlignment="1">
      <alignment horizontal="left" vertical="center" wrapText="1"/>
    </xf>
    <xf numFmtId="0" fontId="2" fillId="0" borderId="52" xfId="0" applyFont="1" applyBorder="1"/>
    <xf numFmtId="0" fontId="14" fillId="6" borderId="53" xfId="0" applyFont="1" applyFill="1" applyBorder="1" applyAlignment="1">
      <alignment horizontal="left" vertical="center" wrapText="1"/>
    </xf>
    <xf numFmtId="0" fontId="2" fillId="0" borderId="54" xfId="0" applyFont="1" applyBorder="1"/>
    <xf numFmtId="0" fontId="14" fillId="6" borderId="55" xfId="0" applyFont="1" applyFill="1" applyBorder="1" applyAlignment="1">
      <alignment horizontal="center" vertical="center" wrapText="1"/>
    </xf>
    <xf numFmtId="0" fontId="2" fillId="0" borderId="56" xfId="0" applyFont="1" applyBorder="1"/>
    <xf numFmtId="170" fontId="14" fillId="6" borderId="53" xfId="0" applyNumberFormat="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left" vertical="center" wrapText="1"/>
    </xf>
    <xf numFmtId="0" fontId="2" fillId="0" borderId="50" xfId="0" applyFont="1" applyBorder="1"/>
    <xf numFmtId="0" fontId="13" fillId="0" borderId="11" xfId="0" applyFont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19" fillId="4" borderId="11" xfId="0" applyFont="1" applyFill="1" applyBorder="1" applyAlignment="1">
      <alignment horizontal="left" vertical="center" wrapText="1"/>
    </xf>
    <xf numFmtId="0" fontId="2" fillId="0" borderId="35" xfId="0" applyFont="1" applyBorder="1"/>
    <xf numFmtId="0" fontId="8" fillId="4" borderId="11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/>
    </xf>
    <xf numFmtId="0" fontId="2" fillId="0" borderId="37" xfId="0" applyFont="1" applyBorder="1"/>
    <xf numFmtId="0" fontId="7" fillId="0" borderId="0" xfId="0" applyFont="1" applyAlignment="1">
      <alignment horizontal="left" vertical="center" wrapText="1"/>
    </xf>
    <xf numFmtId="0" fontId="11" fillId="6" borderId="26" xfId="0" applyFont="1" applyFill="1" applyBorder="1" applyAlignment="1">
      <alignment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05"/>
  <sheetViews>
    <sheetView tabSelected="1" topLeftCell="A30" zoomScale="70" zoomScaleNormal="70" workbookViewId="0">
      <pane xSplit="4" topLeftCell="J1" activePane="topRight" state="frozen"/>
      <selection pane="topRight" activeCell="N32" sqref="N32"/>
    </sheetView>
  </sheetViews>
  <sheetFormatPr defaultColWidth="12.59765625" defaultRowHeight="15" customHeight="1" x14ac:dyDescent="0.25"/>
  <cols>
    <col min="1" max="1" width="18.5" customWidth="1"/>
    <col min="2" max="2" width="27.09765625" customWidth="1"/>
    <col min="3" max="3" width="24.8984375" customWidth="1"/>
    <col min="4" max="4" width="3.69921875" customWidth="1"/>
    <col min="5" max="5" width="10.59765625" customWidth="1"/>
    <col min="6" max="6" width="17.59765625" customWidth="1"/>
    <col min="7" max="7" width="12.59765625" customWidth="1"/>
    <col min="8" max="8" width="15.8984375" customWidth="1"/>
    <col min="9" max="9" width="13.5" customWidth="1"/>
    <col min="10" max="10" width="4.5" customWidth="1"/>
    <col min="11" max="11" width="11.59765625" customWidth="1"/>
    <col min="12" max="12" width="17.59765625" customWidth="1"/>
    <col min="13" max="13" width="12.09765625" customWidth="1"/>
    <col min="14" max="14" width="15.8984375" customWidth="1"/>
    <col min="15" max="15" width="10" customWidth="1"/>
    <col min="16" max="16" width="3" customWidth="1"/>
    <col min="17" max="17" width="13.09765625" customWidth="1"/>
    <col min="18" max="18" width="17.59765625" customWidth="1"/>
    <col min="19" max="19" width="11" customWidth="1"/>
    <col min="20" max="20" width="15.8984375" customWidth="1"/>
    <col min="21" max="21" width="9.59765625" customWidth="1"/>
  </cols>
  <sheetData>
    <row r="1" spans="1:21" ht="20.25" customHeight="1" x14ac:dyDescent="0.25">
      <c r="A1" s="111" t="s">
        <v>0</v>
      </c>
      <c r="B1" s="112"/>
      <c r="C1" s="1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60" customHeight="1" x14ac:dyDescent="0.25">
      <c r="A2" s="114"/>
      <c r="B2" s="115"/>
      <c r="C2" s="11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2.75" customHeight="1" x14ac:dyDescent="0.25">
      <c r="A3" s="2"/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2.75" customHeight="1" x14ac:dyDescent="0.25">
      <c r="A4" s="1"/>
      <c r="B4" s="1"/>
      <c r="C4" s="1"/>
      <c r="D4" s="1"/>
      <c r="E4" s="1"/>
      <c r="F4" s="2"/>
      <c r="G4" s="2"/>
      <c r="H4" s="2"/>
      <c r="I4" s="2"/>
      <c r="J4" s="1"/>
      <c r="K4" s="1"/>
      <c r="L4" s="2"/>
      <c r="M4" s="2"/>
      <c r="N4" s="2"/>
      <c r="O4" s="2"/>
      <c r="P4" s="1"/>
      <c r="Q4" s="1"/>
      <c r="R4" s="2"/>
      <c r="S4" s="2"/>
      <c r="T4" s="2"/>
      <c r="U4" s="2"/>
    </row>
    <row r="5" spans="1:21" ht="33.75" customHeight="1" x14ac:dyDescent="0.25">
      <c r="A5" s="90" t="s">
        <v>77</v>
      </c>
      <c r="B5" s="91"/>
      <c r="C5" s="92"/>
      <c r="D5" s="1"/>
      <c r="E5" s="3" t="s">
        <v>1</v>
      </c>
      <c r="F5" s="117" t="s">
        <v>2</v>
      </c>
      <c r="G5" s="89"/>
      <c r="H5" s="89"/>
      <c r="I5" s="80"/>
      <c r="J5" s="1"/>
      <c r="K5" s="3" t="s">
        <v>1</v>
      </c>
      <c r="L5" s="117" t="s">
        <v>3</v>
      </c>
      <c r="M5" s="89"/>
      <c r="N5" s="89"/>
      <c r="O5" s="80"/>
      <c r="P5" s="1"/>
      <c r="Q5" s="3" t="s">
        <v>1</v>
      </c>
      <c r="R5" s="117" t="s">
        <v>4</v>
      </c>
      <c r="S5" s="89"/>
      <c r="T5" s="89"/>
      <c r="U5" s="80"/>
    </row>
    <row r="6" spans="1:21" ht="12.75" customHeight="1" x14ac:dyDescent="0.25">
      <c r="A6" s="93"/>
      <c r="B6" s="94"/>
      <c r="C6" s="9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8" x14ac:dyDescent="0.25">
      <c r="A7" s="96"/>
      <c r="B7" s="97"/>
      <c r="C7" s="98"/>
      <c r="D7" s="1"/>
      <c r="E7" s="88" t="s">
        <v>5</v>
      </c>
      <c r="F7" s="89"/>
      <c r="G7" s="89"/>
      <c r="H7" s="80"/>
      <c r="I7" s="1"/>
      <c r="J7" s="1"/>
      <c r="K7" s="88" t="s">
        <v>5</v>
      </c>
      <c r="L7" s="89"/>
      <c r="M7" s="89"/>
      <c r="N7" s="80"/>
      <c r="O7" s="1"/>
      <c r="P7" s="1"/>
      <c r="Q7" s="88" t="s">
        <v>5</v>
      </c>
      <c r="R7" s="89"/>
      <c r="S7" s="89"/>
      <c r="T7" s="80"/>
      <c r="U7" s="1"/>
    </row>
    <row r="8" spans="1:21" ht="18" x14ac:dyDescent="0.25">
      <c r="A8" s="1"/>
      <c r="B8" s="1"/>
      <c r="C8" s="1"/>
      <c r="D8" s="1"/>
      <c r="E8" s="4"/>
      <c r="F8" s="4"/>
      <c r="G8" s="4"/>
      <c r="H8" s="4"/>
      <c r="I8" s="4"/>
      <c r="J8" s="1"/>
      <c r="K8" s="4"/>
      <c r="L8" s="4"/>
      <c r="M8" s="4"/>
      <c r="N8" s="4"/>
      <c r="O8" s="4"/>
      <c r="P8" s="1"/>
      <c r="Q8" s="4"/>
      <c r="R8" s="4"/>
      <c r="S8" s="4"/>
      <c r="T8" s="4"/>
      <c r="U8" s="4"/>
    </row>
    <row r="9" spans="1:21" ht="52.5" customHeight="1" thickBot="1" x14ac:dyDescent="0.3">
      <c r="A9" s="1"/>
      <c r="B9" s="1"/>
      <c r="C9" s="5"/>
      <c r="D9" s="1"/>
      <c r="E9" s="1"/>
      <c r="F9" s="1"/>
      <c r="G9" s="1"/>
      <c r="H9" s="6" t="s">
        <v>6</v>
      </c>
      <c r="I9" s="6" t="s">
        <v>7</v>
      </c>
      <c r="J9" s="1"/>
      <c r="K9" s="1"/>
      <c r="L9" s="1"/>
      <c r="M9" s="1"/>
      <c r="N9" s="6" t="s">
        <v>6</v>
      </c>
      <c r="O9" s="6" t="s">
        <v>7</v>
      </c>
      <c r="P9" s="1"/>
      <c r="Q9" s="1"/>
      <c r="R9" s="1"/>
      <c r="S9" s="1"/>
      <c r="T9" s="6" t="s">
        <v>6</v>
      </c>
      <c r="U9" s="6" t="s">
        <v>7</v>
      </c>
    </row>
    <row r="10" spans="1:21" ht="15.75" customHeight="1" thickBot="1" x14ac:dyDescent="0.3">
      <c r="A10" s="99" t="s">
        <v>8</v>
      </c>
      <c r="B10" s="7" t="s">
        <v>2</v>
      </c>
      <c r="C10" s="72">
        <v>26512</v>
      </c>
      <c r="D10" s="1"/>
      <c r="E10" s="102" t="s">
        <v>9</v>
      </c>
      <c r="F10" s="103"/>
      <c r="G10" s="9" t="s">
        <v>10</v>
      </c>
      <c r="H10" s="59">
        <v>0</v>
      </c>
      <c r="I10" s="61">
        <f t="shared" ref="I10:I12" si="0">+IFERROR(ROUND(H10/$C$22,4),0)</f>
        <v>0</v>
      </c>
      <c r="J10" s="1"/>
      <c r="K10" s="104" t="s">
        <v>9</v>
      </c>
      <c r="L10" s="80"/>
      <c r="M10" s="9" t="s">
        <v>11</v>
      </c>
      <c r="N10" s="59">
        <v>0</v>
      </c>
      <c r="O10" s="61">
        <f t="shared" ref="O10:O12" si="1">+IFERROR(ROUND(N10/$C$23,4),0)</f>
        <v>0</v>
      </c>
      <c r="P10" s="1"/>
      <c r="Q10" s="102" t="s">
        <v>9</v>
      </c>
      <c r="R10" s="103"/>
      <c r="S10" s="9" t="s">
        <v>12</v>
      </c>
      <c r="T10" s="59">
        <v>0</v>
      </c>
      <c r="U10" s="61">
        <f t="shared" ref="U10:U12" si="2">+IFERROR(ROUND(T10/$C$24,4),0)</f>
        <v>0</v>
      </c>
    </row>
    <row r="11" spans="1:21" ht="15.75" customHeight="1" thickBot="1" x14ac:dyDescent="0.3">
      <c r="A11" s="100"/>
      <c r="B11" s="10" t="s">
        <v>3</v>
      </c>
      <c r="C11" s="72">
        <v>3106273</v>
      </c>
      <c r="D11" s="1"/>
      <c r="E11" s="107" t="s">
        <v>13</v>
      </c>
      <c r="F11" s="103"/>
      <c r="G11" s="11" t="s">
        <v>14</v>
      </c>
      <c r="H11" s="60">
        <v>0</v>
      </c>
      <c r="I11" s="61">
        <f t="shared" si="0"/>
        <v>0</v>
      </c>
      <c r="J11" s="1"/>
      <c r="K11" s="105" t="s">
        <v>13</v>
      </c>
      <c r="L11" s="80"/>
      <c r="M11" s="11" t="s">
        <v>15</v>
      </c>
      <c r="N11" s="60">
        <v>0</v>
      </c>
      <c r="O11" s="61">
        <f t="shared" si="1"/>
        <v>0</v>
      </c>
      <c r="P11" s="1"/>
      <c r="Q11" s="107" t="s">
        <v>13</v>
      </c>
      <c r="R11" s="103"/>
      <c r="S11" s="11" t="s">
        <v>16</v>
      </c>
      <c r="T11" s="60">
        <v>0</v>
      </c>
      <c r="U11" s="61">
        <f t="shared" si="2"/>
        <v>0</v>
      </c>
    </row>
    <row r="12" spans="1:21" ht="15" customHeight="1" x14ac:dyDescent="0.25">
      <c r="A12" s="100"/>
      <c r="B12" s="10" t="s">
        <v>4</v>
      </c>
      <c r="C12" s="72">
        <v>1766017</v>
      </c>
      <c r="D12" s="1"/>
      <c r="E12" s="107" t="s">
        <v>17</v>
      </c>
      <c r="F12" s="103"/>
      <c r="G12" s="11" t="s">
        <v>18</v>
      </c>
      <c r="H12" s="60">
        <v>0</v>
      </c>
      <c r="I12" s="61">
        <f t="shared" si="0"/>
        <v>0</v>
      </c>
      <c r="J12" s="1"/>
      <c r="K12" s="105" t="s">
        <v>17</v>
      </c>
      <c r="L12" s="80"/>
      <c r="M12" s="11" t="s">
        <v>19</v>
      </c>
      <c r="N12" s="60">
        <v>0</v>
      </c>
      <c r="O12" s="61">
        <f t="shared" si="1"/>
        <v>0</v>
      </c>
      <c r="P12" s="1"/>
      <c r="Q12" s="107" t="s">
        <v>17</v>
      </c>
      <c r="R12" s="103"/>
      <c r="S12" s="11" t="s">
        <v>20</v>
      </c>
      <c r="T12" s="60">
        <v>0</v>
      </c>
      <c r="U12" s="61">
        <f t="shared" si="2"/>
        <v>0</v>
      </c>
    </row>
    <row r="13" spans="1:21" ht="14.4" x14ac:dyDescent="0.25">
      <c r="A13" s="101"/>
      <c r="B13" s="13" t="s">
        <v>21</v>
      </c>
      <c r="C13" s="14">
        <f>SUM(C10:C12)</f>
        <v>4898802</v>
      </c>
      <c r="D13" s="1"/>
      <c r="E13" s="104" t="s">
        <v>22</v>
      </c>
      <c r="F13" s="106"/>
      <c r="G13" s="15" t="s">
        <v>23</v>
      </c>
      <c r="H13" s="60">
        <v>0</v>
      </c>
      <c r="I13" s="16"/>
      <c r="J13" s="1"/>
      <c r="K13" s="104" t="s">
        <v>22</v>
      </c>
      <c r="L13" s="135"/>
      <c r="M13" s="15" t="s">
        <v>24</v>
      </c>
      <c r="N13" s="60">
        <v>0</v>
      </c>
      <c r="O13" s="63"/>
      <c r="P13" s="1"/>
      <c r="Q13" s="104" t="s">
        <v>22</v>
      </c>
      <c r="R13" s="106"/>
      <c r="S13" s="15" t="s">
        <v>25</v>
      </c>
      <c r="T13" s="60">
        <v>0</v>
      </c>
      <c r="U13" s="63"/>
    </row>
    <row r="14" spans="1:21" ht="15.6" x14ac:dyDescent="0.25">
      <c r="A14" s="99" t="s">
        <v>26</v>
      </c>
      <c r="B14" s="7" t="s">
        <v>2</v>
      </c>
      <c r="C14" s="17">
        <v>0</v>
      </c>
      <c r="D14" s="1"/>
      <c r="E14" s="104" t="s">
        <v>27</v>
      </c>
      <c r="F14" s="106"/>
      <c r="G14" s="15" t="s">
        <v>28</v>
      </c>
      <c r="H14" s="18"/>
      <c r="I14" s="61">
        <f>+IFERROR(ROUND(H13/$C$22,4),0)</f>
        <v>0</v>
      </c>
      <c r="J14" s="1"/>
      <c r="K14" s="137" t="s">
        <v>27</v>
      </c>
      <c r="L14" s="138"/>
      <c r="M14" s="15" t="s">
        <v>29</v>
      </c>
      <c r="N14" s="18"/>
      <c r="O14" s="61">
        <f>+IFERROR(ROUND(N13/$C$23,4),0)</f>
        <v>0</v>
      </c>
      <c r="P14" s="1"/>
      <c r="Q14" s="104" t="s">
        <v>27</v>
      </c>
      <c r="R14" s="106"/>
      <c r="S14" s="15" t="s">
        <v>30</v>
      </c>
      <c r="T14" s="64"/>
      <c r="U14" s="61">
        <f>+IFERROR(ROUND(T13/$C$24,4),0)</f>
        <v>0</v>
      </c>
    </row>
    <row r="15" spans="1:21" ht="15.75" customHeight="1" x14ac:dyDescent="0.25">
      <c r="A15" s="100"/>
      <c r="B15" s="10" t="s">
        <v>3</v>
      </c>
      <c r="C15" s="12">
        <v>0</v>
      </c>
      <c r="D15" s="1"/>
      <c r="E15" s="108" t="s">
        <v>31</v>
      </c>
      <c r="F15" s="109"/>
      <c r="G15" s="110"/>
      <c r="H15" s="62">
        <f>H12+H11+H10+H13</f>
        <v>0</v>
      </c>
      <c r="I15" s="61">
        <f>+IFERROR(ROUND(H15/$C$22,4),0)</f>
        <v>0</v>
      </c>
      <c r="J15" s="1"/>
      <c r="K15" s="108" t="s">
        <v>32</v>
      </c>
      <c r="L15" s="109"/>
      <c r="M15" s="110"/>
      <c r="N15" s="62">
        <f>N12+N11+N10+N13</f>
        <v>0</v>
      </c>
      <c r="O15" s="61">
        <f>+IFERROR(ROUND(N15/$C$23,4),0)</f>
        <v>0</v>
      </c>
      <c r="P15" s="1"/>
      <c r="Q15" s="108" t="s">
        <v>33</v>
      </c>
      <c r="R15" s="109"/>
      <c r="S15" s="110"/>
      <c r="T15" s="62">
        <f>T12+T11+T10+T13</f>
        <v>0</v>
      </c>
      <c r="U15" s="61">
        <f>+IFERROR(ROUND(T15/$C$24,4),0)</f>
        <v>0</v>
      </c>
    </row>
    <row r="16" spans="1:21" ht="15" customHeight="1" x14ac:dyDescent="0.25">
      <c r="A16" s="100"/>
      <c r="B16" s="10" t="s">
        <v>4</v>
      </c>
      <c r="C16" s="19">
        <v>0</v>
      </c>
      <c r="D16" s="1"/>
      <c r="E16" s="104" t="s">
        <v>34</v>
      </c>
      <c r="F16" s="89"/>
      <c r="G16" s="80"/>
      <c r="H16" s="20"/>
      <c r="K16" s="104" t="s">
        <v>34</v>
      </c>
      <c r="L16" s="89"/>
      <c r="M16" s="80"/>
      <c r="N16" s="20"/>
      <c r="O16" s="21"/>
      <c r="Q16" s="104" t="s">
        <v>34</v>
      </c>
      <c r="R16" s="89"/>
      <c r="S16" s="80"/>
      <c r="T16" s="20"/>
    </row>
    <row r="17" spans="1:21" ht="15" customHeight="1" x14ac:dyDescent="0.25">
      <c r="A17" s="101"/>
      <c r="B17" s="13" t="s">
        <v>21</v>
      </c>
      <c r="C17" s="14">
        <f>SUM(C14:C16)</f>
        <v>0</v>
      </c>
      <c r="D17" s="1"/>
      <c r="K17" s="21"/>
      <c r="L17" s="21"/>
      <c r="M17" s="21"/>
      <c r="N17" s="21"/>
      <c r="O17" s="21"/>
    </row>
    <row r="18" spans="1:21" ht="15" customHeight="1" x14ac:dyDescent="0.25">
      <c r="A18" s="131" t="s">
        <v>35</v>
      </c>
      <c r="B18" s="22" t="s">
        <v>2</v>
      </c>
      <c r="C18" s="23">
        <v>0</v>
      </c>
      <c r="D18" s="1"/>
      <c r="I18" s="1"/>
      <c r="J18" s="1"/>
      <c r="K18" s="1"/>
      <c r="L18" s="1"/>
      <c r="M18" s="1"/>
      <c r="N18" s="24"/>
      <c r="O18" s="1"/>
      <c r="P18" s="1"/>
      <c r="Q18" s="1"/>
      <c r="R18" s="1"/>
      <c r="S18" s="1"/>
      <c r="T18" s="24"/>
      <c r="U18" s="1"/>
    </row>
    <row r="19" spans="1:21" ht="15" customHeight="1" x14ac:dyDescent="0.25">
      <c r="A19" s="100"/>
      <c r="B19" s="10" t="s">
        <v>3</v>
      </c>
      <c r="C19" s="12">
        <v>0</v>
      </c>
      <c r="D19" s="1"/>
      <c r="I19" s="1"/>
      <c r="J19" s="1"/>
      <c r="K19" s="1"/>
      <c r="L19" s="1"/>
      <c r="M19" s="1"/>
      <c r="N19" s="24"/>
      <c r="O19" s="1"/>
      <c r="P19" s="1"/>
      <c r="Q19" s="1"/>
      <c r="R19" s="1"/>
      <c r="S19" s="1"/>
      <c r="T19" s="24"/>
      <c r="U19" s="1"/>
    </row>
    <row r="20" spans="1:21" ht="18" x14ac:dyDescent="0.25">
      <c r="A20" s="100"/>
      <c r="B20" s="10" t="s">
        <v>4</v>
      </c>
      <c r="C20" s="19">
        <v>0</v>
      </c>
      <c r="D20" s="1"/>
      <c r="E20" s="88" t="s">
        <v>36</v>
      </c>
      <c r="F20" s="89"/>
      <c r="G20" s="89"/>
      <c r="H20" s="80"/>
      <c r="I20" s="1"/>
      <c r="J20" s="1"/>
      <c r="K20" s="88" t="s">
        <v>36</v>
      </c>
      <c r="L20" s="89"/>
      <c r="M20" s="89"/>
      <c r="N20" s="80"/>
      <c r="O20" s="1"/>
      <c r="P20" s="1"/>
      <c r="Q20" s="88" t="s">
        <v>36</v>
      </c>
      <c r="R20" s="89"/>
      <c r="S20" s="89"/>
      <c r="T20" s="80"/>
      <c r="U20" s="1"/>
    </row>
    <row r="21" spans="1:21" ht="15" customHeight="1" thickBot="1" x14ac:dyDescent="0.3">
      <c r="A21" s="101"/>
      <c r="B21" s="13" t="s">
        <v>21</v>
      </c>
      <c r="C21" s="14">
        <f>SUM(C18:C20)</f>
        <v>0</v>
      </c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41.4" customHeight="1" x14ac:dyDescent="0.25">
      <c r="A22" s="99" t="s">
        <v>37</v>
      </c>
      <c r="B22" s="7" t="s">
        <v>2</v>
      </c>
      <c r="C22" s="8">
        <f t="shared" ref="C22:C24" si="3">+C10+C14+C18</f>
        <v>26512</v>
      </c>
      <c r="D22" s="1"/>
      <c r="E22" s="86" t="s">
        <v>71</v>
      </c>
      <c r="F22" s="79" t="s">
        <v>38</v>
      </c>
      <c r="G22" s="80"/>
      <c r="H22" s="65">
        <v>0</v>
      </c>
      <c r="I22" s="1"/>
      <c r="J22" s="1"/>
      <c r="K22" s="86" t="s">
        <v>71</v>
      </c>
      <c r="L22" s="79" t="s">
        <v>38</v>
      </c>
      <c r="M22" s="80"/>
      <c r="N22" s="65">
        <v>0</v>
      </c>
      <c r="O22" s="21"/>
      <c r="P22" s="1"/>
      <c r="Q22" s="86" t="s">
        <v>71</v>
      </c>
      <c r="R22" s="79" t="s">
        <v>38</v>
      </c>
      <c r="S22" s="80"/>
      <c r="T22" s="65">
        <v>0</v>
      </c>
    </row>
    <row r="23" spans="1:21" ht="41.4" customHeight="1" x14ac:dyDescent="0.25">
      <c r="A23" s="100"/>
      <c r="B23" s="10" t="s">
        <v>3</v>
      </c>
      <c r="C23" s="25">
        <f t="shared" si="3"/>
        <v>3106273</v>
      </c>
      <c r="D23" s="1"/>
      <c r="E23" s="87"/>
      <c r="F23" s="81" t="s">
        <v>39</v>
      </c>
      <c r="G23" s="80"/>
      <c r="H23" s="65">
        <v>0</v>
      </c>
      <c r="I23" s="1"/>
      <c r="J23" s="1"/>
      <c r="K23" s="87"/>
      <c r="L23" s="81" t="s">
        <v>39</v>
      </c>
      <c r="M23" s="80"/>
      <c r="N23" s="65">
        <v>0</v>
      </c>
      <c r="O23" s="1"/>
      <c r="P23" s="1"/>
      <c r="Q23" s="87"/>
      <c r="R23" s="81" t="s">
        <v>39</v>
      </c>
      <c r="S23" s="80"/>
      <c r="T23" s="65">
        <v>0</v>
      </c>
      <c r="U23" s="1"/>
    </row>
    <row r="24" spans="1:21" ht="41.4" customHeight="1" x14ac:dyDescent="0.25">
      <c r="A24" s="100"/>
      <c r="B24" s="10" t="s">
        <v>4</v>
      </c>
      <c r="C24" s="25">
        <f t="shared" si="3"/>
        <v>1766017</v>
      </c>
      <c r="D24" s="1"/>
      <c r="E24" s="86" t="s">
        <v>72</v>
      </c>
      <c r="F24" s="79" t="s">
        <v>73</v>
      </c>
      <c r="G24" s="80"/>
      <c r="H24" s="65">
        <v>0</v>
      </c>
      <c r="I24" s="1"/>
      <c r="J24" s="1"/>
      <c r="K24" s="86" t="s">
        <v>72</v>
      </c>
      <c r="L24" s="79" t="s">
        <v>73</v>
      </c>
      <c r="M24" s="80"/>
      <c r="N24" s="65">
        <v>0</v>
      </c>
      <c r="O24" s="1"/>
      <c r="P24" s="1"/>
      <c r="Q24" s="86" t="s">
        <v>72</v>
      </c>
      <c r="R24" s="79" t="s">
        <v>73</v>
      </c>
      <c r="S24" s="80"/>
      <c r="T24" s="65">
        <v>0</v>
      </c>
      <c r="U24" s="1"/>
    </row>
    <row r="25" spans="1:21" ht="41.4" customHeight="1" thickBot="1" x14ac:dyDescent="0.3">
      <c r="A25" s="101"/>
      <c r="B25" s="13" t="s">
        <v>21</v>
      </c>
      <c r="C25" s="14">
        <f>SUM(C22:C24)</f>
        <v>4898802</v>
      </c>
      <c r="D25" s="1"/>
      <c r="E25" s="87"/>
      <c r="F25" s="79" t="s">
        <v>74</v>
      </c>
      <c r="G25" s="80"/>
      <c r="H25" s="65">
        <v>0</v>
      </c>
      <c r="I25" s="1"/>
      <c r="J25" s="1"/>
      <c r="K25" s="87"/>
      <c r="L25" s="79" t="s">
        <v>74</v>
      </c>
      <c r="M25" s="80"/>
      <c r="N25" s="65">
        <v>0</v>
      </c>
      <c r="O25" s="1"/>
      <c r="P25" s="1"/>
      <c r="Q25" s="87"/>
      <c r="R25" s="79" t="s">
        <v>74</v>
      </c>
      <c r="S25" s="80"/>
      <c r="T25" s="65">
        <v>0</v>
      </c>
      <c r="U25" s="1"/>
    </row>
    <row r="26" spans="1:21" ht="15" customHeight="1" x14ac:dyDescent="0.25">
      <c r="A26" s="27"/>
      <c r="B26" s="27"/>
      <c r="C26" s="27"/>
      <c r="D26" s="1"/>
      <c r="E26" s="26"/>
      <c r="F26" s="82" t="s">
        <v>69</v>
      </c>
      <c r="G26" s="83"/>
      <c r="H26" s="66">
        <f>ROUND(SUM(H22:H23),4)</f>
        <v>0</v>
      </c>
      <c r="I26" s="1"/>
      <c r="J26" s="1"/>
      <c r="K26" s="26"/>
      <c r="L26" s="82" t="s">
        <v>69</v>
      </c>
      <c r="M26" s="83"/>
      <c r="N26" s="66">
        <f>ROUND(SUM(N22:N23),4)</f>
        <v>0</v>
      </c>
      <c r="O26" s="1"/>
      <c r="P26" s="1"/>
      <c r="Q26" s="26"/>
      <c r="R26" s="82" t="s">
        <v>69</v>
      </c>
      <c r="S26" s="83"/>
      <c r="T26" s="66">
        <f>ROUND(SUM(T22:T23),4)</f>
        <v>0</v>
      </c>
      <c r="U26" s="1"/>
    </row>
    <row r="27" spans="1:21" ht="15.75" customHeight="1" x14ac:dyDescent="0.25">
      <c r="A27" s="132" t="s">
        <v>41</v>
      </c>
      <c r="B27" s="10" t="s">
        <v>2</v>
      </c>
      <c r="C27" s="67">
        <f>+H15</f>
        <v>0</v>
      </c>
      <c r="D27" s="1"/>
      <c r="E27" s="26"/>
      <c r="F27" s="58" t="s">
        <v>70</v>
      </c>
      <c r="G27" s="55"/>
      <c r="H27" s="66">
        <f>ROUND(SUM(H24:H25),4)</f>
        <v>0</v>
      </c>
      <c r="I27" s="1"/>
      <c r="J27" s="1"/>
      <c r="K27" s="26"/>
      <c r="L27" s="58" t="s">
        <v>70</v>
      </c>
      <c r="M27" s="55"/>
      <c r="N27" s="66">
        <f>ROUND(SUM(N24:N25),4)</f>
        <v>0</v>
      </c>
      <c r="O27" s="1"/>
      <c r="P27" s="1"/>
      <c r="Q27" s="26"/>
      <c r="R27" s="58" t="s">
        <v>70</v>
      </c>
      <c r="S27" s="55"/>
      <c r="T27" s="66">
        <f>ROUND(SUM(T24:T25),4)</f>
        <v>0</v>
      </c>
      <c r="U27" s="1"/>
    </row>
    <row r="28" spans="1:21" ht="51" customHeight="1" x14ac:dyDescent="0.25">
      <c r="A28" s="133"/>
      <c r="B28" s="10" t="s">
        <v>3</v>
      </c>
      <c r="C28" s="67">
        <f>N15</f>
        <v>0</v>
      </c>
      <c r="D28" s="1"/>
      <c r="E28" s="28" t="s">
        <v>40</v>
      </c>
      <c r="F28" s="29"/>
      <c r="G28" s="57" t="s">
        <v>66</v>
      </c>
      <c r="H28" s="66">
        <f>+ROUND(H26/10,0)</f>
        <v>0</v>
      </c>
      <c r="I28" s="1"/>
      <c r="J28" s="1"/>
      <c r="K28" s="28" t="s">
        <v>40</v>
      </c>
      <c r="L28" s="29"/>
      <c r="M28" s="57" t="s">
        <v>66</v>
      </c>
      <c r="N28" s="66">
        <f>+ROUND(N26/10,0)</f>
        <v>0</v>
      </c>
      <c r="O28" s="1"/>
      <c r="P28" s="1"/>
      <c r="Q28" s="28" t="s">
        <v>40</v>
      </c>
      <c r="R28" s="29"/>
      <c r="S28" s="57" t="s">
        <v>66</v>
      </c>
      <c r="T28" s="66">
        <f>+ROUND(T26/10,0)</f>
        <v>0</v>
      </c>
      <c r="U28" s="1"/>
    </row>
    <row r="29" spans="1:21" ht="52.5" customHeight="1" thickBot="1" x14ac:dyDescent="0.3">
      <c r="A29" s="133"/>
      <c r="B29" s="10" t="s">
        <v>4</v>
      </c>
      <c r="C29" s="68">
        <f>T15</f>
        <v>0</v>
      </c>
      <c r="D29" s="1"/>
      <c r="E29" s="28" t="s">
        <v>40</v>
      </c>
      <c r="F29" s="29"/>
      <c r="G29" s="57" t="s">
        <v>75</v>
      </c>
      <c r="H29" s="66">
        <f>+ROUND(H27/10,0)</f>
        <v>0</v>
      </c>
      <c r="I29" s="1"/>
      <c r="J29" s="1"/>
      <c r="K29" s="28" t="s">
        <v>40</v>
      </c>
      <c r="L29" s="29"/>
      <c r="M29" s="57" t="s">
        <v>75</v>
      </c>
      <c r="N29" s="66">
        <f>+ROUND(N27/10,0)</f>
        <v>0</v>
      </c>
      <c r="O29" s="1"/>
      <c r="P29" s="1"/>
      <c r="Q29" s="28" t="s">
        <v>40</v>
      </c>
      <c r="R29" s="29"/>
      <c r="S29" s="57" t="s">
        <v>75</v>
      </c>
      <c r="T29" s="66">
        <f>+ROUND(T27/10,0)</f>
        <v>0</v>
      </c>
      <c r="U29" s="1"/>
    </row>
    <row r="30" spans="1:21" ht="36.75" customHeight="1" thickBot="1" x14ac:dyDescent="0.3">
      <c r="A30" s="87"/>
      <c r="B30" s="10" t="s">
        <v>43</v>
      </c>
      <c r="C30" s="69">
        <f>SUM(C27:C29)</f>
        <v>0</v>
      </c>
      <c r="D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6.75" customHeight="1" thickBot="1" x14ac:dyDescent="0.3">
      <c r="A31" s="27"/>
      <c r="B31" s="27"/>
      <c r="C31" s="27"/>
      <c r="D31" s="1"/>
      <c r="E31" s="1"/>
      <c r="F31" s="1"/>
      <c r="G31" s="1"/>
      <c r="H31" s="30" t="s">
        <v>42</v>
      </c>
      <c r="I31" s="1"/>
      <c r="J31" s="1"/>
      <c r="K31" s="1"/>
      <c r="L31" s="1"/>
      <c r="M31" s="1"/>
      <c r="N31" s="30" t="s">
        <v>42</v>
      </c>
      <c r="O31" s="1"/>
      <c r="P31" s="1"/>
      <c r="Q31" s="1"/>
      <c r="R31" s="1"/>
      <c r="S31" s="1"/>
      <c r="T31" s="30" t="s">
        <v>42</v>
      </c>
      <c r="U31" s="1"/>
    </row>
    <row r="32" spans="1:21" ht="49.5" customHeight="1" thickBot="1" x14ac:dyDescent="0.3">
      <c r="A32" s="134" t="s">
        <v>76</v>
      </c>
      <c r="B32" s="135"/>
      <c r="C32" s="70">
        <f>(H28*(H32)+N28*(N32+N33)+T28*(T32+T33))</f>
        <v>0</v>
      </c>
      <c r="D32" s="1"/>
      <c r="E32" s="84" t="s">
        <v>44</v>
      </c>
      <c r="F32" s="84"/>
      <c r="G32" s="85"/>
      <c r="H32" s="31">
        <v>1</v>
      </c>
      <c r="I32" s="1"/>
      <c r="J32" s="1"/>
      <c r="K32" s="84" t="s">
        <v>44</v>
      </c>
      <c r="L32" s="84"/>
      <c r="M32" s="85"/>
      <c r="N32" s="140">
        <v>51</v>
      </c>
      <c r="O32" s="1"/>
      <c r="P32" s="1"/>
      <c r="Q32" s="84" t="s">
        <v>44</v>
      </c>
      <c r="R32" s="84"/>
      <c r="S32" s="85"/>
      <c r="T32" s="140">
        <v>32</v>
      </c>
    </row>
    <row r="33" spans="1:21" s="56" customFormat="1" ht="49.5" customHeight="1" thickBot="1" x14ac:dyDescent="0.3">
      <c r="A33" s="134" t="s">
        <v>67</v>
      </c>
      <c r="B33" s="135"/>
      <c r="C33" s="70">
        <f>(H29*(H32)+N29*(N32+N33)+T29*(T32+T33))</f>
        <v>0</v>
      </c>
      <c r="D33" s="1"/>
      <c r="E33"/>
      <c r="F33"/>
      <c r="G33"/>
      <c r="H33"/>
      <c r="I33"/>
      <c r="J33" s="1"/>
      <c r="K33" s="139" t="s">
        <v>45</v>
      </c>
      <c r="L33" s="94"/>
      <c r="M33" s="95"/>
      <c r="N33" s="32">
        <v>5</v>
      </c>
      <c r="O33" s="1"/>
      <c r="P33" s="1"/>
      <c r="Q33" s="139" t="s">
        <v>45</v>
      </c>
      <c r="R33" s="94"/>
      <c r="S33" s="95"/>
      <c r="T33" s="32">
        <v>2</v>
      </c>
    </row>
    <row r="34" spans="1:21" s="56" customFormat="1" ht="30.9" customHeight="1" thickBot="1" x14ac:dyDescent="0.3">
      <c r="A34" s="134" t="s">
        <v>68</v>
      </c>
      <c r="B34" s="135"/>
      <c r="C34" s="70">
        <f>0</f>
        <v>0</v>
      </c>
      <c r="D34" s="1"/>
      <c r="E34" s="73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</row>
    <row r="35" spans="1:21" ht="15.75" customHeight="1" thickBot="1" x14ac:dyDescent="0.3">
      <c r="A35" s="27"/>
      <c r="B35" s="27"/>
      <c r="C35" s="71"/>
      <c r="D35" s="1"/>
      <c r="E35" s="74"/>
      <c r="F35" s="75" t="s">
        <v>78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</row>
    <row r="36" spans="1:21" ht="24.75" customHeight="1" thickBot="1" x14ac:dyDescent="0.3">
      <c r="A36" s="136" t="s">
        <v>46</v>
      </c>
      <c r="B36" s="135"/>
      <c r="C36" s="70">
        <f>+C32+C30+C33+C34</f>
        <v>0</v>
      </c>
      <c r="D36" s="1"/>
      <c r="E36" s="74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</row>
    <row r="37" spans="1:21" ht="22.5" customHeight="1" thickBot="1" x14ac:dyDescent="0.3">
      <c r="A37" s="27"/>
      <c r="B37" s="27" t="s">
        <v>7</v>
      </c>
      <c r="C37" s="33">
        <f>+C36/C25</f>
        <v>0</v>
      </c>
      <c r="D37" s="1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</row>
    <row r="38" spans="1:21" ht="40.200000000000003" customHeight="1" thickBot="1" x14ac:dyDescent="0.35">
      <c r="A38" s="105" t="s">
        <v>47</v>
      </c>
      <c r="B38" s="135"/>
      <c r="C38" s="34">
        <f>+H32+N32+T32</f>
        <v>84</v>
      </c>
      <c r="D38" s="1"/>
      <c r="F38" s="77" t="s">
        <v>79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</row>
    <row r="39" spans="1:21" ht="31.5" customHeight="1" thickBot="1" x14ac:dyDescent="0.3">
      <c r="A39" s="105" t="s">
        <v>48</v>
      </c>
      <c r="B39" s="135"/>
      <c r="C39" s="35">
        <f>N33+T33</f>
        <v>7</v>
      </c>
      <c r="D39" s="1"/>
      <c r="J39" s="1"/>
      <c r="K39" s="21"/>
      <c r="L39" s="21"/>
      <c r="M39" s="21"/>
      <c r="N39" s="21"/>
      <c r="O39" s="21"/>
      <c r="P39" s="1"/>
    </row>
    <row r="40" spans="1:21" ht="15.75" customHeight="1" x14ac:dyDescent="0.25">
      <c r="A40" s="36"/>
      <c r="B40" s="36"/>
      <c r="C40" s="37"/>
      <c r="D40" s="1"/>
      <c r="J40" s="1"/>
      <c r="K40" s="21"/>
      <c r="L40" s="21"/>
      <c r="M40" s="21"/>
      <c r="N40" s="21"/>
      <c r="O40" s="21"/>
      <c r="P40" s="1"/>
    </row>
    <row r="41" spans="1:21" ht="24" customHeight="1" x14ac:dyDescent="0.25">
      <c r="A41" s="105" t="s">
        <v>49</v>
      </c>
      <c r="B41" s="80"/>
      <c r="C41" s="38">
        <v>0</v>
      </c>
      <c r="D41" s="1"/>
      <c r="J41" s="1"/>
      <c r="K41" s="21"/>
      <c r="L41" s="21"/>
      <c r="M41" s="21"/>
      <c r="N41" s="21"/>
      <c r="O41" s="21"/>
      <c r="P41" s="1"/>
    </row>
    <row r="42" spans="1:21" ht="39.75" customHeight="1" x14ac:dyDescent="0.25">
      <c r="A42" s="105" t="s">
        <v>50</v>
      </c>
      <c r="B42" s="80"/>
      <c r="C42" s="38">
        <v>0</v>
      </c>
      <c r="D42" s="1"/>
      <c r="J42" s="1"/>
      <c r="K42" s="21"/>
      <c r="L42" s="21"/>
      <c r="M42" s="21"/>
      <c r="N42" s="21"/>
      <c r="O42" s="21"/>
      <c r="P42" s="1"/>
    </row>
    <row r="43" spans="1:21" ht="47.25" customHeight="1" x14ac:dyDescent="0.25">
      <c r="A43" s="105" t="s">
        <v>51</v>
      </c>
      <c r="B43" s="80"/>
      <c r="C43" s="39">
        <v>0</v>
      </c>
      <c r="D43" s="1"/>
      <c r="J43" s="1"/>
      <c r="K43" s="21"/>
      <c r="L43" s="21"/>
      <c r="M43" s="21"/>
      <c r="N43" s="21"/>
      <c r="O43" s="21"/>
      <c r="P43" s="1"/>
    </row>
    <row r="44" spans="1:21" ht="47.25" customHeight="1" x14ac:dyDescent="0.25">
      <c r="A44" s="105" t="s">
        <v>52</v>
      </c>
      <c r="B44" s="80"/>
      <c r="C44" s="39">
        <v>0</v>
      </c>
      <c r="D44" s="1"/>
      <c r="J44" s="1"/>
      <c r="K44" s="21"/>
      <c r="L44" s="21"/>
      <c r="M44" s="21"/>
      <c r="N44" s="21"/>
      <c r="O44" s="21"/>
      <c r="P44" s="1"/>
    </row>
    <row r="45" spans="1:21" ht="72.75" customHeight="1" x14ac:dyDescent="0.25">
      <c r="D45" s="1"/>
      <c r="J45" s="1"/>
      <c r="K45" s="21"/>
      <c r="L45" s="21"/>
      <c r="M45" s="21"/>
      <c r="N45" s="21"/>
      <c r="O45" s="21"/>
      <c r="P45" s="1"/>
      <c r="U45" s="1"/>
    </row>
    <row r="46" spans="1:21" ht="16.5" customHeight="1" x14ac:dyDescent="0.25">
      <c r="A46" s="1"/>
      <c r="B46" s="1"/>
      <c r="C46" s="1"/>
      <c r="D46" s="1"/>
      <c r="J46" s="1"/>
      <c r="K46" s="21"/>
      <c r="L46" s="21"/>
      <c r="M46" s="21"/>
      <c r="N46" s="21"/>
      <c r="O46" s="21"/>
      <c r="P46" s="1"/>
      <c r="U46" s="1"/>
    </row>
    <row r="47" spans="1:21" ht="16.5" customHeight="1" x14ac:dyDescent="0.25">
      <c r="A47" s="1"/>
      <c r="B47" s="127" t="s">
        <v>53</v>
      </c>
      <c r="C47" s="80"/>
      <c r="D47" s="40"/>
      <c r="I47" s="1"/>
      <c r="J47" s="1"/>
      <c r="K47" s="21"/>
      <c r="L47" s="21"/>
      <c r="M47" s="21"/>
      <c r="N47" s="21"/>
      <c r="O47" s="1"/>
      <c r="P47" s="1"/>
      <c r="U47" s="1"/>
    </row>
    <row r="48" spans="1:21" ht="16.5" customHeight="1" x14ac:dyDescent="0.25">
      <c r="A48" s="41" t="s">
        <v>54</v>
      </c>
      <c r="B48" s="128"/>
      <c r="C48" s="129"/>
      <c r="D48" s="4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6.5" customHeight="1" x14ac:dyDescent="0.25">
      <c r="A49" s="43" t="s">
        <v>55</v>
      </c>
      <c r="B49" s="119"/>
      <c r="C49" s="120"/>
      <c r="D49" s="42"/>
      <c r="E49" s="1"/>
      <c r="F49" s="1"/>
      <c r="G49" s="1"/>
      <c r="H49" s="1"/>
      <c r="I49" s="1"/>
      <c r="J49" s="1"/>
      <c r="K49" s="40"/>
      <c r="L49" s="1"/>
      <c r="M49" s="1"/>
      <c r="N49" s="1"/>
      <c r="O49" s="1"/>
      <c r="P49" s="1"/>
      <c r="Q49" s="40"/>
      <c r="R49" s="1"/>
      <c r="S49" s="1"/>
      <c r="T49" s="1"/>
      <c r="U49" s="1"/>
    </row>
    <row r="50" spans="1:21" ht="16.5" customHeight="1" x14ac:dyDescent="0.25">
      <c r="A50" s="43" t="s">
        <v>56</v>
      </c>
      <c r="B50" s="119"/>
      <c r="C50" s="120"/>
      <c r="D50" s="42"/>
      <c r="E50" s="1"/>
      <c r="F50" s="1"/>
      <c r="G50" s="1"/>
      <c r="H50" s="1"/>
      <c r="I50" s="1"/>
      <c r="J50" s="1"/>
      <c r="K50" s="42"/>
      <c r="L50" s="1"/>
      <c r="M50" s="1"/>
      <c r="N50" s="1"/>
      <c r="O50" s="1"/>
      <c r="P50" s="1"/>
      <c r="Q50" s="42"/>
      <c r="R50" s="1"/>
      <c r="S50" s="1"/>
      <c r="T50" s="1"/>
      <c r="U50" s="1"/>
    </row>
    <row r="51" spans="1:21" ht="16.5" customHeight="1" x14ac:dyDescent="0.25">
      <c r="A51" s="43" t="s">
        <v>57</v>
      </c>
      <c r="B51" s="119"/>
      <c r="C51" s="120"/>
      <c r="D51" s="42"/>
      <c r="E51" s="42"/>
      <c r="F51" s="1"/>
      <c r="G51" s="1"/>
      <c r="H51" s="1"/>
      <c r="I51" s="1"/>
      <c r="J51" s="1"/>
      <c r="K51" s="42"/>
      <c r="L51" s="1"/>
      <c r="M51" s="1"/>
      <c r="N51" s="1"/>
      <c r="O51" s="1"/>
      <c r="P51" s="1"/>
      <c r="Q51" s="42"/>
      <c r="R51" s="1"/>
      <c r="S51" s="1"/>
      <c r="T51" s="1"/>
      <c r="U51" s="1"/>
    </row>
    <row r="52" spans="1:21" ht="16.5" customHeight="1" x14ac:dyDescent="0.25">
      <c r="A52" s="43" t="s">
        <v>58</v>
      </c>
      <c r="B52" s="119"/>
      <c r="C52" s="120"/>
      <c r="D52" s="42"/>
      <c r="E52" s="42"/>
      <c r="F52" s="1"/>
      <c r="G52" s="1"/>
      <c r="H52" s="1"/>
      <c r="I52" s="1"/>
      <c r="J52" s="1"/>
      <c r="K52" s="42"/>
      <c r="L52" s="1"/>
      <c r="M52" s="1"/>
      <c r="N52" s="1"/>
      <c r="O52" s="1"/>
      <c r="P52" s="1"/>
      <c r="Q52" s="42"/>
      <c r="R52" s="1"/>
      <c r="S52" s="1"/>
      <c r="T52" s="1"/>
      <c r="U52" s="1"/>
    </row>
    <row r="53" spans="1:21" ht="15.75" customHeight="1" x14ac:dyDescent="0.25">
      <c r="A53" s="43" t="s">
        <v>59</v>
      </c>
      <c r="B53" s="121"/>
      <c r="C53" s="122"/>
      <c r="D53" s="44"/>
      <c r="E53" s="42"/>
      <c r="F53" s="1"/>
      <c r="G53" s="1"/>
      <c r="H53" s="1"/>
      <c r="I53" s="1"/>
      <c r="J53" s="1"/>
      <c r="K53" s="42"/>
      <c r="L53" s="1"/>
      <c r="M53" s="1"/>
      <c r="N53" s="1"/>
      <c r="O53" s="1"/>
      <c r="P53" s="1"/>
      <c r="Q53" s="42"/>
      <c r="R53" s="1"/>
      <c r="S53" s="1"/>
      <c r="T53" s="1"/>
      <c r="U53" s="1"/>
    </row>
    <row r="54" spans="1:21" ht="18" customHeight="1" x14ac:dyDescent="0.25">
      <c r="A54" s="46"/>
      <c r="B54" s="46"/>
      <c r="C54" s="47"/>
      <c r="D54" s="44"/>
      <c r="E54" s="42"/>
      <c r="F54" s="1"/>
      <c r="G54" s="1"/>
      <c r="H54" s="1"/>
      <c r="I54" s="1"/>
      <c r="J54" s="1"/>
      <c r="K54" s="42"/>
      <c r="L54" s="1"/>
      <c r="M54" s="1"/>
      <c r="N54" s="1"/>
      <c r="O54" s="1"/>
      <c r="P54" s="1"/>
      <c r="Q54" s="42"/>
      <c r="R54" s="1"/>
      <c r="S54" s="1"/>
      <c r="T54" s="1"/>
      <c r="U54" s="1"/>
    </row>
    <row r="55" spans="1:21" ht="15.75" customHeight="1" x14ac:dyDescent="0.25">
      <c r="A55" s="43" t="s">
        <v>60</v>
      </c>
      <c r="B55" s="123"/>
      <c r="C55" s="124"/>
      <c r="D55" s="44"/>
      <c r="E55" s="45"/>
      <c r="F55" s="1"/>
      <c r="G55" s="1"/>
      <c r="H55" s="1"/>
      <c r="I55" s="1"/>
      <c r="J55" s="1"/>
      <c r="K55" s="45"/>
      <c r="L55" s="1"/>
      <c r="M55" s="1"/>
      <c r="N55" s="1"/>
      <c r="O55" s="1"/>
      <c r="P55" s="1"/>
      <c r="Q55" s="45"/>
      <c r="R55" s="1"/>
      <c r="S55" s="1"/>
      <c r="T55" s="1"/>
      <c r="U55" s="1"/>
    </row>
    <row r="56" spans="1:21" ht="15.75" customHeight="1" x14ac:dyDescent="0.25">
      <c r="A56" s="43" t="s">
        <v>61</v>
      </c>
      <c r="B56" s="125"/>
      <c r="C56" s="122"/>
      <c r="D56" s="44"/>
      <c r="E56" s="45"/>
      <c r="F56" s="1"/>
      <c r="G56" s="1"/>
      <c r="H56" s="1"/>
      <c r="I56" s="1"/>
      <c r="J56" s="1"/>
      <c r="K56" s="45"/>
      <c r="L56" s="1"/>
      <c r="M56" s="1"/>
      <c r="N56" s="1"/>
      <c r="O56" s="1"/>
      <c r="P56" s="1"/>
      <c r="Q56" s="45"/>
      <c r="R56" s="1"/>
      <c r="S56" s="1"/>
      <c r="T56" s="1"/>
      <c r="U56" s="1"/>
    </row>
    <row r="57" spans="1:21" ht="15.75" customHeight="1" x14ac:dyDescent="0.25">
      <c r="A57" s="48"/>
      <c r="B57" s="49"/>
      <c r="C57" s="47"/>
      <c r="D57" s="44"/>
      <c r="E57" s="45"/>
      <c r="F57" s="1"/>
      <c r="G57" s="1"/>
      <c r="H57" s="1"/>
      <c r="I57" s="1"/>
      <c r="J57" s="1"/>
      <c r="K57" s="45"/>
      <c r="L57" s="1"/>
      <c r="M57" s="1"/>
      <c r="N57" s="1"/>
      <c r="O57" s="1"/>
      <c r="P57" s="1"/>
      <c r="Q57" s="45"/>
      <c r="R57" s="1"/>
      <c r="S57" s="1"/>
      <c r="T57" s="1"/>
      <c r="U57" s="1"/>
    </row>
    <row r="58" spans="1:21" ht="63" customHeight="1" x14ac:dyDescent="0.25">
      <c r="A58" s="48"/>
      <c r="B58" s="126"/>
      <c r="C58" s="80"/>
      <c r="D58" s="44"/>
      <c r="E58" s="45"/>
      <c r="F58" s="1"/>
      <c r="G58" s="1"/>
      <c r="H58" s="1"/>
      <c r="I58" s="1"/>
      <c r="J58" s="1"/>
      <c r="K58" s="45"/>
      <c r="L58" s="1"/>
      <c r="M58" s="1"/>
      <c r="N58" s="1"/>
      <c r="O58" s="1"/>
      <c r="P58" s="1"/>
      <c r="Q58" s="45"/>
      <c r="R58" s="1"/>
      <c r="S58" s="1"/>
      <c r="T58" s="1"/>
      <c r="U58" s="1"/>
    </row>
    <row r="59" spans="1:21" ht="30.75" customHeight="1" x14ac:dyDescent="0.25">
      <c r="A59" s="48"/>
      <c r="B59" s="130" t="s">
        <v>62</v>
      </c>
      <c r="C59" s="80"/>
      <c r="D59" s="44"/>
      <c r="E59" s="42"/>
      <c r="F59" s="1"/>
      <c r="G59" s="1"/>
      <c r="H59" s="1"/>
      <c r="I59" s="1"/>
      <c r="J59" s="1"/>
      <c r="K59" s="42"/>
      <c r="L59" s="1"/>
      <c r="M59" s="1"/>
      <c r="N59" s="1"/>
      <c r="O59" s="1"/>
      <c r="P59" s="1"/>
      <c r="Q59" s="42"/>
      <c r="R59" s="1"/>
      <c r="S59" s="1"/>
      <c r="T59" s="1"/>
      <c r="U59" s="1"/>
    </row>
    <row r="60" spans="1:21" ht="16.5" customHeight="1" x14ac:dyDescent="0.25">
      <c r="A60" s="118" t="s">
        <v>63</v>
      </c>
      <c r="B60" s="94"/>
      <c r="C60" s="50"/>
      <c r="D60" s="44"/>
      <c r="E60" s="42"/>
      <c r="F60" s="1"/>
      <c r="G60" s="1"/>
      <c r="H60" s="1"/>
      <c r="I60" s="1"/>
      <c r="J60" s="1"/>
      <c r="K60" s="42"/>
      <c r="L60" s="1"/>
      <c r="M60" s="1"/>
      <c r="N60" s="1"/>
      <c r="O60" s="1"/>
      <c r="P60" s="1"/>
      <c r="Q60" s="42"/>
      <c r="R60" s="1"/>
      <c r="S60" s="1"/>
      <c r="T60" s="1"/>
      <c r="U60" s="1"/>
    </row>
    <row r="61" spans="1:21" ht="15.75" customHeight="1" x14ac:dyDescent="0.25">
      <c r="A61" s="51"/>
      <c r="B61" s="52" t="s">
        <v>64</v>
      </c>
      <c r="C61" s="21"/>
      <c r="D61" s="44"/>
      <c r="E61" s="50"/>
      <c r="F61" s="1"/>
      <c r="G61" s="1"/>
      <c r="H61" s="1"/>
      <c r="I61" s="1"/>
      <c r="J61" s="1"/>
      <c r="K61" s="50"/>
      <c r="L61" s="1"/>
      <c r="M61" s="1"/>
      <c r="N61" s="1"/>
      <c r="O61" s="1"/>
      <c r="P61" s="1"/>
      <c r="Q61" s="50"/>
      <c r="R61" s="1"/>
      <c r="S61" s="1"/>
      <c r="T61" s="1"/>
      <c r="U61" s="1"/>
    </row>
    <row r="62" spans="1:21" ht="15.75" customHeight="1" x14ac:dyDescent="0.25">
      <c r="A62" s="53"/>
      <c r="B62" s="52" t="s">
        <v>65</v>
      </c>
      <c r="C62" s="2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5.75" customHeight="1" x14ac:dyDescent="0.3">
      <c r="A63" s="1"/>
      <c r="B63" s="1"/>
      <c r="C63" s="1"/>
      <c r="D63" s="54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54"/>
    </row>
    <row r="64" spans="1:21" ht="15.75" customHeight="1" x14ac:dyDescent="0.3">
      <c r="A64" s="54"/>
      <c r="B64" s="54"/>
      <c r="C64" s="54"/>
      <c r="D64" s="54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54"/>
    </row>
    <row r="65" spans="1:21" ht="15.75" customHeight="1" x14ac:dyDescent="0.3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ht="15.75" customHeight="1" x14ac:dyDescent="0.3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 ht="15.75" customHeight="1" x14ac:dyDescent="0.3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 ht="15.75" customHeight="1" x14ac:dyDescent="0.3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 ht="15.75" customHeight="1" x14ac:dyDescent="0.3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 ht="15.75" customHeight="1" x14ac:dyDescent="0.3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</row>
    <row r="71" spans="1:21" ht="15.75" customHeight="1" x14ac:dyDescent="0.3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21" ht="15.75" customHeight="1" x14ac:dyDescent="0.3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21" ht="15.75" customHeight="1" x14ac:dyDescent="0.3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</row>
    <row r="74" spans="1:21" ht="15.75" customHeight="1" x14ac:dyDescent="0.3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</row>
    <row r="75" spans="1:21" ht="15.75" customHeight="1" x14ac:dyDescent="0.3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</row>
    <row r="76" spans="1:21" ht="15.75" customHeight="1" x14ac:dyDescent="0.3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</row>
    <row r="77" spans="1:21" ht="15.75" customHeight="1" x14ac:dyDescent="0.3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</row>
    <row r="78" spans="1:21" ht="15.75" customHeight="1" x14ac:dyDescent="0.3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</row>
    <row r="79" spans="1:21" ht="15.75" customHeight="1" x14ac:dyDescent="0.3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</row>
    <row r="80" spans="1:21" ht="15.75" customHeight="1" x14ac:dyDescent="0.3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</row>
    <row r="81" spans="1:21" ht="15.75" customHeight="1" x14ac:dyDescent="0.3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</row>
    <row r="82" spans="1:21" ht="15.75" customHeight="1" x14ac:dyDescent="0.3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</row>
    <row r="83" spans="1:21" ht="15.75" customHeight="1" x14ac:dyDescent="0.3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</row>
    <row r="84" spans="1:21" ht="15.75" customHeight="1" x14ac:dyDescent="0.3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</row>
    <row r="85" spans="1:21" ht="15.75" customHeight="1" x14ac:dyDescent="0.3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</row>
    <row r="86" spans="1:21" ht="15.75" customHeight="1" x14ac:dyDescent="0.3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</row>
    <row r="87" spans="1:21" ht="15.75" customHeight="1" x14ac:dyDescent="0.3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</row>
    <row r="88" spans="1:21" ht="15.75" customHeight="1" x14ac:dyDescent="0.3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</row>
    <row r="89" spans="1:21" ht="15.75" customHeight="1" x14ac:dyDescent="0.3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</row>
    <row r="90" spans="1:21" ht="15.75" customHeight="1" x14ac:dyDescent="0.3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</row>
    <row r="91" spans="1:21" ht="15.75" customHeight="1" x14ac:dyDescent="0.3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</row>
    <row r="92" spans="1:21" ht="15.75" customHeight="1" x14ac:dyDescent="0.3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</row>
    <row r="93" spans="1:21" ht="15.75" customHeight="1" x14ac:dyDescent="0.3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</row>
    <row r="94" spans="1:21" ht="15.75" customHeight="1" x14ac:dyDescent="0.3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</row>
    <row r="95" spans="1:21" ht="15.75" customHeight="1" x14ac:dyDescent="0.3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</row>
    <row r="96" spans="1:21" ht="15.75" customHeight="1" x14ac:dyDescent="0.3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</row>
    <row r="97" spans="1:21" ht="15.75" customHeight="1" x14ac:dyDescent="0.3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</row>
    <row r="98" spans="1:21" ht="15.75" customHeight="1" x14ac:dyDescent="0.3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</row>
    <row r="99" spans="1:21" ht="15.75" customHeight="1" x14ac:dyDescent="0.3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</row>
    <row r="100" spans="1:21" ht="15.75" customHeight="1" x14ac:dyDescent="0.3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</row>
    <row r="101" spans="1:21" ht="15.75" customHeight="1" x14ac:dyDescent="0.3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</row>
    <row r="102" spans="1:21" ht="15.75" customHeight="1" x14ac:dyDescent="0.3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</row>
    <row r="103" spans="1:21" ht="15.75" customHeight="1" x14ac:dyDescent="0.3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</row>
    <row r="104" spans="1:21" ht="15.75" customHeight="1" x14ac:dyDescent="0.3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</row>
    <row r="105" spans="1:21" ht="15.75" customHeight="1" x14ac:dyDescent="0.3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</row>
    <row r="106" spans="1:21" ht="15.75" customHeight="1" x14ac:dyDescent="0.3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</row>
    <row r="107" spans="1:21" ht="15.75" customHeight="1" x14ac:dyDescent="0.3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</row>
    <row r="108" spans="1:21" ht="15.75" customHeight="1" x14ac:dyDescent="0.3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</row>
    <row r="109" spans="1:21" ht="15.75" customHeight="1" x14ac:dyDescent="0.3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</row>
    <row r="110" spans="1:21" ht="15.75" customHeight="1" x14ac:dyDescent="0.3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</row>
    <row r="111" spans="1:21" ht="15.75" customHeight="1" x14ac:dyDescent="0.3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</row>
    <row r="112" spans="1:21" ht="15.75" customHeight="1" x14ac:dyDescent="0.3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</row>
    <row r="113" spans="1:21" ht="15.75" customHeight="1" x14ac:dyDescent="0.3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</row>
    <row r="114" spans="1:21" ht="15.75" customHeight="1" x14ac:dyDescent="0.3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</row>
    <row r="115" spans="1:21" ht="15.75" customHeight="1" x14ac:dyDescent="0.3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</row>
    <row r="116" spans="1:21" ht="15.75" customHeight="1" x14ac:dyDescent="0.3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</row>
    <row r="117" spans="1:21" ht="15.75" customHeight="1" x14ac:dyDescent="0.3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</row>
    <row r="118" spans="1:21" ht="15.75" customHeight="1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</row>
    <row r="119" spans="1:21" ht="15.75" customHeight="1" x14ac:dyDescent="0.3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</row>
    <row r="120" spans="1:21" ht="15.75" customHeigh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</row>
    <row r="121" spans="1:21" ht="15.75" customHeight="1" x14ac:dyDescent="0.3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</row>
    <row r="122" spans="1:21" ht="15.75" customHeigh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</row>
    <row r="123" spans="1:21" ht="15.75" customHeight="1" x14ac:dyDescent="0.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</row>
    <row r="124" spans="1:21" ht="15.75" customHeigh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</row>
    <row r="125" spans="1:21" ht="15.75" customHeigh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</row>
    <row r="126" spans="1:21" ht="15.75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</row>
    <row r="127" spans="1:21" ht="15.75" customHeigh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</row>
    <row r="128" spans="1:21" ht="15.75" customHeigh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</row>
    <row r="129" spans="1:21" ht="15.75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</row>
    <row r="130" spans="1:21" ht="15.75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</row>
    <row r="131" spans="1:21" ht="15.75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</row>
    <row r="132" spans="1:21" ht="15.75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</row>
    <row r="133" spans="1:21" ht="15.75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</row>
    <row r="134" spans="1:21" ht="15.75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</row>
    <row r="135" spans="1:21" ht="15.75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</row>
    <row r="136" spans="1:21" ht="15.75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</row>
    <row r="137" spans="1:21" ht="15.75" customHeigh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</row>
    <row r="138" spans="1:21" ht="15.75" customHeight="1" x14ac:dyDescent="0.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</row>
    <row r="139" spans="1:21" ht="15.75" customHeight="1" x14ac:dyDescent="0.3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</row>
    <row r="140" spans="1:21" ht="15.75" customHeight="1" x14ac:dyDescent="0.3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</row>
    <row r="141" spans="1:21" ht="15.75" customHeight="1" x14ac:dyDescent="0.3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</row>
    <row r="142" spans="1:21" ht="15.75" customHeight="1" x14ac:dyDescent="0.3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</row>
    <row r="143" spans="1:21" ht="15.75" customHeight="1" x14ac:dyDescent="0.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</row>
    <row r="144" spans="1:21" ht="15.75" customHeight="1" x14ac:dyDescent="0.3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</row>
    <row r="145" spans="1:21" ht="15.75" customHeight="1" x14ac:dyDescent="0.3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</row>
    <row r="146" spans="1:21" ht="15.75" customHeight="1" x14ac:dyDescent="0.3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</row>
    <row r="147" spans="1:21" ht="15.75" customHeight="1" x14ac:dyDescent="0.3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</row>
    <row r="148" spans="1:21" ht="15.75" customHeight="1" x14ac:dyDescent="0.3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</row>
    <row r="149" spans="1:21" ht="15.75" customHeight="1" x14ac:dyDescent="0.3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</row>
    <row r="150" spans="1:21" ht="15.75" customHeight="1" x14ac:dyDescent="0.3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</row>
    <row r="151" spans="1:21" ht="15.75" customHeight="1" x14ac:dyDescent="0.3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</row>
    <row r="152" spans="1:21" ht="15.75" customHeight="1" x14ac:dyDescent="0.3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</row>
    <row r="153" spans="1:21" ht="15.75" customHeight="1" x14ac:dyDescent="0.3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</row>
    <row r="154" spans="1:21" ht="15.75" customHeight="1" x14ac:dyDescent="0.3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</row>
    <row r="155" spans="1:21" ht="15.75" customHeight="1" x14ac:dyDescent="0.3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</row>
    <row r="156" spans="1:21" ht="15.75" customHeight="1" x14ac:dyDescent="0.3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</row>
    <row r="157" spans="1:21" ht="15.75" customHeight="1" x14ac:dyDescent="0.3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</row>
    <row r="158" spans="1:21" ht="15.75" customHeight="1" x14ac:dyDescent="0.3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</row>
    <row r="159" spans="1:21" ht="15.75" customHeight="1" x14ac:dyDescent="0.3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</row>
    <row r="160" spans="1:21" ht="15.75" customHeight="1" x14ac:dyDescent="0.3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</row>
    <row r="161" spans="1:21" ht="15.75" customHeight="1" x14ac:dyDescent="0.3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</row>
    <row r="162" spans="1:21" ht="15.75" customHeight="1" x14ac:dyDescent="0.3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</row>
    <row r="163" spans="1:21" ht="15.75" customHeight="1" x14ac:dyDescent="0.3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</row>
    <row r="164" spans="1:21" ht="15.75" customHeight="1" x14ac:dyDescent="0.3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</row>
    <row r="165" spans="1:21" ht="15.75" customHeight="1" x14ac:dyDescent="0.3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</row>
    <row r="166" spans="1:21" ht="15.75" customHeight="1" x14ac:dyDescent="0.3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</row>
    <row r="167" spans="1:21" ht="15.75" customHeight="1" x14ac:dyDescent="0.3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</row>
    <row r="168" spans="1:21" ht="15.75" customHeight="1" x14ac:dyDescent="0.3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</row>
    <row r="169" spans="1:21" ht="15.75" customHeight="1" x14ac:dyDescent="0.3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</row>
    <row r="170" spans="1:21" ht="15.75" customHeight="1" x14ac:dyDescent="0.3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</row>
    <row r="171" spans="1:21" ht="15.75" customHeight="1" x14ac:dyDescent="0.3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</row>
    <row r="172" spans="1:21" ht="15.75" customHeight="1" x14ac:dyDescent="0.3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</row>
    <row r="173" spans="1:21" ht="15.75" customHeight="1" x14ac:dyDescent="0.3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</row>
    <row r="174" spans="1:21" ht="15.75" customHeight="1" x14ac:dyDescent="0.3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</row>
    <row r="175" spans="1:21" ht="15.75" customHeight="1" x14ac:dyDescent="0.3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</row>
    <row r="176" spans="1:21" ht="15.75" customHeight="1" x14ac:dyDescent="0.3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</row>
    <row r="177" spans="1:21" ht="15.75" customHeight="1" x14ac:dyDescent="0.3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</row>
    <row r="178" spans="1:21" ht="15.75" customHeight="1" x14ac:dyDescent="0.3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</row>
    <row r="179" spans="1:21" ht="15.75" customHeight="1" x14ac:dyDescent="0.3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</row>
    <row r="180" spans="1:21" ht="15.75" customHeight="1" x14ac:dyDescent="0.3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</row>
    <row r="181" spans="1:21" ht="15.75" customHeight="1" x14ac:dyDescent="0.3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</row>
    <row r="182" spans="1:21" ht="15.75" customHeight="1" x14ac:dyDescent="0.3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</row>
    <row r="183" spans="1:21" ht="15.75" customHeight="1" x14ac:dyDescent="0.3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</row>
    <row r="184" spans="1:21" ht="15.75" customHeight="1" x14ac:dyDescent="0.3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</row>
    <row r="185" spans="1:21" ht="15.75" customHeight="1" x14ac:dyDescent="0.3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</row>
    <row r="186" spans="1:21" ht="15.75" customHeight="1" x14ac:dyDescent="0.3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</row>
    <row r="187" spans="1:21" ht="15.75" customHeight="1" x14ac:dyDescent="0.3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</row>
    <row r="188" spans="1:21" ht="15.75" customHeight="1" x14ac:dyDescent="0.3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</row>
    <row r="189" spans="1:21" ht="15.75" customHeight="1" x14ac:dyDescent="0.3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</row>
    <row r="190" spans="1:21" ht="15.75" customHeight="1" x14ac:dyDescent="0.3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</row>
    <row r="191" spans="1:21" ht="15.75" customHeight="1" x14ac:dyDescent="0.3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</row>
    <row r="192" spans="1:21" ht="15.75" customHeight="1" x14ac:dyDescent="0.3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</row>
    <row r="193" spans="1:21" ht="15.75" customHeight="1" x14ac:dyDescent="0.3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</row>
    <row r="194" spans="1:21" ht="15.75" customHeight="1" x14ac:dyDescent="0.3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</row>
    <row r="195" spans="1:21" ht="15.75" customHeight="1" x14ac:dyDescent="0.3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</row>
    <row r="196" spans="1:21" ht="15.75" customHeight="1" x14ac:dyDescent="0.3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</row>
    <row r="197" spans="1:21" ht="15.75" customHeight="1" x14ac:dyDescent="0.3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</row>
    <row r="198" spans="1:21" ht="15.75" customHeight="1" x14ac:dyDescent="0.3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</row>
    <row r="199" spans="1:21" ht="15.75" customHeight="1" x14ac:dyDescent="0.3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</row>
    <row r="200" spans="1:21" ht="15.75" customHeight="1" x14ac:dyDescent="0.3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</row>
    <row r="201" spans="1:21" ht="15.75" customHeight="1" x14ac:dyDescent="0.3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</row>
    <row r="202" spans="1:21" ht="15.75" customHeight="1" x14ac:dyDescent="0.3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</row>
    <row r="203" spans="1:21" ht="15.75" customHeight="1" x14ac:dyDescent="0.3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</row>
    <row r="204" spans="1:21" ht="15.75" customHeight="1" x14ac:dyDescent="0.3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</row>
    <row r="205" spans="1:21" ht="15.75" customHeight="1" x14ac:dyDescent="0.3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</row>
    <row r="206" spans="1:21" ht="15.75" customHeight="1" x14ac:dyDescent="0.3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</row>
    <row r="207" spans="1:21" ht="15.75" customHeight="1" x14ac:dyDescent="0.3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</row>
    <row r="208" spans="1:21" ht="15.75" customHeight="1" x14ac:dyDescent="0.3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</row>
    <row r="209" spans="1:21" ht="15.75" customHeight="1" x14ac:dyDescent="0.3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</row>
    <row r="210" spans="1:21" ht="15.75" customHeight="1" x14ac:dyDescent="0.3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</row>
    <row r="211" spans="1:21" ht="15.75" customHeight="1" x14ac:dyDescent="0.3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</row>
    <row r="212" spans="1:21" ht="15.75" customHeight="1" x14ac:dyDescent="0.3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</row>
    <row r="213" spans="1:21" ht="15.75" customHeight="1" x14ac:dyDescent="0.3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</row>
    <row r="214" spans="1:21" ht="15.75" customHeight="1" x14ac:dyDescent="0.3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</row>
    <row r="215" spans="1:21" ht="15.75" customHeight="1" x14ac:dyDescent="0.3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</row>
    <row r="216" spans="1:21" ht="15.75" customHeight="1" x14ac:dyDescent="0.3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</row>
    <row r="217" spans="1:21" ht="15.75" customHeight="1" x14ac:dyDescent="0.3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</row>
    <row r="218" spans="1:21" ht="15.75" customHeight="1" x14ac:dyDescent="0.3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</row>
    <row r="219" spans="1:21" ht="15.75" customHeight="1" x14ac:dyDescent="0.3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</row>
    <row r="220" spans="1:21" ht="15.75" customHeight="1" x14ac:dyDescent="0.3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</row>
    <row r="221" spans="1:21" ht="15.75" customHeight="1" x14ac:dyDescent="0.3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</row>
    <row r="222" spans="1:21" ht="15.75" customHeight="1" x14ac:dyDescent="0.3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</row>
    <row r="223" spans="1:21" ht="15.75" customHeight="1" x14ac:dyDescent="0.3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</row>
    <row r="224" spans="1:21" ht="15.75" customHeight="1" x14ac:dyDescent="0.3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</row>
    <row r="225" spans="1:21" ht="15.75" customHeight="1" x14ac:dyDescent="0.3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</row>
    <row r="226" spans="1:21" ht="15.75" customHeight="1" x14ac:dyDescent="0.3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</row>
    <row r="227" spans="1:21" ht="15.75" customHeight="1" x14ac:dyDescent="0.3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</row>
    <row r="228" spans="1:21" ht="15.75" customHeight="1" x14ac:dyDescent="0.3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</row>
    <row r="229" spans="1:21" ht="15.75" customHeight="1" x14ac:dyDescent="0.3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</row>
    <row r="230" spans="1:21" ht="15.75" customHeight="1" x14ac:dyDescent="0.3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</row>
    <row r="231" spans="1:21" ht="15.75" customHeight="1" x14ac:dyDescent="0.3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</row>
    <row r="232" spans="1:21" ht="15.75" customHeight="1" x14ac:dyDescent="0.3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</row>
    <row r="233" spans="1:21" ht="15.75" customHeight="1" x14ac:dyDescent="0.3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</row>
    <row r="234" spans="1:21" ht="15.75" customHeight="1" x14ac:dyDescent="0.3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</row>
    <row r="235" spans="1:21" ht="15.75" customHeight="1" x14ac:dyDescent="0.3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</row>
    <row r="236" spans="1:21" ht="15.75" customHeight="1" x14ac:dyDescent="0.3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</row>
    <row r="237" spans="1:21" ht="15.75" customHeight="1" x14ac:dyDescent="0.3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</row>
    <row r="238" spans="1:21" ht="15.75" customHeight="1" x14ac:dyDescent="0.3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</row>
    <row r="239" spans="1:21" ht="15.75" customHeight="1" x14ac:dyDescent="0.3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</row>
    <row r="240" spans="1:21" ht="15.75" customHeight="1" x14ac:dyDescent="0.3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</row>
    <row r="241" spans="1:21" ht="15.75" customHeight="1" x14ac:dyDescent="0.3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</row>
    <row r="242" spans="1:21" ht="15.75" customHeight="1" x14ac:dyDescent="0.3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</row>
    <row r="243" spans="1:21" ht="15.75" customHeight="1" x14ac:dyDescent="0.3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</row>
    <row r="244" spans="1:21" ht="15.75" customHeight="1" x14ac:dyDescent="0.3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</row>
    <row r="245" spans="1:21" ht="15.75" customHeight="1" x14ac:dyDescent="0.3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</row>
    <row r="246" spans="1:21" ht="15.75" customHeight="1" x14ac:dyDescent="0.3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</row>
    <row r="247" spans="1:21" ht="15.75" customHeight="1" x14ac:dyDescent="0.3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</row>
    <row r="248" spans="1:21" ht="15.75" customHeight="1" x14ac:dyDescent="0.3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</row>
    <row r="249" spans="1:21" ht="15.75" customHeight="1" x14ac:dyDescent="0.3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</row>
    <row r="250" spans="1:21" ht="15.75" customHeight="1" x14ac:dyDescent="0.3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</row>
    <row r="251" spans="1:21" ht="15.75" customHeight="1" x14ac:dyDescent="0.3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</row>
    <row r="252" spans="1:21" ht="15.75" customHeight="1" x14ac:dyDescent="0.3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</row>
    <row r="253" spans="1:21" ht="15.75" customHeight="1" x14ac:dyDescent="0.3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</row>
    <row r="254" spans="1:21" ht="15.75" customHeight="1" x14ac:dyDescent="0.3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</row>
    <row r="255" spans="1:21" ht="15.75" customHeight="1" x14ac:dyDescent="0.3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</row>
    <row r="256" spans="1:21" ht="15.75" customHeight="1" x14ac:dyDescent="0.3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</row>
    <row r="257" spans="1:21" ht="15.75" customHeight="1" x14ac:dyDescent="0.3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</row>
    <row r="258" spans="1:21" ht="15.75" customHeight="1" x14ac:dyDescent="0.3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</row>
    <row r="259" spans="1:21" ht="15.75" customHeight="1" x14ac:dyDescent="0.3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</row>
    <row r="260" spans="1:21" ht="15.75" customHeight="1" x14ac:dyDescent="0.3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</row>
    <row r="261" spans="1:21" ht="15.75" customHeight="1" x14ac:dyDescent="0.3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</row>
    <row r="262" spans="1:21" ht="15.75" customHeight="1" x14ac:dyDescent="0.3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</row>
    <row r="263" spans="1:21" ht="15.75" customHeight="1" x14ac:dyDescent="0.3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</row>
    <row r="264" spans="1:21" ht="15.75" customHeight="1" x14ac:dyDescent="0.3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</row>
    <row r="265" spans="1:21" ht="15.75" customHeight="1" x14ac:dyDescent="0.3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</row>
    <row r="266" spans="1:21" ht="15.75" customHeight="1" x14ac:dyDescent="0.3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</row>
    <row r="267" spans="1:21" ht="15.75" customHeight="1" x14ac:dyDescent="0.3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</row>
    <row r="268" spans="1:21" ht="15.75" customHeight="1" x14ac:dyDescent="0.3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</row>
    <row r="269" spans="1:21" ht="15.75" customHeight="1" x14ac:dyDescent="0.3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</row>
    <row r="270" spans="1:21" ht="15.75" customHeight="1" x14ac:dyDescent="0.3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</row>
    <row r="271" spans="1:21" ht="15.75" customHeight="1" x14ac:dyDescent="0.3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</row>
    <row r="272" spans="1:21" ht="15.75" customHeight="1" x14ac:dyDescent="0.3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</row>
    <row r="273" spans="1:21" ht="15.75" customHeight="1" x14ac:dyDescent="0.3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</row>
    <row r="274" spans="1:21" ht="15.75" customHeight="1" x14ac:dyDescent="0.3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</row>
    <row r="275" spans="1:21" ht="15.75" customHeight="1" x14ac:dyDescent="0.3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</row>
    <row r="276" spans="1:21" ht="15.75" customHeight="1" x14ac:dyDescent="0.3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</row>
    <row r="277" spans="1:21" ht="15.75" customHeight="1" x14ac:dyDescent="0.3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</row>
    <row r="278" spans="1:21" ht="15.75" customHeight="1" x14ac:dyDescent="0.3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</row>
    <row r="279" spans="1:21" ht="15.75" customHeight="1" x14ac:dyDescent="0.3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</row>
    <row r="280" spans="1:21" ht="15.75" customHeight="1" x14ac:dyDescent="0.3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</row>
    <row r="281" spans="1:21" ht="15.75" customHeight="1" x14ac:dyDescent="0.3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</row>
    <row r="282" spans="1:21" ht="15.75" customHeight="1" x14ac:dyDescent="0.3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</row>
    <row r="283" spans="1:21" ht="15.75" customHeight="1" x14ac:dyDescent="0.3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</row>
    <row r="284" spans="1:21" ht="15.75" customHeight="1" x14ac:dyDescent="0.3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</row>
    <row r="285" spans="1:21" ht="15.75" customHeight="1" x14ac:dyDescent="0.3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</row>
    <row r="286" spans="1:21" ht="15.75" customHeight="1" x14ac:dyDescent="0.3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</row>
    <row r="287" spans="1:21" ht="15.75" customHeight="1" x14ac:dyDescent="0.3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</row>
    <row r="288" spans="1:21" ht="15.75" customHeight="1" x14ac:dyDescent="0.3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</row>
    <row r="289" spans="1:21" ht="15.75" customHeight="1" x14ac:dyDescent="0.3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</row>
    <row r="290" spans="1:21" ht="15.75" customHeight="1" x14ac:dyDescent="0.3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</row>
    <row r="291" spans="1:21" ht="15.75" customHeight="1" x14ac:dyDescent="0.3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</row>
    <row r="292" spans="1:21" ht="15.75" customHeight="1" x14ac:dyDescent="0.3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</row>
    <row r="293" spans="1:21" ht="15.75" customHeight="1" x14ac:dyDescent="0.3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</row>
    <row r="294" spans="1:21" ht="15.75" customHeight="1" x14ac:dyDescent="0.3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</row>
    <row r="295" spans="1:21" ht="15.75" customHeight="1" x14ac:dyDescent="0.3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</row>
    <row r="296" spans="1:21" ht="15.75" customHeight="1" x14ac:dyDescent="0.3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</row>
    <row r="297" spans="1:21" ht="15.75" customHeight="1" x14ac:dyDescent="0.3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</row>
    <row r="298" spans="1:21" ht="15.75" customHeight="1" x14ac:dyDescent="0.3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</row>
    <row r="299" spans="1:21" ht="15.75" customHeight="1" x14ac:dyDescent="0.3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</row>
    <row r="300" spans="1:21" ht="15.75" customHeight="1" x14ac:dyDescent="0.3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</row>
    <row r="301" spans="1:21" ht="15.75" customHeight="1" x14ac:dyDescent="0.3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</row>
    <row r="302" spans="1:21" ht="15.75" customHeight="1" x14ac:dyDescent="0.3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</row>
    <row r="303" spans="1:21" ht="15.75" customHeight="1" x14ac:dyDescent="0.3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</row>
    <row r="304" spans="1:21" ht="15.75" customHeight="1" x14ac:dyDescent="0.3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</row>
    <row r="305" spans="1:21" ht="15.75" customHeight="1" x14ac:dyDescent="0.3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</row>
    <row r="306" spans="1:21" ht="15.75" customHeight="1" x14ac:dyDescent="0.3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</row>
    <row r="307" spans="1:21" ht="15.75" customHeight="1" x14ac:dyDescent="0.3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</row>
    <row r="308" spans="1:21" ht="15.75" customHeight="1" x14ac:dyDescent="0.3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</row>
    <row r="309" spans="1:21" ht="15.75" customHeight="1" x14ac:dyDescent="0.3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</row>
    <row r="310" spans="1:21" ht="15.75" customHeight="1" x14ac:dyDescent="0.3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</row>
    <row r="311" spans="1:21" ht="15.75" customHeight="1" x14ac:dyDescent="0.3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</row>
    <row r="312" spans="1:21" ht="15.75" customHeight="1" x14ac:dyDescent="0.3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</row>
    <row r="313" spans="1:21" ht="15.75" customHeight="1" x14ac:dyDescent="0.3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</row>
    <row r="314" spans="1:21" ht="15.75" customHeight="1" x14ac:dyDescent="0.3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</row>
    <row r="315" spans="1:21" ht="15.75" customHeight="1" x14ac:dyDescent="0.3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</row>
    <row r="316" spans="1:21" ht="15.75" customHeight="1" x14ac:dyDescent="0.3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</row>
    <row r="317" spans="1:21" ht="15.75" customHeight="1" x14ac:dyDescent="0.3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</row>
    <row r="318" spans="1:21" ht="15.75" customHeight="1" x14ac:dyDescent="0.3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</row>
    <row r="319" spans="1:21" ht="15.75" customHeight="1" x14ac:dyDescent="0.3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</row>
    <row r="320" spans="1:21" ht="15.75" customHeight="1" x14ac:dyDescent="0.3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</row>
    <row r="321" spans="1:21" ht="15.75" customHeight="1" x14ac:dyDescent="0.3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</row>
    <row r="322" spans="1:21" ht="15.75" customHeight="1" x14ac:dyDescent="0.3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</row>
    <row r="323" spans="1:21" ht="15.75" customHeight="1" x14ac:dyDescent="0.3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</row>
    <row r="324" spans="1:21" ht="15.75" customHeight="1" x14ac:dyDescent="0.3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</row>
    <row r="325" spans="1:21" ht="15.75" customHeight="1" x14ac:dyDescent="0.3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</row>
    <row r="326" spans="1:21" ht="15.75" customHeight="1" x14ac:dyDescent="0.3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</row>
    <row r="327" spans="1:21" ht="15.75" customHeight="1" x14ac:dyDescent="0.3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</row>
    <row r="328" spans="1:21" ht="15.75" customHeight="1" x14ac:dyDescent="0.3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</row>
    <row r="329" spans="1:21" ht="15.75" customHeight="1" x14ac:dyDescent="0.3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</row>
    <row r="330" spans="1:21" ht="15.75" customHeight="1" x14ac:dyDescent="0.3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</row>
    <row r="331" spans="1:21" ht="15.75" customHeight="1" x14ac:dyDescent="0.3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</row>
    <row r="332" spans="1:21" ht="15.75" customHeight="1" x14ac:dyDescent="0.3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</row>
    <row r="333" spans="1:21" ht="15.75" customHeight="1" x14ac:dyDescent="0.3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</row>
    <row r="334" spans="1:21" ht="15.75" customHeight="1" x14ac:dyDescent="0.3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</row>
    <row r="335" spans="1:21" ht="15.75" customHeight="1" x14ac:dyDescent="0.3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</row>
    <row r="336" spans="1:21" ht="15.75" customHeight="1" x14ac:dyDescent="0.3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</row>
    <row r="337" spans="1:21" ht="15.75" customHeight="1" x14ac:dyDescent="0.3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</row>
    <row r="338" spans="1:21" ht="15.75" customHeight="1" x14ac:dyDescent="0.3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</row>
    <row r="339" spans="1:21" ht="15.75" customHeight="1" x14ac:dyDescent="0.3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</row>
    <row r="340" spans="1:21" ht="15.75" customHeight="1" x14ac:dyDescent="0.3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</row>
    <row r="341" spans="1:21" ht="15.75" customHeight="1" x14ac:dyDescent="0.3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</row>
    <row r="342" spans="1:21" ht="15.75" customHeight="1" x14ac:dyDescent="0.3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</row>
    <row r="343" spans="1:21" ht="15.75" customHeight="1" x14ac:dyDescent="0.3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</row>
    <row r="344" spans="1:21" ht="15.75" customHeight="1" x14ac:dyDescent="0.3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</row>
    <row r="345" spans="1:21" ht="15.75" customHeight="1" x14ac:dyDescent="0.3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</row>
    <row r="346" spans="1:21" ht="15.75" customHeight="1" x14ac:dyDescent="0.3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</row>
    <row r="347" spans="1:21" ht="15.75" customHeight="1" x14ac:dyDescent="0.3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</row>
    <row r="348" spans="1:21" ht="15.75" customHeight="1" x14ac:dyDescent="0.3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</row>
    <row r="349" spans="1:21" ht="15.75" customHeight="1" x14ac:dyDescent="0.3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</row>
    <row r="350" spans="1:21" ht="15.75" customHeight="1" x14ac:dyDescent="0.3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</row>
    <row r="351" spans="1:21" ht="15.75" customHeight="1" x14ac:dyDescent="0.3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</row>
    <row r="352" spans="1:21" ht="15.75" customHeight="1" x14ac:dyDescent="0.3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</row>
    <row r="353" spans="1:21" ht="15.75" customHeight="1" x14ac:dyDescent="0.3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</row>
    <row r="354" spans="1:21" ht="15.75" customHeight="1" x14ac:dyDescent="0.3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</row>
    <row r="355" spans="1:21" ht="15.75" customHeight="1" x14ac:dyDescent="0.3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</row>
    <row r="356" spans="1:21" ht="15.75" customHeight="1" x14ac:dyDescent="0.3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</row>
    <row r="357" spans="1:21" ht="15.75" customHeight="1" x14ac:dyDescent="0.3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</row>
    <row r="358" spans="1:21" ht="15.75" customHeight="1" x14ac:dyDescent="0.3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</row>
    <row r="359" spans="1:21" ht="15.75" customHeight="1" x14ac:dyDescent="0.3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</row>
    <row r="360" spans="1:21" ht="15.75" customHeight="1" x14ac:dyDescent="0.3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</row>
    <row r="361" spans="1:21" ht="15.75" customHeight="1" x14ac:dyDescent="0.3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</row>
    <row r="362" spans="1:21" ht="15.75" customHeight="1" x14ac:dyDescent="0.3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</row>
    <row r="363" spans="1:21" ht="15.75" customHeight="1" x14ac:dyDescent="0.3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</row>
    <row r="364" spans="1:21" ht="15.75" customHeight="1" x14ac:dyDescent="0.3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</row>
    <row r="365" spans="1:21" ht="15.75" customHeight="1" x14ac:dyDescent="0.3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</row>
    <row r="366" spans="1:21" ht="15.75" customHeight="1" x14ac:dyDescent="0.3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</row>
    <row r="367" spans="1:21" ht="15.75" customHeight="1" x14ac:dyDescent="0.3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</row>
    <row r="368" spans="1:21" ht="15.75" customHeight="1" x14ac:dyDescent="0.3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</row>
    <row r="369" spans="1:21" ht="15.75" customHeight="1" x14ac:dyDescent="0.3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</row>
    <row r="370" spans="1:21" ht="15.75" customHeight="1" x14ac:dyDescent="0.3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</row>
    <row r="371" spans="1:21" ht="15.75" customHeight="1" x14ac:dyDescent="0.3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</row>
    <row r="372" spans="1:21" ht="15.75" customHeight="1" x14ac:dyDescent="0.3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</row>
    <row r="373" spans="1:21" ht="15.75" customHeight="1" x14ac:dyDescent="0.3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</row>
    <row r="374" spans="1:21" ht="15.75" customHeight="1" x14ac:dyDescent="0.3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</row>
    <row r="375" spans="1:21" ht="15.75" customHeight="1" x14ac:dyDescent="0.3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</row>
    <row r="376" spans="1:21" ht="15.75" customHeight="1" x14ac:dyDescent="0.3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</row>
    <row r="377" spans="1:21" ht="15.75" customHeight="1" x14ac:dyDescent="0.3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</row>
    <row r="378" spans="1:21" ht="15.75" customHeight="1" x14ac:dyDescent="0.3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</row>
    <row r="379" spans="1:21" ht="15.75" customHeight="1" x14ac:dyDescent="0.3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</row>
    <row r="380" spans="1:21" ht="15.75" customHeight="1" x14ac:dyDescent="0.3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</row>
    <row r="381" spans="1:21" ht="15.75" customHeight="1" x14ac:dyDescent="0.3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</row>
    <row r="382" spans="1:21" ht="15.75" customHeight="1" x14ac:dyDescent="0.3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</row>
    <row r="383" spans="1:21" ht="15.75" customHeight="1" x14ac:dyDescent="0.3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</row>
    <row r="384" spans="1:21" ht="15.75" customHeight="1" x14ac:dyDescent="0.3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</row>
    <row r="385" spans="1:21" ht="15.75" customHeight="1" x14ac:dyDescent="0.3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</row>
    <row r="386" spans="1:21" ht="15.75" customHeight="1" x14ac:dyDescent="0.3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</row>
    <row r="387" spans="1:21" ht="15.75" customHeight="1" x14ac:dyDescent="0.3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</row>
    <row r="388" spans="1:21" ht="15.75" customHeight="1" x14ac:dyDescent="0.3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</row>
    <row r="389" spans="1:21" ht="15.75" customHeight="1" x14ac:dyDescent="0.3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</row>
    <row r="390" spans="1:21" ht="15.75" customHeight="1" x14ac:dyDescent="0.3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</row>
    <row r="391" spans="1:21" ht="15.75" customHeight="1" x14ac:dyDescent="0.3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</row>
    <row r="392" spans="1:21" ht="15.75" customHeight="1" x14ac:dyDescent="0.3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</row>
    <row r="393" spans="1:21" ht="15.75" customHeight="1" x14ac:dyDescent="0.3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</row>
    <row r="394" spans="1:21" ht="15.75" customHeight="1" x14ac:dyDescent="0.3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</row>
    <row r="395" spans="1:21" ht="15.75" customHeight="1" x14ac:dyDescent="0.3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</row>
    <row r="396" spans="1:21" ht="15.75" customHeight="1" x14ac:dyDescent="0.3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</row>
    <row r="397" spans="1:21" ht="15.75" customHeight="1" x14ac:dyDescent="0.3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</row>
    <row r="398" spans="1:21" ht="15.75" customHeight="1" x14ac:dyDescent="0.3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</row>
    <row r="399" spans="1:21" ht="15.75" customHeight="1" x14ac:dyDescent="0.3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</row>
    <row r="400" spans="1:21" ht="15.75" customHeight="1" x14ac:dyDescent="0.3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</row>
    <row r="401" spans="1:21" ht="15.75" customHeight="1" x14ac:dyDescent="0.3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</row>
    <row r="402" spans="1:21" ht="15.75" customHeight="1" x14ac:dyDescent="0.3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</row>
    <row r="403" spans="1:21" ht="15.75" customHeight="1" x14ac:dyDescent="0.3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</row>
    <row r="404" spans="1:21" ht="15.75" customHeight="1" x14ac:dyDescent="0.3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</row>
    <row r="405" spans="1:21" ht="15.75" customHeight="1" x14ac:dyDescent="0.3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</row>
    <row r="406" spans="1:21" ht="15.75" customHeight="1" x14ac:dyDescent="0.3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</row>
    <row r="407" spans="1:21" ht="15.75" customHeight="1" x14ac:dyDescent="0.3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</row>
    <row r="408" spans="1:21" ht="15.75" customHeight="1" x14ac:dyDescent="0.3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</row>
    <row r="409" spans="1:21" ht="15.75" customHeight="1" x14ac:dyDescent="0.3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</row>
    <row r="410" spans="1:21" ht="15.75" customHeight="1" x14ac:dyDescent="0.3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</row>
    <row r="411" spans="1:21" ht="15.75" customHeight="1" x14ac:dyDescent="0.3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</row>
    <row r="412" spans="1:21" ht="15.75" customHeight="1" x14ac:dyDescent="0.3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</row>
    <row r="413" spans="1:21" ht="15.75" customHeight="1" x14ac:dyDescent="0.3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</row>
    <row r="414" spans="1:21" ht="15.75" customHeight="1" x14ac:dyDescent="0.3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</row>
    <row r="415" spans="1:21" ht="15.75" customHeight="1" x14ac:dyDescent="0.3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</row>
    <row r="416" spans="1:21" ht="15.75" customHeight="1" x14ac:dyDescent="0.3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</row>
    <row r="417" spans="1:21" ht="15.75" customHeight="1" x14ac:dyDescent="0.3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</row>
    <row r="418" spans="1:21" ht="15.75" customHeight="1" x14ac:dyDescent="0.3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</row>
    <row r="419" spans="1:21" ht="15.75" customHeight="1" x14ac:dyDescent="0.3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</row>
    <row r="420" spans="1:21" ht="15.75" customHeight="1" x14ac:dyDescent="0.3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</row>
    <row r="421" spans="1:21" ht="15.75" customHeight="1" x14ac:dyDescent="0.3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</row>
    <row r="422" spans="1:21" ht="15.75" customHeight="1" x14ac:dyDescent="0.3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</row>
    <row r="423" spans="1:21" ht="15.75" customHeight="1" x14ac:dyDescent="0.3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</row>
    <row r="424" spans="1:21" ht="15.75" customHeight="1" x14ac:dyDescent="0.3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</row>
    <row r="425" spans="1:21" ht="15.75" customHeight="1" x14ac:dyDescent="0.3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</row>
    <row r="426" spans="1:21" ht="15.75" customHeight="1" x14ac:dyDescent="0.3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</row>
    <row r="427" spans="1:21" ht="15.75" customHeight="1" x14ac:dyDescent="0.3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</row>
    <row r="428" spans="1:21" ht="15.75" customHeight="1" x14ac:dyDescent="0.3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</row>
    <row r="429" spans="1:21" ht="15.75" customHeight="1" x14ac:dyDescent="0.3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</row>
    <row r="430" spans="1:21" ht="15.75" customHeight="1" x14ac:dyDescent="0.3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</row>
    <row r="431" spans="1:21" ht="15.75" customHeight="1" x14ac:dyDescent="0.3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</row>
    <row r="432" spans="1:21" ht="15.75" customHeight="1" x14ac:dyDescent="0.3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</row>
    <row r="433" spans="1:21" ht="15.75" customHeight="1" x14ac:dyDescent="0.3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</row>
    <row r="434" spans="1:21" ht="15.75" customHeight="1" x14ac:dyDescent="0.3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</row>
    <row r="435" spans="1:21" ht="15.75" customHeight="1" x14ac:dyDescent="0.3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</row>
    <row r="436" spans="1:21" ht="15.75" customHeight="1" x14ac:dyDescent="0.3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</row>
    <row r="437" spans="1:21" ht="15.75" customHeight="1" x14ac:dyDescent="0.3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</row>
    <row r="438" spans="1:21" ht="15.75" customHeight="1" x14ac:dyDescent="0.3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</row>
    <row r="439" spans="1:21" ht="15.75" customHeight="1" x14ac:dyDescent="0.3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</row>
    <row r="440" spans="1:21" ht="15.75" customHeight="1" x14ac:dyDescent="0.3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</row>
    <row r="441" spans="1:21" ht="15.75" customHeight="1" x14ac:dyDescent="0.3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</row>
    <row r="442" spans="1:21" ht="15.75" customHeight="1" x14ac:dyDescent="0.3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</row>
    <row r="443" spans="1:21" ht="15.75" customHeight="1" x14ac:dyDescent="0.3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</row>
    <row r="444" spans="1:21" ht="15.75" customHeight="1" x14ac:dyDescent="0.3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</row>
    <row r="445" spans="1:21" ht="15.75" customHeight="1" x14ac:dyDescent="0.3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</row>
    <row r="446" spans="1:21" ht="15.75" customHeight="1" x14ac:dyDescent="0.3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</row>
    <row r="447" spans="1:21" ht="15.75" customHeight="1" x14ac:dyDescent="0.3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</row>
    <row r="448" spans="1:21" ht="15.75" customHeight="1" x14ac:dyDescent="0.3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</row>
    <row r="449" spans="1:21" ht="15.75" customHeight="1" x14ac:dyDescent="0.3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</row>
    <row r="450" spans="1:21" ht="15.75" customHeight="1" x14ac:dyDescent="0.3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</row>
    <row r="451" spans="1:21" ht="15.75" customHeight="1" x14ac:dyDescent="0.3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</row>
    <row r="452" spans="1:21" ht="15.75" customHeight="1" x14ac:dyDescent="0.3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</row>
    <row r="453" spans="1:21" ht="15.75" customHeight="1" x14ac:dyDescent="0.3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</row>
    <row r="454" spans="1:21" ht="15.75" customHeight="1" x14ac:dyDescent="0.3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</row>
    <row r="455" spans="1:21" ht="15.75" customHeight="1" x14ac:dyDescent="0.3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</row>
    <row r="456" spans="1:21" ht="15.75" customHeight="1" x14ac:dyDescent="0.3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</row>
    <row r="457" spans="1:21" ht="15.75" customHeight="1" x14ac:dyDescent="0.3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</row>
    <row r="458" spans="1:21" ht="15.75" customHeight="1" x14ac:dyDescent="0.3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</row>
    <row r="459" spans="1:21" ht="15.75" customHeight="1" x14ac:dyDescent="0.3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</row>
    <row r="460" spans="1:21" ht="15.75" customHeight="1" x14ac:dyDescent="0.3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</row>
    <row r="461" spans="1:21" ht="15.75" customHeight="1" x14ac:dyDescent="0.3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</row>
    <row r="462" spans="1:21" ht="15.75" customHeight="1" x14ac:dyDescent="0.3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</row>
    <row r="463" spans="1:21" ht="15.75" customHeight="1" x14ac:dyDescent="0.3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</row>
    <row r="464" spans="1:21" ht="15.75" customHeight="1" x14ac:dyDescent="0.3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</row>
    <row r="465" spans="1:21" ht="15.75" customHeight="1" x14ac:dyDescent="0.3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</row>
    <row r="466" spans="1:21" ht="15.75" customHeight="1" x14ac:dyDescent="0.3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</row>
    <row r="467" spans="1:21" ht="15.75" customHeight="1" x14ac:dyDescent="0.3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</row>
    <row r="468" spans="1:21" ht="15.75" customHeight="1" x14ac:dyDescent="0.3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</row>
    <row r="469" spans="1:21" ht="15.75" customHeight="1" x14ac:dyDescent="0.3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</row>
    <row r="470" spans="1:21" ht="15.75" customHeight="1" x14ac:dyDescent="0.3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</row>
    <row r="471" spans="1:21" ht="15.75" customHeight="1" x14ac:dyDescent="0.3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</row>
    <row r="472" spans="1:21" ht="15.75" customHeight="1" x14ac:dyDescent="0.3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</row>
    <row r="473" spans="1:21" ht="15.75" customHeight="1" x14ac:dyDescent="0.3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</row>
    <row r="474" spans="1:21" ht="15.75" customHeight="1" x14ac:dyDescent="0.3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</row>
    <row r="475" spans="1:21" ht="15.75" customHeight="1" x14ac:dyDescent="0.3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</row>
    <row r="476" spans="1:21" ht="15.75" customHeight="1" x14ac:dyDescent="0.3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</row>
    <row r="477" spans="1:21" ht="15.75" customHeight="1" x14ac:dyDescent="0.3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</row>
    <row r="478" spans="1:21" ht="15.75" customHeight="1" x14ac:dyDescent="0.3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</row>
    <row r="479" spans="1:21" ht="15.75" customHeight="1" x14ac:dyDescent="0.3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</row>
    <row r="480" spans="1:21" ht="15.75" customHeight="1" x14ac:dyDescent="0.3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</row>
    <row r="481" spans="1:21" ht="15.75" customHeight="1" x14ac:dyDescent="0.3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</row>
    <row r="482" spans="1:21" ht="15.75" customHeight="1" x14ac:dyDescent="0.3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</row>
    <row r="483" spans="1:21" ht="15.75" customHeight="1" x14ac:dyDescent="0.3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</row>
    <row r="484" spans="1:21" ht="15.75" customHeight="1" x14ac:dyDescent="0.3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</row>
    <row r="485" spans="1:21" ht="15.75" customHeight="1" x14ac:dyDescent="0.3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</row>
    <row r="486" spans="1:21" ht="15.75" customHeight="1" x14ac:dyDescent="0.3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</row>
    <row r="487" spans="1:21" ht="15.75" customHeight="1" x14ac:dyDescent="0.3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</row>
    <row r="488" spans="1:21" ht="15.75" customHeight="1" x14ac:dyDescent="0.3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</row>
    <row r="489" spans="1:21" ht="15.75" customHeight="1" x14ac:dyDescent="0.3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</row>
    <row r="490" spans="1:21" ht="15.75" customHeight="1" x14ac:dyDescent="0.3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</row>
    <row r="491" spans="1:21" ht="15.75" customHeight="1" x14ac:dyDescent="0.3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</row>
    <row r="492" spans="1:21" ht="15.75" customHeight="1" x14ac:dyDescent="0.3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</row>
    <row r="493" spans="1:21" ht="15.75" customHeight="1" x14ac:dyDescent="0.3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</row>
    <row r="494" spans="1:21" ht="15.75" customHeight="1" x14ac:dyDescent="0.3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</row>
    <row r="495" spans="1:21" ht="15.75" customHeight="1" x14ac:dyDescent="0.3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</row>
    <row r="496" spans="1:21" ht="15.75" customHeight="1" x14ac:dyDescent="0.3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</row>
    <row r="497" spans="1:21" ht="15.75" customHeight="1" x14ac:dyDescent="0.3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</row>
    <row r="498" spans="1:21" ht="15.75" customHeight="1" x14ac:dyDescent="0.3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</row>
    <row r="499" spans="1:21" ht="15.75" customHeight="1" x14ac:dyDescent="0.3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</row>
    <row r="500" spans="1:21" ht="15.75" customHeight="1" x14ac:dyDescent="0.3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</row>
    <row r="501" spans="1:21" ht="15.75" customHeight="1" x14ac:dyDescent="0.3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</row>
    <row r="502" spans="1:21" ht="15.75" customHeight="1" x14ac:dyDescent="0.3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</row>
    <row r="503" spans="1:21" ht="15.75" customHeight="1" x14ac:dyDescent="0.3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</row>
    <row r="504" spans="1:21" ht="15.75" customHeight="1" x14ac:dyDescent="0.3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</row>
    <row r="505" spans="1:21" ht="15.75" customHeight="1" x14ac:dyDescent="0.3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</row>
    <row r="506" spans="1:21" ht="15.75" customHeight="1" x14ac:dyDescent="0.3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</row>
    <row r="507" spans="1:21" ht="15.75" customHeight="1" x14ac:dyDescent="0.3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</row>
    <row r="508" spans="1:21" ht="15.75" customHeight="1" x14ac:dyDescent="0.3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</row>
    <row r="509" spans="1:21" ht="15.75" customHeight="1" x14ac:dyDescent="0.3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</row>
    <row r="510" spans="1:21" ht="15.75" customHeight="1" x14ac:dyDescent="0.3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</row>
    <row r="511" spans="1:21" ht="15.75" customHeight="1" x14ac:dyDescent="0.3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</row>
    <row r="512" spans="1:21" ht="15.75" customHeight="1" x14ac:dyDescent="0.3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</row>
    <row r="513" spans="1:21" ht="15.75" customHeight="1" x14ac:dyDescent="0.3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</row>
    <row r="514" spans="1:21" ht="15.75" customHeight="1" x14ac:dyDescent="0.3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</row>
    <row r="515" spans="1:21" ht="15.75" customHeight="1" x14ac:dyDescent="0.3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</row>
    <row r="516" spans="1:21" ht="15.75" customHeight="1" x14ac:dyDescent="0.3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</row>
    <row r="517" spans="1:21" ht="15.75" customHeight="1" x14ac:dyDescent="0.3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</row>
    <row r="518" spans="1:21" ht="15.75" customHeight="1" x14ac:dyDescent="0.3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</row>
    <row r="519" spans="1:21" ht="15.75" customHeight="1" x14ac:dyDescent="0.3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</row>
    <row r="520" spans="1:21" ht="15.75" customHeight="1" x14ac:dyDescent="0.3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</row>
    <row r="521" spans="1:21" ht="15.75" customHeight="1" x14ac:dyDescent="0.3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</row>
    <row r="522" spans="1:21" ht="15.75" customHeight="1" x14ac:dyDescent="0.3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</row>
    <row r="523" spans="1:21" ht="15.75" customHeight="1" x14ac:dyDescent="0.3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</row>
    <row r="524" spans="1:21" ht="15.75" customHeight="1" x14ac:dyDescent="0.3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</row>
    <row r="525" spans="1:21" ht="15.75" customHeight="1" x14ac:dyDescent="0.3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</row>
    <row r="526" spans="1:21" ht="15.75" customHeight="1" x14ac:dyDescent="0.3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</row>
    <row r="527" spans="1:21" ht="15.75" customHeight="1" x14ac:dyDescent="0.3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</row>
    <row r="528" spans="1:21" ht="15.75" customHeight="1" x14ac:dyDescent="0.3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</row>
    <row r="529" spans="1:21" ht="15.75" customHeight="1" x14ac:dyDescent="0.3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</row>
    <row r="530" spans="1:21" ht="15.75" customHeight="1" x14ac:dyDescent="0.3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</row>
    <row r="531" spans="1:21" ht="15.75" customHeight="1" x14ac:dyDescent="0.3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</row>
    <row r="532" spans="1:21" ht="15.75" customHeight="1" x14ac:dyDescent="0.3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</row>
    <row r="533" spans="1:21" ht="15.75" customHeight="1" x14ac:dyDescent="0.3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</row>
    <row r="534" spans="1:21" ht="15.75" customHeight="1" x14ac:dyDescent="0.3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</row>
    <row r="535" spans="1:21" ht="15.75" customHeight="1" x14ac:dyDescent="0.3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</row>
    <row r="536" spans="1:21" ht="15.75" customHeight="1" x14ac:dyDescent="0.3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</row>
    <row r="537" spans="1:21" ht="15.75" customHeight="1" x14ac:dyDescent="0.3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</row>
    <row r="538" spans="1:21" ht="15.75" customHeight="1" x14ac:dyDescent="0.3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</row>
    <row r="539" spans="1:21" ht="15.75" customHeight="1" x14ac:dyDescent="0.3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</row>
    <row r="540" spans="1:21" ht="15.75" customHeight="1" x14ac:dyDescent="0.3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</row>
    <row r="541" spans="1:21" ht="15.75" customHeight="1" x14ac:dyDescent="0.3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</row>
    <row r="542" spans="1:21" ht="15.75" customHeight="1" x14ac:dyDescent="0.3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</row>
    <row r="543" spans="1:21" ht="15.75" customHeight="1" x14ac:dyDescent="0.3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</row>
    <row r="544" spans="1:21" ht="15.75" customHeight="1" x14ac:dyDescent="0.3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</row>
    <row r="545" spans="1:21" ht="15.75" customHeight="1" x14ac:dyDescent="0.3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</row>
    <row r="546" spans="1:21" ht="15.75" customHeight="1" x14ac:dyDescent="0.3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</row>
    <row r="547" spans="1:21" ht="15.75" customHeight="1" x14ac:dyDescent="0.3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</row>
    <row r="548" spans="1:21" ht="15.75" customHeight="1" x14ac:dyDescent="0.3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</row>
    <row r="549" spans="1:21" ht="15.75" customHeight="1" x14ac:dyDescent="0.3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</row>
    <row r="550" spans="1:21" ht="15.75" customHeight="1" x14ac:dyDescent="0.3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</row>
    <row r="551" spans="1:21" ht="15.75" customHeight="1" x14ac:dyDescent="0.3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</row>
    <row r="552" spans="1:21" ht="15.75" customHeight="1" x14ac:dyDescent="0.3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</row>
    <row r="553" spans="1:21" ht="15.75" customHeight="1" x14ac:dyDescent="0.3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</row>
    <row r="554" spans="1:21" ht="15.75" customHeight="1" x14ac:dyDescent="0.3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</row>
    <row r="555" spans="1:21" ht="15.75" customHeight="1" x14ac:dyDescent="0.3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</row>
    <row r="556" spans="1:21" ht="15.75" customHeight="1" x14ac:dyDescent="0.3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</row>
    <row r="557" spans="1:21" ht="15.75" customHeight="1" x14ac:dyDescent="0.3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</row>
    <row r="558" spans="1:21" ht="15.75" customHeight="1" x14ac:dyDescent="0.3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</row>
    <row r="559" spans="1:21" ht="15.75" customHeight="1" x14ac:dyDescent="0.3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</row>
    <row r="560" spans="1:21" ht="15.75" customHeight="1" x14ac:dyDescent="0.3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</row>
    <row r="561" spans="1:21" ht="15.75" customHeight="1" x14ac:dyDescent="0.3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</row>
    <row r="562" spans="1:21" ht="15.75" customHeight="1" x14ac:dyDescent="0.3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</row>
    <row r="563" spans="1:21" ht="15.75" customHeight="1" x14ac:dyDescent="0.3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</row>
    <row r="564" spans="1:21" ht="15.75" customHeight="1" x14ac:dyDescent="0.3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</row>
    <row r="565" spans="1:21" ht="15.75" customHeight="1" x14ac:dyDescent="0.3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</row>
    <row r="566" spans="1:21" ht="15.75" customHeight="1" x14ac:dyDescent="0.3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</row>
    <row r="567" spans="1:21" ht="15.75" customHeight="1" x14ac:dyDescent="0.3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</row>
    <row r="568" spans="1:21" ht="15.75" customHeight="1" x14ac:dyDescent="0.3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</row>
    <row r="569" spans="1:21" ht="15.75" customHeight="1" x14ac:dyDescent="0.3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</row>
    <row r="570" spans="1:21" ht="15.75" customHeight="1" x14ac:dyDescent="0.3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</row>
    <row r="571" spans="1:21" ht="15.75" customHeight="1" x14ac:dyDescent="0.3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</row>
    <row r="572" spans="1:21" ht="15.75" customHeight="1" x14ac:dyDescent="0.3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</row>
    <row r="573" spans="1:21" ht="15.75" customHeight="1" x14ac:dyDescent="0.3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</row>
    <row r="574" spans="1:21" ht="15.75" customHeight="1" x14ac:dyDescent="0.3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</row>
    <row r="575" spans="1:21" ht="15.75" customHeight="1" x14ac:dyDescent="0.3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</row>
    <row r="576" spans="1:21" ht="15.75" customHeight="1" x14ac:dyDescent="0.3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</row>
    <row r="577" spans="1:21" ht="15.75" customHeight="1" x14ac:dyDescent="0.3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</row>
    <row r="578" spans="1:21" ht="15.75" customHeight="1" x14ac:dyDescent="0.3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</row>
    <row r="579" spans="1:21" ht="15.75" customHeight="1" x14ac:dyDescent="0.3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</row>
    <row r="580" spans="1:21" ht="15.75" customHeight="1" x14ac:dyDescent="0.3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</row>
    <row r="581" spans="1:21" ht="15.75" customHeight="1" x14ac:dyDescent="0.3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</row>
    <row r="582" spans="1:21" ht="15.75" customHeight="1" x14ac:dyDescent="0.3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</row>
    <row r="583" spans="1:21" ht="15.75" customHeight="1" x14ac:dyDescent="0.3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</row>
    <row r="584" spans="1:21" ht="15.75" customHeight="1" x14ac:dyDescent="0.3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</row>
    <row r="585" spans="1:21" ht="15.75" customHeight="1" x14ac:dyDescent="0.3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</row>
    <row r="586" spans="1:21" ht="15.75" customHeight="1" x14ac:dyDescent="0.3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</row>
    <row r="587" spans="1:21" ht="15.75" customHeight="1" x14ac:dyDescent="0.3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</row>
    <row r="588" spans="1:21" ht="15.75" customHeight="1" x14ac:dyDescent="0.3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</row>
    <row r="589" spans="1:21" ht="15.75" customHeight="1" x14ac:dyDescent="0.3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</row>
    <row r="590" spans="1:21" ht="15.75" customHeight="1" x14ac:dyDescent="0.3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</row>
    <row r="591" spans="1:21" ht="15.75" customHeight="1" x14ac:dyDescent="0.3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</row>
    <row r="592" spans="1:21" ht="15.75" customHeight="1" x14ac:dyDescent="0.3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</row>
    <row r="593" spans="1:21" ht="15.75" customHeight="1" x14ac:dyDescent="0.3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</row>
    <row r="594" spans="1:21" ht="15.75" customHeight="1" x14ac:dyDescent="0.3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</row>
    <row r="595" spans="1:21" ht="15.75" customHeight="1" x14ac:dyDescent="0.3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</row>
    <row r="596" spans="1:21" ht="15.75" customHeight="1" x14ac:dyDescent="0.3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</row>
    <row r="597" spans="1:21" ht="15.75" customHeight="1" x14ac:dyDescent="0.3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</row>
    <row r="598" spans="1:21" ht="15.75" customHeight="1" x14ac:dyDescent="0.3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</row>
    <row r="599" spans="1:21" ht="15.75" customHeight="1" x14ac:dyDescent="0.3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</row>
    <row r="600" spans="1:21" ht="15.75" customHeight="1" x14ac:dyDescent="0.3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</row>
    <row r="601" spans="1:21" ht="15.75" customHeight="1" x14ac:dyDescent="0.3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</row>
    <row r="602" spans="1:21" ht="15.75" customHeight="1" x14ac:dyDescent="0.3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</row>
    <row r="603" spans="1:21" ht="15.75" customHeight="1" x14ac:dyDescent="0.3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</row>
    <row r="604" spans="1:21" ht="15.75" customHeight="1" x14ac:dyDescent="0.3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</row>
    <row r="605" spans="1:21" ht="15.75" customHeight="1" x14ac:dyDescent="0.3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</row>
    <row r="606" spans="1:21" ht="15.75" customHeight="1" x14ac:dyDescent="0.3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</row>
    <row r="607" spans="1:21" ht="15.75" customHeight="1" x14ac:dyDescent="0.3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</row>
    <row r="608" spans="1:21" ht="15.75" customHeight="1" x14ac:dyDescent="0.3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</row>
    <row r="609" spans="1:21" ht="15.75" customHeight="1" x14ac:dyDescent="0.3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</row>
    <row r="610" spans="1:21" ht="15.75" customHeight="1" x14ac:dyDescent="0.3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</row>
    <row r="611" spans="1:21" ht="15.75" customHeight="1" x14ac:dyDescent="0.3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</row>
    <row r="612" spans="1:21" ht="15.75" customHeight="1" x14ac:dyDescent="0.3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</row>
    <row r="613" spans="1:21" ht="15.75" customHeight="1" x14ac:dyDescent="0.3">
      <c r="A613" s="54"/>
      <c r="B613" s="54"/>
      <c r="C613" s="54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</row>
    <row r="614" spans="1:21" ht="15.75" customHeight="1" x14ac:dyDescent="0.3">
      <c r="A614" s="54"/>
      <c r="B614" s="54"/>
      <c r="C614" s="54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</row>
    <row r="615" spans="1:21" ht="15.75" customHeight="1" x14ac:dyDescent="0.3">
      <c r="A615" s="54"/>
      <c r="B615" s="54"/>
      <c r="C615" s="54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</row>
    <row r="616" spans="1:21" ht="15.75" customHeight="1" x14ac:dyDescent="0.3">
      <c r="A616" s="54"/>
      <c r="B616" s="54"/>
      <c r="C616" s="54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</row>
    <row r="617" spans="1:21" ht="15.75" customHeight="1" x14ac:dyDescent="0.3">
      <c r="A617" s="54"/>
      <c r="B617" s="54"/>
      <c r="C617" s="54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</row>
    <row r="618" spans="1:21" ht="15.75" customHeight="1" x14ac:dyDescent="0.3">
      <c r="A618" s="54"/>
      <c r="B618" s="54"/>
      <c r="C618" s="54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</row>
    <row r="619" spans="1:21" ht="15.75" customHeight="1" x14ac:dyDescent="0.3">
      <c r="A619" s="54"/>
      <c r="B619" s="54"/>
      <c r="C619" s="54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</row>
    <row r="620" spans="1:21" ht="15.75" customHeight="1" x14ac:dyDescent="0.3">
      <c r="A620" s="54"/>
      <c r="B620" s="54"/>
      <c r="C620" s="54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</row>
    <row r="621" spans="1:21" ht="15.75" customHeight="1" x14ac:dyDescent="0.3">
      <c r="A621" s="54"/>
      <c r="B621" s="54"/>
      <c r="C621" s="54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</row>
    <row r="622" spans="1:21" ht="15.75" customHeight="1" x14ac:dyDescent="0.3">
      <c r="A622" s="54"/>
      <c r="B622" s="54"/>
      <c r="C622" s="54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</row>
    <row r="623" spans="1:21" ht="15.75" customHeight="1" x14ac:dyDescent="0.3">
      <c r="A623" s="54"/>
      <c r="B623" s="54"/>
      <c r="C623" s="54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</row>
    <row r="624" spans="1:21" ht="15.75" customHeight="1" x14ac:dyDescent="0.3">
      <c r="A624" s="54"/>
      <c r="B624" s="54"/>
      <c r="C624" s="54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</row>
    <row r="625" spans="1:21" ht="15.75" customHeight="1" x14ac:dyDescent="0.3">
      <c r="A625" s="54"/>
      <c r="B625" s="54"/>
      <c r="C625" s="54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</row>
    <row r="626" spans="1:21" ht="15.75" customHeight="1" x14ac:dyDescent="0.3">
      <c r="A626" s="54"/>
      <c r="B626" s="54"/>
      <c r="C626" s="54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</row>
    <row r="627" spans="1:21" ht="15.75" customHeight="1" x14ac:dyDescent="0.3">
      <c r="A627" s="54"/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</row>
    <row r="628" spans="1:21" ht="15.75" customHeight="1" x14ac:dyDescent="0.3">
      <c r="A628" s="54"/>
      <c r="B628" s="54"/>
      <c r="C628" s="54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</row>
    <row r="629" spans="1:21" ht="15.75" customHeight="1" x14ac:dyDescent="0.3">
      <c r="A629" s="54"/>
      <c r="B629" s="54"/>
      <c r="C629" s="54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</row>
    <row r="630" spans="1:21" ht="15.75" customHeight="1" x14ac:dyDescent="0.3">
      <c r="A630" s="54"/>
      <c r="B630" s="54"/>
      <c r="C630" s="54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</row>
    <row r="631" spans="1:21" ht="15.75" customHeight="1" x14ac:dyDescent="0.3">
      <c r="A631" s="54"/>
      <c r="B631" s="54"/>
      <c r="C631" s="54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</row>
    <row r="632" spans="1:21" ht="15.75" customHeight="1" x14ac:dyDescent="0.3">
      <c r="A632" s="54"/>
      <c r="B632" s="54"/>
      <c r="C632" s="54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</row>
    <row r="633" spans="1:21" ht="15.75" customHeight="1" x14ac:dyDescent="0.3">
      <c r="A633" s="54"/>
      <c r="B633" s="54"/>
      <c r="C633" s="54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</row>
    <row r="634" spans="1:21" ht="15.75" customHeight="1" x14ac:dyDescent="0.3">
      <c r="A634" s="54"/>
      <c r="B634" s="54"/>
      <c r="C634" s="54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</row>
    <row r="635" spans="1:21" ht="15.75" customHeight="1" x14ac:dyDescent="0.3">
      <c r="A635" s="54"/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</row>
    <row r="636" spans="1:21" ht="15.75" customHeight="1" x14ac:dyDescent="0.3">
      <c r="A636" s="54"/>
      <c r="B636" s="54"/>
      <c r="C636" s="54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</row>
    <row r="637" spans="1:21" ht="15.75" customHeight="1" x14ac:dyDescent="0.3">
      <c r="A637" s="54"/>
      <c r="B637" s="54"/>
      <c r="C637" s="54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</row>
    <row r="638" spans="1:21" ht="15.75" customHeight="1" x14ac:dyDescent="0.3">
      <c r="A638" s="54"/>
      <c r="B638" s="54"/>
      <c r="C638" s="54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</row>
    <row r="639" spans="1:21" ht="15.75" customHeight="1" x14ac:dyDescent="0.3">
      <c r="A639" s="54"/>
      <c r="B639" s="54"/>
      <c r="C639" s="54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</row>
    <row r="640" spans="1:21" ht="15.75" customHeight="1" x14ac:dyDescent="0.3">
      <c r="A640" s="54"/>
      <c r="B640" s="54"/>
      <c r="C640" s="54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</row>
    <row r="641" spans="1:21" ht="15.75" customHeight="1" x14ac:dyDescent="0.3">
      <c r="A641" s="54"/>
      <c r="B641" s="54"/>
      <c r="C641" s="54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</row>
    <row r="642" spans="1:21" ht="15.75" customHeight="1" x14ac:dyDescent="0.3">
      <c r="A642" s="54"/>
      <c r="B642" s="54"/>
      <c r="C642" s="54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</row>
    <row r="643" spans="1:21" ht="15.75" customHeight="1" x14ac:dyDescent="0.3">
      <c r="A643" s="54"/>
      <c r="B643" s="54"/>
      <c r="C643" s="54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</row>
    <row r="644" spans="1:21" ht="15.75" customHeight="1" x14ac:dyDescent="0.3">
      <c r="A644" s="54"/>
      <c r="B644" s="54"/>
      <c r="C644" s="54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</row>
    <row r="645" spans="1:21" ht="15.75" customHeight="1" x14ac:dyDescent="0.3">
      <c r="A645" s="54"/>
      <c r="B645" s="54"/>
      <c r="C645" s="54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</row>
    <row r="646" spans="1:21" ht="15.75" customHeight="1" x14ac:dyDescent="0.3">
      <c r="A646" s="54"/>
      <c r="B646" s="54"/>
      <c r="C646" s="54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</row>
    <row r="647" spans="1:21" ht="15.75" customHeight="1" x14ac:dyDescent="0.3">
      <c r="A647" s="54"/>
      <c r="B647" s="54"/>
      <c r="C647" s="54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</row>
    <row r="648" spans="1:21" ht="15.75" customHeight="1" x14ac:dyDescent="0.3">
      <c r="A648" s="54"/>
      <c r="B648" s="54"/>
      <c r="C648" s="54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</row>
    <row r="649" spans="1:21" ht="15.75" customHeight="1" x14ac:dyDescent="0.3">
      <c r="A649" s="54"/>
      <c r="B649" s="54"/>
      <c r="C649" s="54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</row>
    <row r="650" spans="1:21" ht="15.75" customHeight="1" x14ac:dyDescent="0.3">
      <c r="A650" s="54"/>
      <c r="B650" s="54"/>
      <c r="C650" s="54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</row>
    <row r="651" spans="1:21" ht="15.75" customHeight="1" x14ac:dyDescent="0.3">
      <c r="A651" s="54"/>
      <c r="B651" s="54"/>
      <c r="C651" s="54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</row>
    <row r="652" spans="1:21" ht="15.75" customHeight="1" x14ac:dyDescent="0.3">
      <c r="A652" s="54"/>
      <c r="B652" s="54"/>
      <c r="C652" s="54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</row>
    <row r="653" spans="1:21" ht="15.75" customHeight="1" x14ac:dyDescent="0.3">
      <c r="A653" s="54"/>
      <c r="B653" s="54"/>
      <c r="C653" s="54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</row>
    <row r="654" spans="1:21" ht="15.75" customHeight="1" x14ac:dyDescent="0.3">
      <c r="A654" s="54"/>
      <c r="B654" s="54"/>
      <c r="C654" s="54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</row>
    <row r="655" spans="1:21" ht="15.75" customHeight="1" x14ac:dyDescent="0.3">
      <c r="A655" s="54"/>
      <c r="B655" s="54"/>
      <c r="C655" s="54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</row>
    <row r="656" spans="1:21" ht="15.75" customHeight="1" x14ac:dyDescent="0.3">
      <c r="A656" s="54"/>
      <c r="B656" s="54"/>
      <c r="C656" s="54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</row>
    <row r="657" spans="1:21" ht="15.75" customHeight="1" x14ac:dyDescent="0.3">
      <c r="A657" s="54"/>
      <c r="B657" s="54"/>
      <c r="C657" s="54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</row>
    <row r="658" spans="1:21" ht="15.75" customHeight="1" x14ac:dyDescent="0.3">
      <c r="A658" s="54"/>
      <c r="B658" s="54"/>
      <c r="C658" s="54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</row>
    <row r="659" spans="1:21" ht="15.75" customHeight="1" x14ac:dyDescent="0.3">
      <c r="A659" s="54"/>
      <c r="B659" s="54"/>
      <c r="C659" s="54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</row>
    <row r="660" spans="1:21" ht="15.75" customHeight="1" x14ac:dyDescent="0.3">
      <c r="A660" s="54"/>
      <c r="B660" s="54"/>
      <c r="C660" s="54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</row>
    <row r="661" spans="1:21" ht="15.75" customHeight="1" x14ac:dyDescent="0.3">
      <c r="A661" s="54"/>
      <c r="B661" s="54"/>
      <c r="C661" s="54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</row>
    <row r="662" spans="1:21" ht="15.75" customHeight="1" x14ac:dyDescent="0.3">
      <c r="A662" s="54"/>
      <c r="B662" s="54"/>
      <c r="C662" s="54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</row>
    <row r="663" spans="1:21" ht="15.75" customHeight="1" x14ac:dyDescent="0.3">
      <c r="A663" s="54"/>
      <c r="B663" s="54"/>
      <c r="C663" s="54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</row>
    <row r="664" spans="1:21" ht="15.75" customHeight="1" x14ac:dyDescent="0.3">
      <c r="A664" s="54"/>
      <c r="B664" s="54"/>
      <c r="C664" s="54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</row>
    <row r="665" spans="1:21" ht="15.75" customHeight="1" x14ac:dyDescent="0.3">
      <c r="A665" s="54"/>
      <c r="B665" s="54"/>
      <c r="C665" s="54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</row>
    <row r="666" spans="1:21" ht="15.75" customHeight="1" x14ac:dyDescent="0.3">
      <c r="A666" s="54"/>
      <c r="B666" s="54"/>
      <c r="C666" s="54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</row>
    <row r="667" spans="1:21" ht="15.75" customHeight="1" x14ac:dyDescent="0.3">
      <c r="A667" s="54"/>
      <c r="B667" s="54"/>
      <c r="C667" s="54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</row>
    <row r="668" spans="1:21" ht="15.75" customHeight="1" x14ac:dyDescent="0.3">
      <c r="A668" s="54"/>
      <c r="B668" s="54"/>
      <c r="C668" s="54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</row>
    <row r="669" spans="1:21" ht="15.75" customHeight="1" x14ac:dyDescent="0.3">
      <c r="A669" s="54"/>
      <c r="B669" s="54"/>
      <c r="C669" s="54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</row>
    <row r="670" spans="1:21" ht="15.75" customHeight="1" x14ac:dyDescent="0.3">
      <c r="A670" s="54"/>
      <c r="B670" s="54"/>
      <c r="C670" s="54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</row>
    <row r="671" spans="1:21" ht="15.75" customHeight="1" x14ac:dyDescent="0.3">
      <c r="A671" s="54"/>
      <c r="B671" s="54"/>
      <c r="C671" s="54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</row>
    <row r="672" spans="1:21" ht="15.75" customHeight="1" x14ac:dyDescent="0.3">
      <c r="A672" s="54"/>
      <c r="B672" s="54"/>
      <c r="C672" s="54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</row>
    <row r="673" spans="1:21" ht="15.75" customHeight="1" x14ac:dyDescent="0.3">
      <c r="A673" s="54"/>
      <c r="B673" s="54"/>
      <c r="C673" s="54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</row>
    <row r="674" spans="1:21" ht="15.75" customHeight="1" x14ac:dyDescent="0.3">
      <c r="A674" s="54"/>
      <c r="B674" s="54"/>
      <c r="C674" s="54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</row>
    <row r="675" spans="1:21" ht="15.75" customHeight="1" x14ac:dyDescent="0.3">
      <c r="A675" s="54"/>
      <c r="B675" s="54"/>
      <c r="C675" s="54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</row>
    <row r="676" spans="1:21" ht="15.75" customHeight="1" x14ac:dyDescent="0.3">
      <c r="A676" s="54"/>
      <c r="B676" s="54"/>
      <c r="C676" s="54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</row>
    <row r="677" spans="1:21" ht="15.75" customHeight="1" x14ac:dyDescent="0.3">
      <c r="A677" s="54"/>
      <c r="B677" s="54"/>
      <c r="C677" s="54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</row>
    <row r="678" spans="1:21" ht="15.75" customHeight="1" x14ac:dyDescent="0.3">
      <c r="A678" s="54"/>
      <c r="B678" s="54"/>
      <c r="C678" s="54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</row>
    <row r="679" spans="1:21" ht="15.75" customHeight="1" x14ac:dyDescent="0.3">
      <c r="A679" s="54"/>
      <c r="B679" s="54"/>
      <c r="C679" s="54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</row>
    <row r="680" spans="1:21" ht="15.75" customHeight="1" x14ac:dyDescent="0.3">
      <c r="A680" s="54"/>
      <c r="B680" s="54"/>
      <c r="C680" s="54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</row>
    <row r="681" spans="1:21" ht="15.75" customHeight="1" x14ac:dyDescent="0.3">
      <c r="A681" s="54"/>
      <c r="B681" s="54"/>
      <c r="C681" s="54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</row>
    <row r="682" spans="1:21" ht="15.75" customHeight="1" x14ac:dyDescent="0.3">
      <c r="A682" s="54"/>
      <c r="B682" s="54"/>
      <c r="C682" s="54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</row>
    <row r="683" spans="1:21" ht="15.75" customHeight="1" x14ac:dyDescent="0.3">
      <c r="A683" s="54"/>
      <c r="B683" s="54"/>
      <c r="C683" s="54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</row>
    <row r="684" spans="1:21" ht="15.75" customHeight="1" x14ac:dyDescent="0.3">
      <c r="A684" s="54"/>
      <c r="B684" s="54"/>
      <c r="C684" s="54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</row>
    <row r="685" spans="1:21" ht="15.75" customHeight="1" x14ac:dyDescent="0.3">
      <c r="A685" s="54"/>
      <c r="B685" s="54"/>
      <c r="C685" s="54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</row>
    <row r="686" spans="1:21" ht="15.75" customHeight="1" x14ac:dyDescent="0.3">
      <c r="A686" s="54"/>
      <c r="B686" s="54"/>
      <c r="C686" s="54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</row>
    <row r="687" spans="1:21" ht="15.75" customHeight="1" x14ac:dyDescent="0.3">
      <c r="A687" s="54"/>
      <c r="B687" s="54"/>
      <c r="C687" s="54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</row>
    <row r="688" spans="1:21" ht="15.75" customHeight="1" x14ac:dyDescent="0.3">
      <c r="A688" s="54"/>
      <c r="B688" s="54"/>
      <c r="C688" s="54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</row>
    <row r="689" spans="1:21" ht="15.75" customHeight="1" x14ac:dyDescent="0.3">
      <c r="A689" s="54"/>
      <c r="B689" s="54"/>
      <c r="C689" s="54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</row>
    <row r="690" spans="1:21" ht="15.75" customHeight="1" x14ac:dyDescent="0.3">
      <c r="A690" s="54"/>
      <c r="B690" s="54"/>
      <c r="C690" s="54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</row>
    <row r="691" spans="1:21" ht="15.75" customHeight="1" x14ac:dyDescent="0.3">
      <c r="A691" s="54"/>
      <c r="B691" s="54"/>
      <c r="C691" s="54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</row>
    <row r="692" spans="1:21" ht="15.75" customHeight="1" x14ac:dyDescent="0.3">
      <c r="A692" s="54"/>
      <c r="B692" s="54"/>
      <c r="C692" s="54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</row>
    <row r="693" spans="1:21" ht="15.75" customHeight="1" x14ac:dyDescent="0.3">
      <c r="A693" s="54"/>
      <c r="B693" s="54"/>
      <c r="C693" s="54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</row>
    <row r="694" spans="1:21" ht="15.75" customHeight="1" x14ac:dyDescent="0.3">
      <c r="A694" s="54"/>
      <c r="B694" s="54"/>
      <c r="C694" s="54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</row>
    <row r="695" spans="1:21" ht="15.75" customHeight="1" x14ac:dyDescent="0.3">
      <c r="A695" s="54"/>
      <c r="B695" s="54"/>
      <c r="C695" s="54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</row>
    <row r="696" spans="1:21" ht="15.75" customHeight="1" x14ac:dyDescent="0.3">
      <c r="A696" s="54"/>
      <c r="B696" s="54"/>
      <c r="C696" s="54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</row>
    <row r="697" spans="1:21" ht="15.75" customHeight="1" x14ac:dyDescent="0.3">
      <c r="A697" s="54"/>
      <c r="B697" s="54"/>
      <c r="C697" s="54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</row>
    <row r="698" spans="1:21" ht="15.75" customHeight="1" x14ac:dyDescent="0.3">
      <c r="A698" s="54"/>
      <c r="B698" s="54"/>
      <c r="C698" s="54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</row>
    <row r="699" spans="1:21" ht="15.75" customHeight="1" x14ac:dyDescent="0.3">
      <c r="A699" s="54"/>
      <c r="B699" s="54"/>
      <c r="C699" s="54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</row>
    <row r="700" spans="1:21" ht="15.75" customHeight="1" x14ac:dyDescent="0.3">
      <c r="A700" s="54"/>
      <c r="B700" s="54"/>
      <c r="C700" s="54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</row>
    <row r="701" spans="1:21" ht="15.75" customHeight="1" x14ac:dyDescent="0.3">
      <c r="A701" s="54"/>
      <c r="B701" s="54"/>
      <c r="C701" s="54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</row>
    <row r="702" spans="1:21" ht="15.75" customHeight="1" x14ac:dyDescent="0.3">
      <c r="A702" s="54"/>
      <c r="B702" s="54"/>
      <c r="C702" s="54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</row>
    <row r="703" spans="1:21" ht="15.75" customHeight="1" x14ac:dyDescent="0.3">
      <c r="A703" s="54"/>
      <c r="B703" s="54"/>
      <c r="C703" s="54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</row>
    <row r="704" spans="1:21" ht="15.75" customHeight="1" x14ac:dyDescent="0.3">
      <c r="A704" s="54"/>
      <c r="B704" s="54"/>
      <c r="C704" s="54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</row>
    <row r="705" spans="1:21" ht="15.75" customHeight="1" x14ac:dyDescent="0.3">
      <c r="A705" s="54"/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</row>
    <row r="706" spans="1:21" ht="15.75" customHeight="1" x14ac:dyDescent="0.3">
      <c r="A706" s="54"/>
      <c r="B706" s="54"/>
      <c r="C706" s="54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</row>
    <row r="707" spans="1:21" ht="15.75" customHeight="1" x14ac:dyDescent="0.3">
      <c r="A707" s="54"/>
      <c r="B707" s="54"/>
      <c r="C707" s="54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</row>
    <row r="708" spans="1:21" ht="15.75" customHeight="1" x14ac:dyDescent="0.3">
      <c r="A708" s="54"/>
      <c r="B708" s="54"/>
      <c r="C708" s="54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</row>
    <row r="709" spans="1:21" ht="15.75" customHeight="1" x14ac:dyDescent="0.3">
      <c r="A709" s="54"/>
      <c r="B709" s="54"/>
      <c r="C709" s="54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</row>
    <row r="710" spans="1:21" ht="15.75" customHeight="1" x14ac:dyDescent="0.3">
      <c r="A710" s="54"/>
      <c r="B710" s="54"/>
      <c r="C710" s="54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</row>
    <row r="711" spans="1:21" ht="15.75" customHeight="1" x14ac:dyDescent="0.3">
      <c r="A711" s="54"/>
      <c r="B711" s="54"/>
      <c r="C711" s="54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</row>
    <row r="712" spans="1:21" ht="15.75" customHeight="1" x14ac:dyDescent="0.3">
      <c r="A712" s="54"/>
      <c r="B712" s="54"/>
      <c r="C712" s="54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</row>
    <row r="713" spans="1:21" ht="15.75" customHeight="1" x14ac:dyDescent="0.3">
      <c r="A713" s="54"/>
      <c r="B713" s="54"/>
      <c r="C713" s="54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</row>
    <row r="714" spans="1:21" ht="15.75" customHeight="1" x14ac:dyDescent="0.3">
      <c r="A714" s="54"/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</row>
    <row r="715" spans="1:21" ht="15.75" customHeight="1" x14ac:dyDescent="0.3">
      <c r="A715" s="54"/>
      <c r="B715" s="54"/>
      <c r="C715" s="54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</row>
    <row r="716" spans="1:21" ht="15.75" customHeight="1" x14ac:dyDescent="0.3">
      <c r="A716" s="54"/>
      <c r="B716" s="54"/>
      <c r="C716" s="54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</row>
    <row r="717" spans="1:21" ht="15.75" customHeight="1" x14ac:dyDescent="0.3">
      <c r="A717" s="54"/>
      <c r="B717" s="54"/>
      <c r="C717" s="54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</row>
    <row r="718" spans="1:21" ht="15.75" customHeight="1" x14ac:dyDescent="0.3">
      <c r="A718" s="54"/>
      <c r="B718" s="54"/>
      <c r="C718" s="54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</row>
    <row r="719" spans="1:21" ht="15.75" customHeight="1" x14ac:dyDescent="0.3">
      <c r="A719" s="54"/>
      <c r="B719" s="54"/>
      <c r="C719" s="54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</row>
    <row r="720" spans="1:21" ht="15.75" customHeight="1" x14ac:dyDescent="0.3">
      <c r="A720" s="54"/>
      <c r="B720" s="54"/>
      <c r="C720" s="54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</row>
    <row r="721" spans="1:21" ht="15.75" customHeight="1" x14ac:dyDescent="0.3">
      <c r="A721" s="54"/>
      <c r="B721" s="54"/>
      <c r="C721" s="54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</row>
    <row r="722" spans="1:21" ht="15.75" customHeight="1" x14ac:dyDescent="0.3">
      <c r="A722" s="54"/>
      <c r="B722" s="54"/>
      <c r="C722" s="54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</row>
    <row r="723" spans="1:21" ht="15.75" customHeight="1" x14ac:dyDescent="0.3">
      <c r="A723" s="54"/>
      <c r="B723" s="54"/>
      <c r="C723" s="54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</row>
    <row r="724" spans="1:21" ht="15.75" customHeight="1" x14ac:dyDescent="0.3">
      <c r="A724" s="54"/>
      <c r="B724" s="54"/>
      <c r="C724" s="54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</row>
    <row r="725" spans="1:21" ht="15.75" customHeight="1" x14ac:dyDescent="0.3">
      <c r="A725" s="54"/>
      <c r="B725" s="54"/>
      <c r="C725" s="54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</row>
    <row r="726" spans="1:21" ht="15.75" customHeight="1" x14ac:dyDescent="0.3">
      <c r="A726" s="54"/>
      <c r="B726" s="54"/>
      <c r="C726" s="54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</row>
    <row r="727" spans="1:21" ht="15.75" customHeight="1" x14ac:dyDescent="0.3">
      <c r="A727" s="54"/>
      <c r="B727" s="54"/>
      <c r="C727" s="54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</row>
    <row r="728" spans="1:21" ht="15.75" customHeight="1" x14ac:dyDescent="0.3">
      <c r="A728" s="54"/>
      <c r="B728" s="54"/>
      <c r="C728" s="54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</row>
    <row r="729" spans="1:21" ht="15.75" customHeight="1" x14ac:dyDescent="0.3">
      <c r="A729" s="54"/>
      <c r="B729" s="54"/>
      <c r="C729" s="54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</row>
    <row r="730" spans="1:21" ht="15.75" customHeight="1" x14ac:dyDescent="0.3">
      <c r="A730" s="54"/>
      <c r="B730" s="54"/>
      <c r="C730" s="54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</row>
    <row r="731" spans="1:21" ht="15.75" customHeight="1" x14ac:dyDescent="0.3">
      <c r="A731" s="54"/>
      <c r="B731" s="54"/>
      <c r="C731" s="54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</row>
    <row r="732" spans="1:21" ht="15.75" customHeight="1" x14ac:dyDescent="0.3">
      <c r="A732" s="54"/>
      <c r="B732" s="54"/>
      <c r="C732" s="54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</row>
    <row r="733" spans="1:21" ht="15.75" customHeight="1" x14ac:dyDescent="0.3">
      <c r="A733" s="54"/>
      <c r="B733" s="54"/>
      <c r="C733" s="54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</row>
    <row r="734" spans="1:21" ht="15.75" customHeight="1" x14ac:dyDescent="0.3">
      <c r="A734" s="54"/>
      <c r="B734" s="54"/>
      <c r="C734" s="54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</row>
    <row r="735" spans="1:21" ht="15.75" customHeight="1" x14ac:dyDescent="0.3">
      <c r="A735" s="54"/>
      <c r="B735" s="54"/>
      <c r="C735" s="54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</row>
    <row r="736" spans="1:21" ht="15.75" customHeight="1" x14ac:dyDescent="0.3">
      <c r="A736" s="54"/>
      <c r="B736" s="54"/>
      <c r="C736" s="54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</row>
    <row r="737" spans="1:21" ht="15.75" customHeight="1" x14ac:dyDescent="0.3">
      <c r="A737" s="54"/>
      <c r="B737" s="54"/>
      <c r="C737" s="54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</row>
    <row r="738" spans="1:21" ht="15.75" customHeight="1" x14ac:dyDescent="0.3">
      <c r="A738" s="54"/>
      <c r="B738" s="54"/>
      <c r="C738" s="54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</row>
    <row r="739" spans="1:21" ht="15.75" customHeight="1" x14ac:dyDescent="0.3">
      <c r="A739" s="54"/>
      <c r="B739" s="54"/>
      <c r="C739" s="54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</row>
    <row r="740" spans="1:21" ht="15.75" customHeight="1" x14ac:dyDescent="0.3">
      <c r="A740" s="54"/>
      <c r="B740" s="54"/>
      <c r="C740" s="54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</row>
    <row r="741" spans="1:21" ht="15.75" customHeight="1" x14ac:dyDescent="0.3">
      <c r="A741" s="54"/>
      <c r="B741" s="54"/>
      <c r="C741" s="54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</row>
    <row r="742" spans="1:21" ht="15.75" customHeight="1" x14ac:dyDescent="0.3">
      <c r="A742" s="54"/>
      <c r="B742" s="54"/>
      <c r="C742" s="54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</row>
    <row r="743" spans="1:21" ht="15.75" customHeight="1" x14ac:dyDescent="0.3">
      <c r="A743" s="54"/>
      <c r="B743" s="54"/>
      <c r="C743" s="54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</row>
    <row r="744" spans="1:21" ht="15.75" customHeight="1" x14ac:dyDescent="0.3">
      <c r="A744" s="54"/>
      <c r="B744" s="54"/>
      <c r="C744" s="54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</row>
    <row r="745" spans="1:21" ht="15.75" customHeight="1" x14ac:dyDescent="0.3">
      <c r="A745" s="54"/>
      <c r="B745" s="54"/>
      <c r="C745" s="54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</row>
    <row r="746" spans="1:21" ht="15.75" customHeight="1" x14ac:dyDescent="0.3">
      <c r="A746" s="54"/>
      <c r="B746" s="54"/>
      <c r="C746" s="54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</row>
    <row r="747" spans="1:21" ht="15.75" customHeight="1" x14ac:dyDescent="0.3">
      <c r="A747" s="54"/>
      <c r="B747" s="54"/>
      <c r="C747" s="54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</row>
    <row r="748" spans="1:21" ht="15.75" customHeight="1" x14ac:dyDescent="0.3">
      <c r="A748" s="54"/>
      <c r="B748" s="54"/>
      <c r="C748" s="54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</row>
    <row r="749" spans="1:21" ht="15.75" customHeight="1" x14ac:dyDescent="0.3">
      <c r="A749" s="54"/>
      <c r="B749" s="54"/>
      <c r="C749" s="54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</row>
    <row r="750" spans="1:21" ht="15.75" customHeight="1" x14ac:dyDescent="0.3">
      <c r="A750" s="54"/>
      <c r="B750" s="54"/>
      <c r="C750" s="54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</row>
    <row r="751" spans="1:21" ht="15.75" customHeight="1" x14ac:dyDescent="0.3">
      <c r="A751" s="54"/>
      <c r="B751" s="54"/>
      <c r="C751" s="54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</row>
    <row r="752" spans="1:21" ht="15.75" customHeight="1" x14ac:dyDescent="0.3">
      <c r="A752" s="54"/>
      <c r="B752" s="54"/>
      <c r="C752" s="54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</row>
    <row r="753" spans="1:21" ht="15.75" customHeight="1" x14ac:dyDescent="0.3">
      <c r="A753" s="54"/>
      <c r="B753" s="54"/>
      <c r="C753" s="54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</row>
    <row r="754" spans="1:21" ht="15.75" customHeight="1" x14ac:dyDescent="0.3">
      <c r="A754" s="54"/>
      <c r="B754" s="54"/>
      <c r="C754" s="54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</row>
    <row r="755" spans="1:21" ht="15.75" customHeight="1" x14ac:dyDescent="0.3">
      <c r="A755" s="54"/>
      <c r="B755" s="54"/>
      <c r="C755" s="54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</row>
    <row r="756" spans="1:21" ht="15.75" customHeight="1" x14ac:dyDescent="0.3">
      <c r="A756" s="54"/>
      <c r="B756" s="54"/>
      <c r="C756" s="54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</row>
    <row r="757" spans="1:21" ht="15.75" customHeight="1" x14ac:dyDescent="0.3">
      <c r="A757" s="54"/>
      <c r="B757" s="54"/>
      <c r="C757" s="54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</row>
    <row r="758" spans="1:21" ht="15.75" customHeight="1" x14ac:dyDescent="0.3">
      <c r="A758" s="54"/>
      <c r="B758" s="54"/>
      <c r="C758" s="54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</row>
    <row r="759" spans="1:21" ht="15.75" customHeight="1" x14ac:dyDescent="0.3">
      <c r="A759" s="54"/>
      <c r="B759" s="54"/>
      <c r="C759" s="54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</row>
    <row r="760" spans="1:21" ht="15.75" customHeight="1" x14ac:dyDescent="0.3">
      <c r="A760" s="54"/>
      <c r="B760" s="54"/>
      <c r="C760" s="54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</row>
    <row r="761" spans="1:21" ht="15.75" customHeight="1" x14ac:dyDescent="0.3">
      <c r="A761" s="54"/>
      <c r="B761" s="54"/>
      <c r="C761" s="54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</row>
    <row r="762" spans="1:21" ht="15.75" customHeight="1" x14ac:dyDescent="0.3">
      <c r="A762" s="54"/>
      <c r="B762" s="54"/>
      <c r="C762" s="54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</row>
    <row r="763" spans="1:21" ht="15.75" customHeight="1" x14ac:dyDescent="0.3">
      <c r="A763" s="54"/>
      <c r="B763" s="54"/>
      <c r="C763" s="54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</row>
    <row r="764" spans="1:21" ht="15.75" customHeight="1" x14ac:dyDescent="0.3">
      <c r="A764" s="54"/>
      <c r="B764" s="54"/>
      <c r="C764" s="54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</row>
    <row r="765" spans="1:21" ht="15.75" customHeight="1" x14ac:dyDescent="0.3">
      <c r="A765" s="54"/>
      <c r="B765" s="54"/>
      <c r="C765" s="54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</row>
    <row r="766" spans="1:21" ht="15.75" customHeight="1" x14ac:dyDescent="0.3">
      <c r="A766" s="54"/>
      <c r="B766" s="54"/>
      <c r="C766" s="54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</row>
    <row r="767" spans="1:21" ht="15.75" customHeight="1" x14ac:dyDescent="0.3">
      <c r="A767" s="54"/>
      <c r="B767" s="54"/>
      <c r="C767" s="54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</row>
    <row r="768" spans="1:21" ht="15.75" customHeight="1" x14ac:dyDescent="0.3">
      <c r="A768" s="54"/>
      <c r="B768" s="54"/>
      <c r="C768" s="54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</row>
    <row r="769" spans="1:21" ht="15.75" customHeight="1" x14ac:dyDescent="0.3">
      <c r="A769" s="54"/>
      <c r="B769" s="54"/>
      <c r="C769" s="54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</row>
    <row r="770" spans="1:21" ht="15.75" customHeight="1" x14ac:dyDescent="0.3">
      <c r="A770" s="54"/>
      <c r="B770" s="54"/>
      <c r="C770" s="54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</row>
    <row r="771" spans="1:21" ht="15.75" customHeight="1" x14ac:dyDescent="0.3">
      <c r="A771" s="54"/>
      <c r="B771" s="54"/>
      <c r="C771" s="54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</row>
    <row r="772" spans="1:21" ht="15.75" customHeight="1" x14ac:dyDescent="0.3">
      <c r="A772" s="54"/>
      <c r="B772" s="54"/>
      <c r="C772" s="54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</row>
    <row r="773" spans="1:21" ht="15.75" customHeight="1" x14ac:dyDescent="0.3">
      <c r="A773" s="54"/>
      <c r="B773" s="54"/>
      <c r="C773" s="54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</row>
    <row r="774" spans="1:21" ht="15.75" customHeight="1" x14ac:dyDescent="0.3">
      <c r="A774" s="54"/>
      <c r="B774" s="54"/>
      <c r="C774" s="54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</row>
    <row r="775" spans="1:21" ht="15.75" customHeight="1" x14ac:dyDescent="0.3">
      <c r="A775" s="54"/>
      <c r="B775" s="54"/>
      <c r="C775" s="54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</row>
    <row r="776" spans="1:21" ht="15.75" customHeight="1" x14ac:dyDescent="0.3">
      <c r="A776" s="54"/>
      <c r="B776" s="54"/>
      <c r="C776" s="54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</row>
    <row r="777" spans="1:21" ht="15.75" customHeight="1" x14ac:dyDescent="0.3">
      <c r="A777" s="54"/>
      <c r="B777" s="54"/>
      <c r="C777" s="54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</row>
    <row r="778" spans="1:21" ht="15.75" customHeight="1" x14ac:dyDescent="0.3">
      <c r="A778" s="54"/>
      <c r="B778" s="54"/>
      <c r="C778" s="54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</row>
    <row r="779" spans="1:21" ht="15.75" customHeight="1" x14ac:dyDescent="0.3">
      <c r="A779" s="54"/>
      <c r="B779" s="54"/>
      <c r="C779" s="54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</row>
    <row r="780" spans="1:21" ht="15.75" customHeight="1" x14ac:dyDescent="0.3">
      <c r="A780" s="54"/>
      <c r="B780" s="54"/>
      <c r="C780" s="54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</row>
    <row r="781" spans="1:21" ht="15.75" customHeight="1" x14ac:dyDescent="0.3">
      <c r="A781" s="54"/>
      <c r="B781" s="54"/>
      <c r="C781" s="54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</row>
    <row r="782" spans="1:21" ht="15.75" customHeight="1" x14ac:dyDescent="0.3">
      <c r="A782" s="54"/>
      <c r="B782" s="54"/>
      <c r="C782" s="54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</row>
    <row r="783" spans="1:21" ht="15.75" customHeight="1" x14ac:dyDescent="0.3">
      <c r="A783" s="54"/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</row>
    <row r="784" spans="1:21" ht="15.75" customHeight="1" x14ac:dyDescent="0.3">
      <c r="A784" s="54"/>
      <c r="B784" s="54"/>
      <c r="C784" s="54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</row>
    <row r="785" spans="1:21" ht="15.75" customHeight="1" x14ac:dyDescent="0.3">
      <c r="A785" s="54"/>
      <c r="B785" s="54"/>
      <c r="C785" s="54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</row>
    <row r="786" spans="1:21" ht="15.75" customHeight="1" x14ac:dyDescent="0.3">
      <c r="A786" s="54"/>
      <c r="B786" s="54"/>
      <c r="C786" s="54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</row>
    <row r="787" spans="1:21" ht="15.75" customHeight="1" x14ac:dyDescent="0.3">
      <c r="A787" s="54"/>
      <c r="B787" s="54"/>
      <c r="C787" s="54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</row>
    <row r="788" spans="1:21" ht="15.75" customHeight="1" x14ac:dyDescent="0.3">
      <c r="A788" s="54"/>
      <c r="B788" s="54"/>
      <c r="C788" s="54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</row>
    <row r="789" spans="1:21" ht="15.75" customHeight="1" x14ac:dyDescent="0.3">
      <c r="A789" s="54"/>
      <c r="B789" s="54"/>
      <c r="C789" s="54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</row>
    <row r="790" spans="1:21" ht="15.75" customHeight="1" x14ac:dyDescent="0.3">
      <c r="A790" s="54"/>
      <c r="B790" s="54"/>
      <c r="C790" s="54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</row>
    <row r="791" spans="1:21" ht="15.75" customHeight="1" x14ac:dyDescent="0.3">
      <c r="A791" s="54"/>
      <c r="B791" s="54"/>
      <c r="C791" s="54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</row>
    <row r="792" spans="1:21" ht="15.75" customHeight="1" x14ac:dyDescent="0.3">
      <c r="A792" s="54"/>
      <c r="B792" s="54"/>
      <c r="C792" s="54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</row>
    <row r="793" spans="1:21" ht="15.75" customHeight="1" x14ac:dyDescent="0.3">
      <c r="A793" s="54"/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</row>
    <row r="794" spans="1:21" ht="15.75" customHeight="1" x14ac:dyDescent="0.3">
      <c r="A794" s="54"/>
      <c r="B794" s="54"/>
      <c r="C794" s="54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</row>
    <row r="795" spans="1:21" ht="15.75" customHeight="1" x14ac:dyDescent="0.3">
      <c r="A795" s="54"/>
      <c r="B795" s="54"/>
      <c r="C795" s="54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</row>
    <row r="796" spans="1:21" ht="15.75" customHeight="1" x14ac:dyDescent="0.3">
      <c r="A796" s="54"/>
      <c r="B796" s="54"/>
      <c r="C796" s="54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</row>
    <row r="797" spans="1:21" ht="15.75" customHeight="1" x14ac:dyDescent="0.3">
      <c r="A797" s="54"/>
      <c r="B797" s="54"/>
      <c r="C797" s="54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</row>
    <row r="798" spans="1:21" ht="15.75" customHeight="1" x14ac:dyDescent="0.3">
      <c r="A798" s="54"/>
      <c r="B798" s="54"/>
      <c r="C798" s="54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</row>
    <row r="799" spans="1:21" ht="15.75" customHeight="1" x14ac:dyDescent="0.3">
      <c r="A799" s="54"/>
      <c r="B799" s="54"/>
      <c r="C799" s="54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</row>
    <row r="800" spans="1:21" ht="15.75" customHeight="1" x14ac:dyDescent="0.3">
      <c r="A800" s="54"/>
      <c r="B800" s="54"/>
      <c r="C800" s="54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</row>
    <row r="801" spans="1:21" ht="15.75" customHeight="1" x14ac:dyDescent="0.3">
      <c r="A801" s="54"/>
      <c r="B801" s="54"/>
      <c r="C801" s="54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</row>
    <row r="802" spans="1:21" ht="15.75" customHeight="1" x14ac:dyDescent="0.3">
      <c r="A802" s="54"/>
      <c r="B802" s="54"/>
      <c r="C802" s="54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</row>
    <row r="803" spans="1:21" ht="15.75" customHeight="1" x14ac:dyDescent="0.3">
      <c r="A803" s="54"/>
      <c r="B803" s="54"/>
      <c r="C803" s="54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</row>
    <row r="804" spans="1:21" ht="15.75" customHeight="1" x14ac:dyDescent="0.3">
      <c r="A804" s="54"/>
      <c r="B804" s="54"/>
      <c r="C804" s="54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</row>
    <row r="805" spans="1:21" ht="15.75" customHeight="1" x14ac:dyDescent="0.3">
      <c r="A805" s="54"/>
      <c r="B805" s="54"/>
      <c r="C805" s="54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</row>
    <row r="806" spans="1:21" ht="15.75" customHeight="1" x14ac:dyDescent="0.3">
      <c r="A806" s="54"/>
      <c r="B806" s="54"/>
      <c r="C806" s="54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</row>
    <row r="807" spans="1:21" ht="15.75" customHeight="1" x14ac:dyDescent="0.3">
      <c r="A807" s="54"/>
      <c r="B807" s="54"/>
      <c r="C807" s="54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</row>
    <row r="808" spans="1:21" ht="15.75" customHeight="1" x14ac:dyDescent="0.3">
      <c r="A808" s="54"/>
      <c r="B808" s="54"/>
      <c r="C808" s="54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</row>
    <row r="809" spans="1:21" ht="15.75" customHeight="1" x14ac:dyDescent="0.3">
      <c r="A809" s="54"/>
      <c r="B809" s="54"/>
      <c r="C809" s="54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</row>
    <row r="810" spans="1:21" ht="15.75" customHeight="1" x14ac:dyDescent="0.3">
      <c r="A810" s="54"/>
      <c r="B810" s="54"/>
      <c r="C810" s="54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</row>
    <row r="811" spans="1:21" ht="15.75" customHeight="1" x14ac:dyDescent="0.3">
      <c r="A811" s="54"/>
      <c r="B811" s="54"/>
      <c r="C811" s="54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</row>
    <row r="812" spans="1:21" ht="15.75" customHeight="1" x14ac:dyDescent="0.3">
      <c r="A812" s="54"/>
      <c r="B812" s="54"/>
      <c r="C812" s="54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</row>
    <row r="813" spans="1:21" ht="15.75" customHeight="1" x14ac:dyDescent="0.3">
      <c r="A813" s="54"/>
      <c r="B813" s="54"/>
      <c r="C813" s="54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</row>
    <row r="814" spans="1:21" ht="15.75" customHeight="1" x14ac:dyDescent="0.3">
      <c r="A814" s="54"/>
      <c r="B814" s="54"/>
      <c r="C814" s="54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</row>
    <row r="815" spans="1:21" ht="15.75" customHeight="1" x14ac:dyDescent="0.3">
      <c r="A815" s="54"/>
      <c r="B815" s="54"/>
      <c r="C815" s="54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</row>
    <row r="816" spans="1:21" ht="15.75" customHeight="1" x14ac:dyDescent="0.3">
      <c r="A816" s="54"/>
      <c r="B816" s="54"/>
      <c r="C816" s="54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</row>
    <row r="817" spans="1:21" ht="15.75" customHeight="1" x14ac:dyDescent="0.3">
      <c r="A817" s="54"/>
      <c r="B817" s="54"/>
      <c r="C817" s="54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</row>
    <row r="818" spans="1:21" ht="15.75" customHeight="1" x14ac:dyDescent="0.3">
      <c r="A818" s="54"/>
      <c r="B818" s="54"/>
      <c r="C818" s="54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</row>
    <row r="819" spans="1:21" ht="15.75" customHeight="1" x14ac:dyDescent="0.3">
      <c r="A819" s="54"/>
      <c r="B819" s="54"/>
      <c r="C819" s="54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</row>
    <row r="820" spans="1:21" ht="15.75" customHeight="1" x14ac:dyDescent="0.3">
      <c r="A820" s="54"/>
      <c r="B820" s="54"/>
      <c r="C820" s="54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</row>
    <row r="821" spans="1:21" ht="15.75" customHeight="1" x14ac:dyDescent="0.3">
      <c r="A821" s="54"/>
      <c r="B821" s="54"/>
      <c r="C821" s="54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</row>
    <row r="822" spans="1:21" ht="15.75" customHeight="1" x14ac:dyDescent="0.3">
      <c r="A822" s="54"/>
      <c r="B822" s="54"/>
      <c r="C822" s="54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</row>
    <row r="823" spans="1:21" ht="15.75" customHeight="1" x14ac:dyDescent="0.3">
      <c r="A823" s="54"/>
      <c r="B823" s="54"/>
      <c r="C823" s="54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</row>
    <row r="824" spans="1:21" ht="15.75" customHeight="1" x14ac:dyDescent="0.3">
      <c r="A824" s="54"/>
      <c r="B824" s="54"/>
      <c r="C824" s="54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</row>
    <row r="825" spans="1:21" ht="15.75" customHeight="1" x14ac:dyDescent="0.3">
      <c r="A825" s="54"/>
      <c r="B825" s="54"/>
      <c r="C825" s="54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</row>
    <row r="826" spans="1:21" ht="15.75" customHeight="1" x14ac:dyDescent="0.3">
      <c r="A826" s="54"/>
      <c r="B826" s="54"/>
      <c r="C826" s="54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</row>
    <row r="827" spans="1:21" ht="15.75" customHeight="1" x14ac:dyDescent="0.3">
      <c r="A827" s="54"/>
      <c r="B827" s="54"/>
      <c r="C827" s="54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</row>
    <row r="828" spans="1:21" ht="15.75" customHeight="1" x14ac:dyDescent="0.3">
      <c r="A828" s="54"/>
      <c r="B828" s="54"/>
      <c r="C828" s="54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</row>
    <row r="829" spans="1:21" ht="15.75" customHeight="1" x14ac:dyDescent="0.3">
      <c r="A829" s="54"/>
      <c r="B829" s="54"/>
      <c r="C829" s="54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</row>
    <row r="830" spans="1:21" ht="15.75" customHeight="1" x14ac:dyDescent="0.3">
      <c r="A830" s="54"/>
      <c r="B830" s="54"/>
      <c r="C830" s="54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</row>
    <row r="831" spans="1:21" ht="15.75" customHeight="1" x14ac:dyDescent="0.3">
      <c r="A831" s="54"/>
      <c r="B831" s="54"/>
      <c r="C831" s="54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</row>
    <row r="832" spans="1:21" ht="15.75" customHeight="1" x14ac:dyDescent="0.3">
      <c r="A832" s="54"/>
      <c r="B832" s="54"/>
      <c r="C832" s="54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</row>
    <row r="833" spans="1:21" ht="15.75" customHeight="1" x14ac:dyDescent="0.3">
      <c r="A833" s="54"/>
      <c r="B833" s="54"/>
      <c r="C833" s="54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</row>
    <row r="834" spans="1:21" ht="15.75" customHeight="1" x14ac:dyDescent="0.3">
      <c r="A834" s="54"/>
      <c r="B834" s="54"/>
      <c r="C834" s="54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</row>
    <row r="835" spans="1:21" ht="15.75" customHeight="1" x14ac:dyDescent="0.3">
      <c r="A835" s="54"/>
      <c r="B835" s="54"/>
      <c r="C835" s="54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</row>
    <row r="836" spans="1:21" ht="15.75" customHeight="1" x14ac:dyDescent="0.3">
      <c r="A836" s="54"/>
      <c r="B836" s="54"/>
      <c r="C836" s="54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</row>
    <row r="837" spans="1:21" ht="15.75" customHeight="1" x14ac:dyDescent="0.3">
      <c r="A837" s="54"/>
      <c r="B837" s="54"/>
      <c r="C837" s="54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</row>
    <row r="838" spans="1:21" ht="15.75" customHeight="1" x14ac:dyDescent="0.3">
      <c r="A838" s="54"/>
      <c r="B838" s="54"/>
      <c r="C838" s="54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</row>
    <row r="839" spans="1:21" ht="15.75" customHeight="1" x14ac:dyDescent="0.3">
      <c r="A839" s="54"/>
      <c r="B839" s="54"/>
      <c r="C839" s="54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</row>
    <row r="840" spans="1:21" ht="15.75" customHeight="1" x14ac:dyDescent="0.3">
      <c r="A840" s="54"/>
      <c r="B840" s="54"/>
      <c r="C840" s="54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</row>
    <row r="841" spans="1:21" ht="15.75" customHeight="1" x14ac:dyDescent="0.3">
      <c r="A841" s="54"/>
      <c r="B841" s="54"/>
      <c r="C841" s="54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</row>
    <row r="842" spans="1:21" ht="15.75" customHeight="1" x14ac:dyDescent="0.3">
      <c r="A842" s="54"/>
      <c r="B842" s="54"/>
      <c r="C842" s="54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</row>
    <row r="843" spans="1:21" ht="15.75" customHeight="1" x14ac:dyDescent="0.3">
      <c r="A843" s="54"/>
      <c r="B843" s="54"/>
      <c r="C843" s="54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</row>
    <row r="844" spans="1:21" ht="15.75" customHeight="1" x14ac:dyDescent="0.3">
      <c r="A844" s="54"/>
      <c r="B844" s="54"/>
      <c r="C844" s="54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</row>
    <row r="845" spans="1:21" ht="15.75" customHeight="1" x14ac:dyDescent="0.3">
      <c r="A845" s="54"/>
      <c r="B845" s="54"/>
      <c r="C845" s="54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</row>
    <row r="846" spans="1:21" ht="15.75" customHeight="1" x14ac:dyDescent="0.3">
      <c r="A846" s="54"/>
      <c r="B846" s="54"/>
      <c r="C846" s="54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</row>
    <row r="847" spans="1:21" ht="15.75" customHeight="1" x14ac:dyDescent="0.3">
      <c r="A847" s="54"/>
      <c r="B847" s="54"/>
      <c r="C847" s="54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</row>
    <row r="848" spans="1:21" ht="15.75" customHeight="1" x14ac:dyDescent="0.3">
      <c r="A848" s="54"/>
      <c r="B848" s="54"/>
      <c r="C848" s="54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</row>
    <row r="849" spans="1:21" ht="15.75" customHeight="1" x14ac:dyDescent="0.3">
      <c r="A849" s="54"/>
      <c r="B849" s="54"/>
      <c r="C849" s="54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</row>
    <row r="850" spans="1:21" ht="15.75" customHeight="1" x14ac:dyDescent="0.3">
      <c r="A850" s="54"/>
      <c r="B850" s="54"/>
      <c r="C850" s="54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</row>
    <row r="851" spans="1:21" ht="15.75" customHeight="1" x14ac:dyDescent="0.3">
      <c r="A851" s="54"/>
      <c r="B851" s="54"/>
      <c r="C851" s="54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</row>
    <row r="852" spans="1:21" ht="15.75" customHeight="1" x14ac:dyDescent="0.3">
      <c r="A852" s="54"/>
      <c r="B852" s="54"/>
      <c r="C852" s="54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</row>
    <row r="853" spans="1:21" ht="15.75" customHeight="1" x14ac:dyDescent="0.3">
      <c r="A853" s="54"/>
      <c r="B853" s="54"/>
      <c r="C853" s="54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</row>
    <row r="854" spans="1:21" ht="15.75" customHeight="1" x14ac:dyDescent="0.3">
      <c r="A854" s="54"/>
      <c r="B854" s="54"/>
      <c r="C854" s="54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</row>
    <row r="855" spans="1:21" ht="15.75" customHeight="1" x14ac:dyDescent="0.3">
      <c r="A855" s="54"/>
      <c r="B855" s="54"/>
      <c r="C855" s="54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</row>
    <row r="856" spans="1:21" ht="15.75" customHeight="1" x14ac:dyDescent="0.3">
      <c r="A856" s="54"/>
      <c r="B856" s="54"/>
      <c r="C856" s="54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</row>
    <row r="857" spans="1:21" ht="15.75" customHeight="1" x14ac:dyDescent="0.3">
      <c r="A857" s="54"/>
      <c r="B857" s="54"/>
      <c r="C857" s="54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</row>
    <row r="858" spans="1:21" ht="15.75" customHeight="1" x14ac:dyDescent="0.3">
      <c r="A858" s="54"/>
      <c r="B858" s="54"/>
      <c r="C858" s="54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</row>
    <row r="859" spans="1:21" ht="15.75" customHeight="1" x14ac:dyDescent="0.3">
      <c r="A859" s="54"/>
      <c r="B859" s="54"/>
      <c r="C859" s="54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</row>
    <row r="860" spans="1:21" ht="15.75" customHeight="1" x14ac:dyDescent="0.3">
      <c r="A860" s="54"/>
      <c r="B860" s="54"/>
      <c r="C860" s="54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</row>
    <row r="861" spans="1:21" ht="15.75" customHeight="1" x14ac:dyDescent="0.3">
      <c r="A861" s="54"/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</row>
    <row r="862" spans="1:21" ht="15.75" customHeight="1" x14ac:dyDescent="0.3">
      <c r="A862" s="54"/>
      <c r="B862" s="54"/>
      <c r="C862" s="54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</row>
    <row r="863" spans="1:21" ht="15.75" customHeight="1" x14ac:dyDescent="0.3">
      <c r="A863" s="54"/>
      <c r="B863" s="54"/>
      <c r="C863" s="54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</row>
    <row r="864" spans="1:21" ht="15.75" customHeight="1" x14ac:dyDescent="0.3">
      <c r="A864" s="54"/>
      <c r="B864" s="54"/>
      <c r="C864" s="54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</row>
    <row r="865" spans="1:21" ht="15.75" customHeight="1" x14ac:dyDescent="0.3">
      <c r="A865" s="54"/>
      <c r="B865" s="54"/>
      <c r="C865" s="54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</row>
    <row r="866" spans="1:21" ht="15.75" customHeight="1" x14ac:dyDescent="0.3">
      <c r="A866" s="54"/>
      <c r="B866" s="54"/>
      <c r="C866" s="54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</row>
    <row r="867" spans="1:21" ht="15.75" customHeight="1" x14ac:dyDescent="0.3">
      <c r="A867" s="54"/>
      <c r="B867" s="54"/>
      <c r="C867" s="54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</row>
    <row r="868" spans="1:21" ht="15.75" customHeight="1" x14ac:dyDescent="0.3">
      <c r="A868" s="54"/>
      <c r="B868" s="54"/>
      <c r="C868" s="54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</row>
    <row r="869" spans="1:21" ht="15.75" customHeight="1" x14ac:dyDescent="0.3">
      <c r="A869" s="54"/>
      <c r="B869" s="54"/>
      <c r="C869" s="54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</row>
    <row r="870" spans="1:21" ht="15.75" customHeight="1" x14ac:dyDescent="0.3">
      <c r="A870" s="54"/>
      <c r="B870" s="54"/>
      <c r="C870" s="54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</row>
    <row r="871" spans="1:21" ht="15.75" customHeight="1" x14ac:dyDescent="0.3">
      <c r="A871" s="54"/>
      <c r="B871" s="54"/>
      <c r="C871" s="54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</row>
    <row r="872" spans="1:21" ht="15.75" customHeight="1" x14ac:dyDescent="0.3">
      <c r="A872" s="54"/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</row>
    <row r="873" spans="1:21" ht="15.75" customHeight="1" x14ac:dyDescent="0.3">
      <c r="A873" s="54"/>
      <c r="B873" s="54"/>
      <c r="C873" s="54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</row>
    <row r="874" spans="1:21" ht="15.75" customHeight="1" x14ac:dyDescent="0.3">
      <c r="A874" s="54"/>
      <c r="B874" s="54"/>
      <c r="C874" s="54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</row>
    <row r="875" spans="1:21" ht="15.75" customHeight="1" x14ac:dyDescent="0.3">
      <c r="A875" s="54"/>
      <c r="B875" s="54"/>
      <c r="C875" s="54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</row>
    <row r="876" spans="1:21" ht="15.75" customHeight="1" x14ac:dyDescent="0.3">
      <c r="A876" s="54"/>
      <c r="B876" s="54"/>
      <c r="C876" s="54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</row>
    <row r="877" spans="1:21" ht="15.75" customHeight="1" x14ac:dyDescent="0.3">
      <c r="A877" s="54"/>
      <c r="B877" s="54"/>
      <c r="C877" s="54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</row>
    <row r="878" spans="1:21" ht="15.75" customHeight="1" x14ac:dyDescent="0.3">
      <c r="A878" s="54"/>
      <c r="B878" s="54"/>
      <c r="C878" s="54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</row>
    <row r="879" spans="1:21" ht="15.75" customHeight="1" x14ac:dyDescent="0.3">
      <c r="A879" s="54"/>
      <c r="B879" s="54"/>
      <c r="C879" s="54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</row>
    <row r="880" spans="1:21" ht="15.75" customHeight="1" x14ac:dyDescent="0.3">
      <c r="A880" s="54"/>
      <c r="B880" s="54"/>
      <c r="C880" s="54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</row>
    <row r="881" spans="1:21" ht="15.75" customHeight="1" x14ac:dyDescent="0.3">
      <c r="A881" s="54"/>
      <c r="B881" s="54"/>
      <c r="C881" s="54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</row>
    <row r="882" spans="1:21" ht="15.75" customHeight="1" x14ac:dyDescent="0.3">
      <c r="A882" s="54"/>
      <c r="B882" s="54"/>
      <c r="C882" s="54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</row>
    <row r="883" spans="1:21" ht="15.75" customHeight="1" x14ac:dyDescent="0.3">
      <c r="A883" s="54"/>
      <c r="B883" s="54"/>
      <c r="C883" s="54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</row>
    <row r="884" spans="1:21" ht="15.75" customHeight="1" x14ac:dyDescent="0.3">
      <c r="A884" s="54"/>
      <c r="B884" s="54"/>
      <c r="C884" s="54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</row>
    <row r="885" spans="1:21" ht="15.75" customHeight="1" x14ac:dyDescent="0.3">
      <c r="A885" s="54"/>
      <c r="B885" s="54"/>
      <c r="C885" s="54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</row>
    <row r="886" spans="1:21" ht="15.75" customHeight="1" x14ac:dyDescent="0.3">
      <c r="A886" s="54"/>
      <c r="B886" s="54"/>
      <c r="C886" s="54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</row>
    <row r="887" spans="1:21" ht="15.75" customHeight="1" x14ac:dyDescent="0.3">
      <c r="A887" s="54"/>
      <c r="B887" s="54"/>
      <c r="C887" s="54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</row>
    <row r="888" spans="1:21" ht="15.75" customHeight="1" x14ac:dyDescent="0.3">
      <c r="A888" s="54"/>
      <c r="B888" s="54"/>
      <c r="C888" s="54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</row>
    <row r="889" spans="1:21" ht="15.75" customHeight="1" x14ac:dyDescent="0.3">
      <c r="A889" s="54"/>
      <c r="B889" s="54"/>
      <c r="C889" s="54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</row>
    <row r="890" spans="1:21" ht="15.75" customHeight="1" x14ac:dyDescent="0.3">
      <c r="A890" s="54"/>
      <c r="B890" s="54"/>
      <c r="C890" s="54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</row>
    <row r="891" spans="1:21" ht="15.75" customHeight="1" x14ac:dyDescent="0.3">
      <c r="A891" s="54"/>
      <c r="B891" s="54"/>
      <c r="C891" s="54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</row>
    <row r="892" spans="1:21" ht="15.75" customHeight="1" x14ac:dyDescent="0.3">
      <c r="A892" s="54"/>
      <c r="B892" s="54"/>
      <c r="C892" s="54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</row>
    <row r="893" spans="1:21" ht="15.75" customHeight="1" x14ac:dyDescent="0.3">
      <c r="A893" s="54"/>
      <c r="B893" s="54"/>
      <c r="C893" s="54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</row>
    <row r="894" spans="1:21" ht="15.75" customHeight="1" x14ac:dyDescent="0.3">
      <c r="A894" s="54"/>
      <c r="B894" s="54"/>
      <c r="C894" s="54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</row>
    <row r="895" spans="1:21" ht="15.75" customHeight="1" x14ac:dyDescent="0.3">
      <c r="A895" s="54"/>
      <c r="B895" s="54"/>
      <c r="C895" s="54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</row>
    <row r="896" spans="1:21" ht="15.75" customHeight="1" x14ac:dyDescent="0.3">
      <c r="A896" s="54"/>
      <c r="B896" s="54"/>
      <c r="C896" s="54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</row>
    <row r="897" spans="1:21" ht="15.75" customHeight="1" x14ac:dyDescent="0.3">
      <c r="A897" s="54"/>
      <c r="B897" s="54"/>
      <c r="C897" s="54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</row>
    <row r="898" spans="1:21" ht="15.75" customHeight="1" x14ac:dyDescent="0.3">
      <c r="A898" s="54"/>
      <c r="B898" s="54"/>
      <c r="C898" s="54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</row>
    <row r="899" spans="1:21" ht="15.75" customHeight="1" x14ac:dyDescent="0.3">
      <c r="A899" s="54"/>
      <c r="B899" s="54"/>
      <c r="C899" s="54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</row>
    <row r="900" spans="1:21" ht="15.75" customHeight="1" x14ac:dyDescent="0.3">
      <c r="A900" s="54"/>
      <c r="B900" s="54"/>
      <c r="C900" s="54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</row>
    <row r="901" spans="1:21" ht="15.75" customHeight="1" x14ac:dyDescent="0.3">
      <c r="A901" s="54"/>
      <c r="B901" s="54"/>
      <c r="C901" s="54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</row>
    <row r="902" spans="1:21" ht="15.75" customHeight="1" x14ac:dyDescent="0.3">
      <c r="A902" s="54"/>
      <c r="B902" s="54"/>
      <c r="C902" s="54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</row>
    <row r="903" spans="1:21" ht="15.75" customHeight="1" x14ac:dyDescent="0.3">
      <c r="A903" s="54"/>
      <c r="B903" s="54"/>
      <c r="C903" s="54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</row>
    <row r="904" spans="1:21" ht="15.75" customHeight="1" x14ac:dyDescent="0.3">
      <c r="A904" s="54"/>
      <c r="B904" s="54"/>
      <c r="C904" s="54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</row>
    <row r="905" spans="1:21" ht="15.75" customHeight="1" x14ac:dyDescent="0.3">
      <c r="A905" s="54"/>
      <c r="B905" s="54"/>
      <c r="C905" s="54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</row>
    <row r="906" spans="1:21" ht="15.75" customHeight="1" x14ac:dyDescent="0.3">
      <c r="A906" s="54"/>
      <c r="B906" s="54"/>
      <c r="C906" s="54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</row>
    <row r="907" spans="1:21" ht="15.75" customHeight="1" x14ac:dyDescent="0.3">
      <c r="A907" s="54"/>
      <c r="B907" s="54"/>
      <c r="C907" s="54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</row>
    <row r="908" spans="1:21" ht="15.75" customHeight="1" x14ac:dyDescent="0.3">
      <c r="A908" s="54"/>
      <c r="B908" s="54"/>
      <c r="C908" s="54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</row>
    <row r="909" spans="1:21" ht="15.75" customHeight="1" x14ac:dyDescent="0.3">
      <c r="A909" s="54"/>
      <c r="B909" s="54"/>
      <c r="C909" s="54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</row>
    <row r="910" spans="1:21" ht="15.75" customHeight="1" x14ac:dyDescent="0.3">
      <c r="A910" s="54"/>
      <c r="B910" s="54"/>
      <c r="C910" s="54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</row>
    <row r="911" spans="1:21" ht="15.75" customHeight="1" x14ac:dyDescent="0.3">
      <c r="A911" s="54"/>
      <c r="B911" s="54"/>
      <c r="C911" s="54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</row>
    <row r="912" spans="1:21" ht="15.75" customHeight="1" x14ac:dyDescent="0.3">
      <c r="A912" s="54"/>
      <c r="B912" s="54"/>
      <c r="C912" s="54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</row>
    <row r="913" spans="1:21" ht="15.75" customHeight="1" x14ac:dyDescent="0.3">
      <c r="A913" s="54"/>
      <c r="B913" s="54"/>
      <c r="C913" s="54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</row>
    <row r="914" spans="1:21" ht="15.75" customHeight="1" x14ac:dyDescent="0.3">
      <c r="A914" s="54"/>
      <c r="B914" s="54"/>
      <c r="C914" s="54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</row>
    <row r="915" spans="1:21" ht="15.75" customHeight="1" x14ac:dyDescent="0.3">
      <c r="A915" s="54"/>
      <c r="B915" s="54"/>
      <c r="C915" s="54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</row>
    <row r="916" spans="1:21" ht="15.75" customHeight="1" x14ac:dyDescent="0.3">
      <c r="A916" s="54"/>
      <c r="B916" s="54"/>
      <c r="C916" s="54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</row>
    <row r="917" spans="1:21" ht="15.75" customHeight="1" x14ac:dyDescent="0.3">
      <c r="A917" s="54"/>
      <c r="B917" s="54"/>
      <c r="C917" s="54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</row>
    <row r="918" spans="1:21" ht="15.75" customHeight="1" x14ac:dyDescent="0.3">
      <c r="A918" s="54"/>
      <c r="B918" s="54"/>
      <c r="C918" s="54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</row>
    <row r="919" spans="1:21" ht="15.75" customHeight="1" x14ac:dyDescent="0.3">
      <c r="A919" s="54"/>
      <c r="B919" s="54"/>
      <c r="C919" s="54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</row>
    <row r="920" spans="1:21" ht="15.75" customHeight="1" x14ac:dyDescent="0.3">
      <c r="A920" s="54"/>
      <c r="B920" s="54"/>
      <c r="C920" s="54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</row>
    <row r="921" spans="1:21" ht="15.75" customHeight="1" x14ac:dyDescent="0.3">
      <c r="A921" s="54"/>
      <c r="B921" s="54"/>
      <c r="C921" s="54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</row>
    <row r="922" spans="1:21" ht="15.75" customHeight="1" x14ac:dyDescent="0.3">
      <c r="A922" s="54"/>
      <c r="B922" s="54"/>
      <c r="C922" s="54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</row>
    <row r="923" spans="1:21" ht="15.75" customHeight="1" x14ac:dyDescent="0.3">
      <c r="A923" s="54"/>
      <c r="B923" s="54"/>
      <c r="C923" s="54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</row>
    <row r="924" spans="1:21" ht="15.75" customHeight="1" x14ac:dyDescent="0.3">
      <c r="A924" s="54"/>
      <c r="B924" s="54"/>
      <c r="C924" s="54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</row>
    <row r="925" spans="1:21" ht="15.75" customHeight="1" x14ac:dyDescent="0.3">
      <c r="A925" s="54"/>
      <c r="B925" s="54"/>
      <c r="C925" s="54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</row>
    <row r="926" spans="1:21" ht="15.75" customHeight="1" x14ac:dyDescent="0.3">
      <c r="A926" s="54"/>
      <c r="B926" s="54"/>
      <c r="C926" s="54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</row>
    <row r="927" spans="1:21" ht="15.75" customHeight="1" x14ac:dyDescent="0.3">
      <c r="A927" s="54"/>
      <c r="B927" s="54"/>
      <c r="C927" s="54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</row>
    <row r="928" spans="1:21" ht="15.75" customHeight="1" x14ac:dyDescent="0.3">
      <c r="A928" s="54"/>
      <c r="B928" s="54"/>
      <c r="C928" s="54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</row>
    <row r="929" spans="1:21" ht="15.75" customHeight="1" x14ac:dyDescent="0.3">
      <c r="A929" s="54"/>
      <c r="B929" s="54"/>
      <c r="C929" s="54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</row>
    <row r="930" spans="1:21" ht="15.75" customHeight="1" x14ac:dyDescent="0.3">
      <c r="A930" s="54"/>
      <c r="B930" s="54"/>
      <c r="C930" s="54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</row>
    <row r="931" spans="1:21" ht="15.75" customHeight="1" x14ac:dyDescent="0.3">
      <c r="A931" s="54"/>
      <c r="B931" s="54"/>
      <c r="C931" s="54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</row>
    <row r="932" spans="1:21" ht="15.75" customHeight="1" x14ac:dyDescent="0.3">
      <c r="A932" s="54"/>
      <c r="B932" s="54"/>
      <c r="C932" s="54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</row>
    <row r="933" spans="1:21" ht="15.75" customHeight="1" x14ac:dyDescent="0.3">
      <c r="A933" s="54"/>
      <c r="B933" s="54"/>
      <c r="C933" s="54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</row>
    <row r="934" spans="1:21" ht="15.75" customHeight="1" x14ac:dyDescent="0.3">
      <c r="A934" s="54"/>
      <c r="B934" s="54"/>
      <c r="C934" s="54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</row>
    <row r="935" spans="1:21" ht="15.75" customHeight="1" x14ac:dyDescent="0.3">
      <c r="A935" s="54"/>
      <c r="B935" s="54"/>
      <c r="C935" s="54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</row>
    <row r="936" spans="1:21" ht="15.75" customHeight="1" x14ac:dyDescent="0.3">
      <c r="A936" s="54"/>
      <c r="B936" s="54"/>
      <c r="C936" s="54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</row>
    <row r="937" spans="1:21" ht="15.75" customHeight="1" x14ac:dyDescent="0.3">
      <c r="A937" s="54"/>
      <c r="B937" s="54"/>
      <c r="C937" s="54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</row>
    <row r="938" spans="1:21" ht="15.75" customHeight="1" x14ac:dyDescent="0.3">
      <c r="A938" s="54"/>
      <c r="B938" s="54"/>
      <c r="C938" s="54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</row>
    <row r="939" spans="1:21" ht="15.75" customHeight="1" x14ac:dyDescent="0.3">
      <c r="A939" s="54"/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</row>
    <row r="940" spans="1:21" ht="15.75" customHeight="1" x14ac:dyDescent="0.3">
      <c r="A940" s="54"/>
      <c r="B940" s="54"/>
      <c r="C940" s="54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</row>
    <row r="941" spans="1:21" ht="15.75" customHeight="1" x14ac:dyDescent="0.3">
      <c r="A941" s="54"/>
      <c r="B941" s="54"/>
      <c r="C941" s="54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</row>
    <row r="942" spans="1:21" ht="15.75" customHeight="1" x14ac:dyDescent="0.3">
      <c r="A942" s="54"/>
      <c r="B942" s="54"/>
      <c r="C942" s="54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</row>
    <row r="943" spans="1:21" ht="15.75" customHeight="1" x14ac:dyDescent="0.3">
      <c r="A943" s="54"/>
      <c r="B943" s="54"/>
      <c r="C943" s="54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</row>
    <row r="944" spans="1:21" ht="15.75" customHeight="1" x14ac:dyDescent="0.3">
      <c r="A944" s="54"/>
      <c r="B944" s="54"/>
      <c r="C944" s="54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</row>
    <row r="945" spans="1:21" ht="15.75" customHeight="1" x14ac:dyDescent="0.3">
      <c r="A945" s="54"/>
      <c r="B945" s="54"/>
      <c r="C945" s="54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</row>
    <row r="946" spans="1:21" ht="15.75" customHeight="1" x14ac:dyDescent="0.3">
      <c r="A946" s="54"/>
      <c r="B946" s="54"/>
      <c r="C946" s="54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</row>
    <row r="947" spans="1:21" ht="15.75" customHeight="1" x14ac:dyDescent="0.3">
      <c r="A947" s="54"/>
      <c r="B947" s="54"/>
      <c r="C947" s="54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</row>
    <row r="948" spans="1:21" ht="15.75" customHeight="1" x14ac:dyDescent="0.3">
      <c r="A948" s="54"/>
      <c r="B948" s="54"/>
      <c r="C948" s="54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</row>
    <row r="949" spans="1:21" ht="15.75" customHeight="1" x14ac:dyDescent="0.3">
      <c r="A949" s="54"/>
      <c r="B949" s="54"/>
      <c r="C949" s="54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</row>
    <row r="950" spans="1:21" ht="15.75" customHeight="1" x14ac:dyDescent="0.3">
      <c r="A950" s="54"/>
      <c r="B950" s="54"/>
      <c r="C950" s="54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</row>
    <row r="951" spans="1:21" ht="15.75" customHeight="1" x14ac:dyDescent="0.3">
      <c r="A951" s="54"/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</row>
    <row r="952" spans="1:21" ht="15.75" customHeight="1" x14ac:dyDescent="0.3">
      <c r="A952" s="54"/>
      <c r="B952" s="54"/>
      <c r="C952" s="54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</row>
    <row r="953" spans="1:21" ht="15.75" customHeight="1" x14ac:dyDescent="0.3">
      <c r="A953" s="54"/>
      <c r="B953" s="54"/>
      <c r="C953" s="54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</row>
    <row r="954" spans="1:21" ht="15.75" customHeight="1" x14ac:dyDescent="0.3">
      <c r="A954" s="54"/>
      <c r="B954" s="54"/>
      <c r="C954" s="54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</row>
    <row r="955" spans="1:21" ht="15.75" customHeight="1" x14ac:dyDescent="0.3">
      <c r="A955" s="54"/>
      <c r="B955" s="54"/>
      <c r="C955" s="54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</row>
    <row r="956" spans="1:21" ht="15.75" customHeight="1" x14ac:dyDescent="0.3">
      <c r="A956" s="54"/>
      <c r="B956" s="54"/>
      <c r="C956" s="54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</row>
    <row r="957" spans="1:21" ht="15.75" customHeight="1" x14ac:dyDescent="0.3">
      <c r="A957" s="54"/>
      <c r="B957" s="54"/>
      <c r="C957" s="54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</row>
    <row r="958" spans="1:21" ht="15.75" customHeight="1" x14ac:dyDescent="0.3">
      <c r="A958" s="54"/>
      <c r="B958" s="54"/>
      <c r="C958" s="54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</row>
    <row r="959" spans="1:21" ht="15.75" customHeight="1" x14ac:dyDescent="0.3">
      <c r="A959" s="54"/>
      <c r="B959" s="54"/>
      <c r="C959" s="54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</row>
    <row r="960" spans="1:21" ht="15.75" customHeight="1" x14ac:dyDescent="0.3">
      <c r="A960" s="54"/>
      <c r="B960" s="54"/>
      <c r="C960" s="54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</row>
    <row r="961" spans="1:21" ht="15.75" customHeight="1" x14ac:dyDescent="0.3">
      <c r="A961" s="54"/>
      <c r="B961" s="54"/>
      <c r="C961" s="54"/>
      <c r="D961" s="54"/>
      <c r="E961" s="54"/>
      <c r="F961" s="54"/>
      <c r="G961" s="54"/>
      <c r="H961" s="54"/>
      <c r="I961" s="54"/>
      <c r="J961" s="54"/>
      <c r="K961" s="54"/>
      <c r="L961" s="54"/>
      <c r="M961" s="54"/>
      <c r="N961" s="54"/>
      <c r="O961" s="54"/>
      <c r="P961" s="54"/>
      <c r="Q961" s="54"/>
      <c r="R961" s="54"/>
      <c r="S961" s="54"/>
      <c r="T961" s="54"/>
      <c r="U961" s="54"/>
    </row>
    <row r="962" spans="1:21" ht="15.75" customHeight="1" x14ac:dyDescent="0.3">
      <c r="A962" s="54"/>
      <c r="B962" s="54"/>
      <c r="C962" s="54"/>
      <c r="D962" s="54"/>
      <c r="E962" s="54"/>
      <c r="F962" s="54"/>
      <c r="G962" s="54"/>
      <c r="H962" s="54"/>
      <c r="I962" s="54"/>
      <c r="J962" s="54"/>
      <c r="K962" s="54"/>
      <c r="L962" s="54"/>
      <c r="M962" s="54"/>
      <c r="N962" s="54"/>
      <c r="O962" s="54"/>
      <c r="P962" s="54"/>
      <c r="Q962" s="54"/>
      <c r="R962" s="54"/>
      <c r="S962" s="54"/>
      <c r="T962" s="54"/>
      <c r="U962" s="54"/>
    </row>
    <row r="963" spans="1:21" ht="15.75" customHeight="1" x14ac:dyDescent="0.3">
      <c r="A963" s="54"/>
      <c r="B963" s="54"/>
      <c r="C963" s="54"/>
      <c r="D963" s="54"/>
      <c r="E963" s="54"/>
      <c r="F963" s="54"/>
      <c r="G963" s="54"/>
      <c r="H963" s="54"/>
      <c r="I963" s="54"/>
      <c r="J963" s="54"/>
      <c r="K963" s="54"/>
      <c r="L963" s="54"/>
      <c r="M963" s="54"/>
      <c r="N963" s="54"/>
      <c r="O963" s="54"/>
      <c r="P963" s="54"/>
      <c r="Q963" s="54"/>
      <c r="R963" s="54"/>
      <c r="S963" s="54"/>
      <c r="T963" s="54"/>
      <c r="U963" s="54"/>
    </row>
    <row r="964" spans="1:21" ht="15.75" customHeight="1" x14ac:dyDescent="0.3">
      <c r="A964" s="54"/>
      <c r="B964" s="54"/>
      <c r="C964" s="54"/>
      <c r="D964" s="54"/>
      <c r="E964" s="54"/>
      <c r="F964" s="54"/>
      <c r="G964" s="54"/>
      <c r="H964" s="54"/>
      <c r="I964" s="54"/>
      <c r="J964" s="54"/>
      <c r="K964" s="54"/>
      <c r="L964" s="54"/>
      <c r="M964" s="54"/>
      <c r="N964" s="54"/>
      <c r="O964" s="54"/>
      <c r="P964" s="54"/>
      <c r="Q964" s="54"/>
      <c r="R964" s="54"/>
      <c r="S964" s="54"/>
      <c r="T964" s="54"/>
      <c r="U964" s="54"/>
    </row>
    <row r="965" spans="1:21" ht="15.75" customHeight="1" x14ac:dyDescent="0.3">
      <c r="A965" s="54"/>
      <c r="B965" s="54"/>
      <c r="C965" s="54"/>
      <c r="D965" s="54"/>
      <c r="E965" s="54"/>
      <c r="F965" s="54"/>
      <c r="G965" s="54"/>
      <c r="H965" s="54"/>
      <c r="I965" s="54"/>
      <c r="J965" s="54"/>
      <c r="K965" s="54"/>
      <c r="L965" s="54"/>
      <c r="M965" s="54"/>
      <c r="N965" s="54"/>
      <c r="O965" s="54"/>
      <c r="P965" s="54"/>
      <c r="Q965" s="54"/>
      <c r="R965" s="54"/>
      <c r="S965" s="54"/>
      <c r="T965" s="54"/>
      <c r="U965" s="54"/>
    </row>
    <row r="966" spans="1:21" ht="15.75" customHeight="1" x14ac:dyDescent="0.3">
      <c r="A966" s="54"/>
      <c r="B966" s="54"/>
      <c r="C966" s="54"/>
      <c r="D966" s="54"/>
      <c r="E966" s="54"/>
      <c r="F966" s="54"/>
      <c r="G966" s="54"/>
      <c r="H966" s="54"/>
      <c r="I966" s="54"/>
      <c r="J966" s="54"/>
      <c r="K966" s="54"/>
      <c r="L966" s="54"/>
      <c r="M966" s="54"/>
      <c r="N966" s="54"/>
      <c r="O966" s="54"/>
      <c r="P966" s="54"/>
      <c r="Q966" s="54"/>
      <c r="R966" s="54"/>
      <c r="S966" s="54"/>
      <c r="T966" s="54"/>
      <c r="U966" s="54"/>
    </row>
    <row r="967" spans="1:21" ht="15.75" customHeight="1" x14ac:dyDescent="0.3">
      <c r="A967" s="54"/>
      <c r="B967" s="54"/>
      <c r="C967" s="54"/>
      <c r="D967" s="54"/>
      <c r="E967" s="54"/>
      <c r="F967" s="54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4"/>
    </row>
    <row r="968" spans="1:21" ht="15.75" customHeight="1" x14ac:dyDescent="0.3">
      <c r="A968" s="54"/>
      <c r="B968" s="54"/>
      <c r="C968" s="54"/>
      <c r="D968" s="54"/>
      <c r="E968" s="54"/>
      <c r="F968" s="54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4"/>
    </row>
    <row r="969" spans="1:21" ht="15.75" customHeight="1" x14ac:dyDescent="0.3">
      <c r="A969" s="54"/>
      <c r="B969" s="54"/>
      <c r="C969" s="54"/>
      <c r="D969" s="54"/>
      <c r="E969" s="54"/>
      <c r="F969" s="54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4"/>
    </row>
    <row r="970" spans="1:21" ht="15.75" customHeight="1" x14ac:dyDescent="0.3">
      <c r="A970" s="54"/>
      <c r="B970" s="54"/>
      <c r="C970" s="54"/>
      <c r="D970" s="54"/>
      <c r="E970" s="54"/>
      <c r="F970" s="54"/>
      <c r="G970" s="54"/>
      <c r="H970" s="54"/>
      <c r="I970" s="54"/>
      <c r="J970" s="54"/>
      <c r="K970" s="54"/>
      <c r="L970" s="54"/>
      <c r="M970" s="54"/>
      <c r="N970" s="54"/>
      <c r="O970" s="54"/>
      <c r="P970" s="54"/>
      <c r="Q970" s="54"/>
      <c r="R970" s="54"/>
      <c r="S970" s="54"/>
      <c r="T970" s="54"/>
      <c r="U970" s="54"/>
    </row>
    <row r="971" spans="1:21" ht="15.75" customHeight="1" x14ac:dyDescent="0.3">
      <c r="A971" s="54"/>
      <c r="B971" s="54"/>
      <c r="C971" s="54"/>
      <c r="D971" s="54"/>
      <c r="E971" s="54"/>
      <c r="F971" s="54"/>
      <c r="G971" s="54"/>
      <c r="H971" s="54"/>
      <c r="I971" s="54"/>
      <c r="J971" s="54"/>
      <c r="K971" s="54"/>
      <c r="L971" s="54"/>
      <c r="M971" s="54"/>
      <c r="N971" s="54"/>
      <c r="O971" s="54"/>
      <c r="P971" s="54"/>
      <c r="Q971" s="54"/>
      <c r="R971" s="54"/>
      <c r="S971" s="54"/>
      <c r="T971" s="54"/>
      <c r="U971" s="54"/>
    </row>
    <row r="972" spans="1:21" ht="15.75" customHeight="1" x14ac:dyDescent="0.3">
      <c r="A972" s="54"/>
      <c r="B972" s="54"/>
      <c r="C972" s="54"/>
      <c r="D972" s="54"/>
      <c r="E972" s="54"/>
      <c r="F972" s="54"/>
      <c r="G972" s="54"/>
      <c r="H972" s="54"/>
      <c r="I972" s="54"/>
      <c r="J972" s="54"/>
      <c r="K972" s="54"/>
      <c r="L972" s="54"/>
      <c r="M972" s="54"/>
      <c r="N972" s="54"/>
      <c r="O972" s="54"/>
      <c r="P972" s="54"/>
      <c r="Q972" s="54"/>
      <c r="R972" s="54"/>
      <c r="S972" s="54"/>
      <c r="T972" s="54"/>
      <c r="U972" s="54"/>
    </row>
    <row r="973" spans="1:21" ht="15.75" customHeight="1" x14ac:dyDescent="0.3">
      <c r="A973" s="54"/>
      <c r="B973" s="54"/>
      <c r="C973" s="54"/>
      <c r="D973" s="54"/>
      <c r="E973" s="54"/>
      <c r="F973" s="54"/>
      <c r="G973" s="54"/>
      <c r="H973" s="54"/>
      <c r="I973" s="54"/>
      <c r="J973" s="54"/>
      <c r="K973" s="54"/>
      <c r="L973" s="54"/>
      <c r="M973" s="54"/>
      <c r="N973" s="54"/>
      <c r="O973" s="54"/>
      <c r="P973" s="54"/>
      <c r="Q973" s="54"/>
      <c r="R973" s="54"/>
      <c r="S973" s="54"/>
      <c r="T973" s="54"/>
      <c r="U973" s="54"/>
    </row>
    <row r="974" spans="1:21" ht="15.75" customHeight="1" x14ac:dyDescent="0.3">
      <c r="A974" s="54"/>
      <c r="B974" s="54"/>
      <c r="C974" s="54"/>
      <c r="D974" s="54"/>
      <c r="E974" s="54"/>
      <c r="F974" s="54"/>
      <c r="G974" s="54"/>
      <c r="H974" s="54"/>
      <c r="I974" s="54"/>
      <c r="J974" s="54"/>
      <c r="K974" s="54"/>
      <c r="L974" s="54"/>
      <c r="M974" s="54"/>
      <c r="N974" s="54"/>
      <c r="O974" s="54"/>
      <c r="P974" s="54"/>
      <c r="Q974" s="54"/>
      <c r="R974" s="54"/>
      <c r="S974" s="54"/>
      <c r="T974" s="54"/>
      <c r="U974" s="54"/>
    </row>
    <row r="975" spans="1:21" ht="15.75" customHeight="1" x14ac:dyDescent="0.3">
      <c r="A975" s="54"/>
      <c r="B975" s="54"/>
      <c r="C975" s="54"/>
      <c r="D975" s="54"/>
      <c r="E975" s="54"/>
      <c r="F975" s="54"/>
      <c r="G975" s="54"/>
      <c r="H975" s="54"/>
      <c r="I975" s="54"/>
      <c r="J975" s="54"/>
      <c r="K975" s="54"/>
      <c r="L975" s="54"/>
      <c r="M975" s="54"/>
      <c r="N975" s="54"/>
      <c r="O975" s="54"/>
      <c r="P975" s="54"/>
      <c r="Q975" s="54"/>
      <c r="R975" s="54"/>
      <c r="S975" s="54"/>
      <c r="T975" s="54"/>
      <c r="U975" s="54"/>
    </row>
    <row r="976" spans="1:21" ht="15.75" customHeight="1" x14ac:dyDescent="0.3">
      <c r="A976" s="54"/>
      <c r="B976" s="54"/>
      <c r="C976" s="54"/>
      <c r="D976" s="54"/>
      <c r="E976" s="54"/>
      <c r="F976" s="54"/>
      <c r="G976" s="54"/>
      <c r="H976" s="54"/>
      <c r="I976" s="54"/>
      <c r="J976" s="54"/>
      <c r="K976" s="54"/>
      <c r="L976" s="54"/>
      <c r="M976" s="54"/>
      <c r="N976" s="54"/>
      <c r="O976" s="54"/>
      <c r="P976" s="54"/>
      <c r="Q976" s="54"/>
      <c r="R976" s="54"/>
      <c r="S976" s="54"/>
      <c r="T976" s="54"/>
      <c r="U976" s="54"/>
    </row>
    <row r="977" spans="1:21" ht="15.75" customHeight="1" x14ac:dyDescent="0.3">
      <c r="A977" s="54"/>
      <c r="B977" s="54"/>
      <c r="C977" s="54"/>
      <c r="D977" s="54"/>
      <c r="E977" s="54"/>
      <c r="F977" s="54"/>
      <c r="G977" s="54"/>
      <c r="H977" s="54"/>
      <c r="I977" s="54"/>
      <c r="J977" s="54"/>
      <c r="K977" s="54"/>
      <c r="L977" s="54"/>
      <c r="M977" s="54"/>
      <c r="N977" s="54"/>
      <c r="O977" s="54"/>
      <c r="P977" s="54"/>
      <c r="Q977" s="54"/>
      <c r="R977" s="54"/>
      <c r="S977" s="54"/>
      <c r="T977" s="54"/>
      <c r="U977" s="54"/>
    </row>
    <row r="978" spans="1:21" ht="15.75" customHeight="1" x14ac:dyDescent="0.3">
      <c r="A978" s="54"/>
      <c r="B978" s="54"/>
      <c r="C978" s="54"/>
      <c r="D978" s="54"/>
      <c r="E978" s="54"/>
      <c r="F978" s="54"/>
      <c r="G978" s="54"/>
      <c r="H978" s="54"/>
      <c r="I978" s="54"/>
      <c r="J978" s="54"/>
      <c r="K978" s="54"/>
      <c r="L978" s="54"/>
      <c r="M978" s="54"/>
      <c r="N978" s="54"/>
      <c r="O978" s="54"/>
      <c r="P978" s="54"/>
      <c r="Q978" s="54"/>
      <c r="R978" s="54"/>
      <c r="S978" s="54"/>
      <c r="T978" s="54"/>
      <c r="U978" s="54"/>
    </row>
    <row r="979" spans="1:21" ht="15.75" customHeight="1" x14ac:dyDescent="0.3">
      <c r="A979" s="54"/>
      <c r="B979" s="54"/>
      <c r="C979" s="54"/>
      <c r="D979" s="54"/>
      <c r="E979" s="54"/>
      <c r="F979" s="54"/>
      <c r="G979" s="54"/>
      <c r="H979" s="54"/>
      <c r="I979" s="54"/>
      <c r="J979" s="54"/>
      <c r="K979" s="54"/>
      <c r="L979" s="54"/>
      <c r="M979" s="54"/>
      <c r="N979" s="54"/>
      <c r="O979" s="54"/>
      <c r="P979" s="54"/>
      <c r="Q979" s="54"/>
      <c r="R979" s="54"/>
      <c r="S979" s="54"/>
      <c r="T979" s="54"/>
      <c r="U979" s="54"/>
    </row>
    <row r="980" spans="1:21" ht="15.75" customHeight="1" x14ac:dyDescent="0.3">
      <c r="A980" s="54"/>
      <c r="B980" s="54"/>
      <c r="C980" s="54"/>
      <c r="D980" s="54"/>
      <c r="E980" s="54"/>
      <c r="F980" s="54"/>
      <c r="G980" s="54"/>
      <c r="H980" s="54"/>
      <c r="I980" s="54"/>
      <c r="J980" s="54"/>
      <c r="K980" s="54"/>
      <c r="L980" s="54"/>
      <c r="M980" s="54"/>
      <c r="N980" s="54"/>
      <c r="O980" s="54"/>
      <c r="P980" s="54"/>
      <c r="Q980" s="54"/>
      <c r="R980" s="54"/>
      <c r="S980" s="54"/>
      <c r="T980" s="54"/>
      <c r="U980" s="54"/>
    </row>
    <row r="981" spans="1:21" ht="15.75" customHeight="1" x14ac:dyDescent="0.3">
      <c r="A981" s="54"/>
      <c r="B981" s="54"/>
      <c r="C981" s="54"/>
      <c r="D981" s="54"/>
      <c r="E981" s="54"/>
      <c r="F981" s="54"/>
      <c r="G981" s="54"/>
      <c r="H981" s="54"/>
      <c r="I981" s="54"/>
      <c r="J981" s="54"/>
      <c r="K981" s="54"/>
      <c r="L981" s="54"/>
      <c r="M981" s="54"/>
      <c r="N981" s="54"/>
      <c r="O981" s="54"/>
      <c r="P981" s="54"/>
      <c r="Q981" s="54"/>
      <c r="R981" s="54"/>
      <c r="S981" s="54"/>
      <c r="T981" s="54"/>
      <c r="U981" s="54"/>
    </row>
    <row r="982" spans="1:21" ht="15.75" customHeight="1" x14ac:dyDescent="0.3">
      <c r="A982" s="54"/>
      <c r="B982" s="54"/>
      <c r="C982" s="54"/>
      <c r="D982" s="54"/>
      <c r="E982" s="54"/>
      <c r="F982" s="54"/>
      <c r="G982" s="54"/>
      <c r="H982" s="54"/>
      <c r="I982" s="54"/>
      <c r="J982" s="54"/>
      <c r="K982" s="54"/>
      <c r="L982" s="54"/>
      <c r="M982" s="54"/>
      <c r="N982" s="54"/>
      <c r="O982" s="54"/>
      <c r="P982" s="54"/>
      <c r="Q982" s="54"/>
      <c r="R982" s="54"/>
      <c r="S982" s="54"/>
      <c r="T982" s="54"/>
      <c r="U982" s="54"/>
    </row>
    <row r="983" spans="1:21" ht="15.75" customHeight="1" x14ac:dyDescent="0.3">
      <c r="A983" s="54"/>
      <c r="B983" s="54"/>
      <c r="C983" s="54"/>
      <c r="D983" s="54"/>
      <c r="E983" s="54"/>
      <c r="F983" s="54"/>
      <c r="G983" s="54"/>
      <c r="H983" s="54"/>
      <c r="I983" s="54"/>
      <c r="J983" s="54"/>
      <c r="K983" s="54"/>
      <c r="L983" s="54"/>
      <c r="M983" s="54"/>
      <c r="N983" s="54"/>
      <c r="O983" s="54"/>
      <c r="P983" s="54"/>
      <c r="Q983" s="54"/>
      <c r="R983" s="54"/>
      <c r="S983" s="54"/>
      <c r="T983" s="54"/>
      <c r="U983" s="54"/>
    </row>
    <row r="984" spans="1:21" ht="15.75" customHeight="1" x14ac:dyDescent="0.3">
      <c r="A984" s="54"/>
      <c r="B984" s="54"/>
      <c r="C984" s="54"/>
      <c r="D984" s="54"/>
      <c r="E984" s="54"/>
      <c r="F984" s="54"/>
      <c r="G984" s="54"/>
      <c r="H984" s="54"/>
      <c r="I984" s="54"/>
      <c r="J984" s="54"/>
      <c r="K984" s="54"/>
      <c r="L984" s="54"/>
      <c r="M984" s="54"/>
      <c r="N984" s="54"/>
      <c r="O984" s="54"/>
      <c r="P984" s="54"/>
      <c r="Q984" s="54"/>
      <c r="R984" s="54"/>
      <c r="S984" s="54"/>
      <c r="T984" s="54"/>
      <c r="U984" s="54"/>
    </row>
    <row r="985" spans="1:21" ht="15.75" customHeight="1" x14ac:dyDescent="0.3">
      <c r="A985" s="54"/>
      <c r="B985" s="54"/>
      <c r="C985" s="54"/>
      <c r="D985" s="54"/>
      <c r="E985" s="54"/>
      <c r="F985" s="54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</row>
    <row r="986" spans="1:21" ht="15.75" customHeight="1" x14ac:dyDescent="0.3">
      <c r="A986" s="54"/>
      <c r="B986" s="54"/>
      <c r="C986" s="54"/>
      <c r="D986" s="54"/>
      <c r="E986" s="54"/>
      <c r="F986" s="54"/>
      <c r="G986" s="54"/>
      <c r="H986" s="54"/>
      <c r="I986" s="54"/>
      <c r="J986" s="54"/>
      <c r="K986" s="54"/>
      <c r="L986" s="54"/>
      <c r="M986" s="54"/>
      <c r="N986" s="54"/>
      <c r="O986" s="54"/>
      <c r="P986" s="54"/>
      <c r="Q986" s="54"/>
      <c r="R986" s="54"/>
      <c r="S986" s="54"/>
      <c r="T986" s="54"/>
      <c r="U986" s="54"/>
    </row>
    <row r="987" spans="1:21" ht="15.75" customHeight="1" x14ac:dyDescent="0.3">
      <c r="A987" s="54"/>
      <c r="B987" s="54"/>
      <c r="C987" s="54"/>
      <c r="D987" s="54"/>
      <c r="E987" s="54"/>
      <c r="F987" s="54"/>
      <c r="G987" s="54"/>
      <c r="H987" s="54"/>
      <c r="I987" s="54"/>
      <c r="J987" s="54"/>
      <c r="K987" s="54"/>
      <c r="L987" s="54"/>
      <c r="M987" s="54"/>
      <c r="N987" s="54"/>
      <c r="O987" s="54"/>
      <c r="P987" s="54"/>
      <c r="Q987" s="54"/>
      <c r="R987" s="54"/>
      <c r="S987" s="54"/>
      <c r="T987" s="54"/>
      <c r="U987" s="54"/>
    </row>
    <row r="988" spans="1:21" ht="15" customHeight="1" x14ac:dyDescent="0.3">
      <c r="A988" s="54"/>
      <c r="B988" s="54"/>
      <c r="C988" s="54"/>
      <c r="E988" s="54"/>
      <c r="F988" s="54"/>
      <c r="G988" s="54"/>
      <c r="H988" s="54"/>
      <c r="I988" s="54"/>
      <c r="J988" s="54"/>
      <c r="K988" s="54"/>
      <c r="L988" s="54"/>
      <c r="M988" s="54"/>
      <c r="N988" s="54"/>
      <c r="O988" s="54"/>
      <c r="P988" s="54"/>
      <c r="Q988" s="54"/>
      <c r="R988" s="54"/>
      <c r="S988" s="54"/>
      <c r="T988" s="54"/>
    </row>
    <row r="989" spans="1:21" ht="14.4" x14ac:dyDescent="0.3">
      <c r="E989" s="54"/>
      <c r="F989" s="54"/>
      <c r="G989" s="54"/>
      <c r="H989" s="54"/>
      <c r="I989" s="54"/>
      <c r="J989" s="54"/>
      <c r="K989" s="54"/>
      <c r="L989" s="54"/>
      <c r="M989" s="54"/>
      <c r="N989" s="54"/>
      <c r="O989" s="54"/>
      <c r="P989" s="54"/>
      <c r="Q989" s="54"/>
      <c r="R989" s="54"/>
      <c r="S989" s="54"/>
      <c r="T989" s="54"/>
    </row>
    <row r="990" spans="1:21" ht="13.8" x14ac:dyDescent="0.25">
      <c r="K990" s="21"/>
      <c r="L990" s="21"/>
      <c r="M990" s="21"/>
      <c r="N990" s="21"/>
      <c r="O990" s="21"/>
    </row>
    <row r="991" spans="1:21" ht="13.8" x14ac:dyDescent="0.25">
      <c r="K991" s="21"/>
      <c r="L991" s="21"/>
      <c r="M991" s="21"/>
      <c r="N991" s="21"/>
      <c r="O991" s="21"/>
    </row>
    <row r="992" spans="1:21" ht="13.8" x14ac:dyDescent="0.25">
      <c r="K992" s="21"/>
      <c r="L992" s="21"/>
      <c r="M992" s="21"/>
      <c r="N992" s="21"/>
      <c r="O992" s="21"/>
    </row>
    <row r="993" spans="11:15" ht="13.8" x14ac:dyDescent="0.25">
      <c r="K993" s="21"/>
      <c r="L993" s="21"/>
      <c r="M993" s="21"/>
      <c r="N993" s="21"/>
      <c r="O993" s="21"/>
    </row>
    <row r="994" spans="11:15" ht="13.8" x14ac:dyDescent="0.25">
      <c r="K994" s="21"/>
      <c r="L994" s="21"/>
      <c r="M994" s="21"/>
      <c r="N994" s="21"/>
      <c r="O994" s="21"/>
    </row>
    <row r="995" spans="11:15" ht="13.8" x14ac:dyDescent="0.25">
      <c r="K995" s="21"/>
      <c r="L995" s="21"/>
      <c r="M995" s="21"/>
      <c r="N995" s="21"/>
      <c r="O995" s="21"/>
    </row>
    <row r="996" spans="11:15" ht="13.8" x14ac:dyDescent="0.25">
      <c r="K996" s="21"/>
      <c r="L996" s="21"/>
      <c r="M996" s="21"/>
      <c r="N996" s="21"/>
      <c r="O996" s="21"/>
    </row>
    <row r="997" spans="11:15" ht="13.8" x14ac:dyDescent="0.25">
      <c r="K997" s="21"/>
      <c r="L997" s="21"/>
      <c r="M997" s="21"/>
      <c r="N997" s="21"/>
      <c r="O997" s="21"/>
    </row>
    <row r="998" spans="11:15" ht="13.8" x14ac:dyDescent="0.25">
      <c r="K998" s="21"/>
      <c r="L998" s="21"/>
      <c r="M998" s="21"/>
      <c r="N998" s="21"/>
      <c r="O998" s="21"/>
    </row>
    <row r="999" spans="11:15" ht="13.8" x14ac:dyDescent="0.25">
      <c r="K999" s="21"/>
      <c r="L999" s="21"/>
      <c r="M999" s="21"/>
      <c r="N999" s="21"/>
      <c r="O999" s="21"/>
    </row>
    <row r="1000" spans="11:15" ht="13.8" x14ac:dyDescent="0.25">
      <c r="K1000" s="21"/>
      <c r="L1000" s="21"/>
      <c r="M1000" s="21"/>
      <c r="N1000" s="21"/>
      <c r="O1000" s="21"/>
    </row>
    <row r="1001" spans="11:15" ht="13.8" x14ac:dyDescent="0.25">
      <c r="K1001" s="21"/>
      <c r="L1001" s="21"/>
      <c r="M1001" s="21"/>
      <c r="N1001" s="21"/>
      <c r="O1001" s="21"/>
    </row>
    <row r="1002" spans="11:15" ht="13.8" x14ac:dyDescent="0.25">
      <c r="K1002" s="21"/>
      <c r="L1002" s="21"/>
      <c r="M1002" s="21"/>
      <c r="N1002" s="21"/>
      <c r="O1002" s="21"/>
    </row>
    <row r="1003" spans="11:15" ht="13.8" x14ac:dyDescent="0.25">
      <c r="K1003" s="21"/>
      <c r="L1003" s="21"/>
      <c r="M1003" s="21"/>
      <c r="N1003" s="21"/>
      <c r="O1003" s="21"/>
    </row>
    <row r="1004" spans="11:15" ht="15" customHeight="1" x14ac:dyDescent="0.25">
      <c r="K1004" s="21"/>
      <c r="L1004" s="21"/>
      <c r="M1004" s="21"/>
      <c r="N1004" s="21"/>
      <c r="O1004" s="21"/>
    </row>
    <row r="1005" spans="11:15" ht="15" customHeight="1" x14ac:dyDescent="0.25">
      <c r="K1005" s="21"/>
      <c r="L1005" s="21"/>
      <c r="M1005" s="21"/>
      <c r="N1005" s="21"/>
      <c r="O1005" s="21"/>
    </row>
  </sheetData>
  <mergeCells count="87">
    <mergeCell ref="A34:B34"/>
    <mergeCell ref="E24:E25"/>
    <mergeCell ref="F24:G24"/>
    <mergeCell ref="F25:G25"/>
    <mergeCell ref="E22:E23"/>
    <mergeCell ref="F22:G22"/>
    <mergeCell ref="A33:B33"/>
    <mergeCell ref="K24:K25"/>
    <mergeCell ref="L24:M24"/>
    <mergeCell ref="L25:M25"/>
    <mergeCell ref="K32:M32"/>
    <mergeCell ref="K33:M33"/>
    <mergeCell ref="K12:L12"/>
    <mergeCell ref="K13:L13"/>
    <mergeCell ref="K14:L14"/>
    <mergeCell ref="K15:M15"/>
    <mergeCell ref="K16:M16"/>
    <mergeCell ref="K20:N20"/>
    <mergeCell ref="L26:M26"/>
    <mergeCell ref="A41:B41"/>
    <mergeCell ref="A42:B42"/>
    <mergeCell ref="A43:B43"/>
    <mergeCell ref="F26:G26"/>
    <mergeCell ref="E32:G32"/>
    <mergeCell ref="A18:A21"/>
    <mergeCell ref="A22:A25"/>
    <mergeCell ref="A27:A30"/>
    <mergeCell ref="A32:B32"/>
    <mergeCell ref="A36:B36"/>
    <mergeCell ref="A38:B38"/>
    <mergeCell ref="A39:B39"/>
    <mergeCell ref="F23:G23"/>
    <mergeCell ref="K22:K23"/>
    <mergeCell ref="A44:B44"/>
    <mergeCell ref="B47:C47"/>
    <mergeCell ref="B48:C48"/>
    <mergeCell ref="B49:C49"/>
    <mergeCell ref="B59:C59"/>
    <mergeCell ref="A60:B60"/>
    <mergeCell ref="B50:C50"/>
    <mergeCell ref="B51:C51"/>
    <mergeCell ref="B52:C52"/>
    <mergeCell ref="B53:C53"/>
    <mergeCell ref="B55:C55"/>
    <mergeCell ref="B56:C56"/>
    <mergeCell ref="B58:C58"/>
    <mergeCell ref="A1:C2"/>
    <mergeCell ref="F5:I5"/>
    <mergeCell ref="L5:O5"/>
    <mergeCell ref="R5:U5"/>
    <mergeCell ref="E7:H7"/>
    <mergeCell ref="K7:N7"/>
    <mergeCell ref="Q7:T7"/>
    <mergeCell ref="Q11:R11"/>
    <mergeCell ref="Q12:R12"/>
    <mergeCell ref="Q14:R14"/>
    <mergeCell ref="Q15:S15"/>
    <mergeCell ref="Q16:S16"/>
    <mergeCell ref="Q20:T20"/>
    <mergeCell ref="A5:C7"/>
    <mergeCell ref="A10:A13"/>
    <mergeCell ref="E10:F10"/>
    <mergeCell ref="K10:L10"/>
    <mergeCell ref="Q10:R10"/>
    <mergeCell ref="K11:L11"/>
    <mergeCell ref="E13:F13"/>
    <mergeCell ref="Q13:R13"/>
    <mergeCell ref="E11:F11"/>
    <mergeCell ref="E12:F12"/>
    <mergeCell ref="A14:A17"/>
    <mergeCell ref="E14:F14"/>
    <mergeCell ref="E15:G15"/>
    <mergeCell ref="E16:G16"/>
    <mergeCell ref="E20:H20"/>
    <mergeCell ref="F35:T36"/>
    <mergeCell ref="F38:T38"/>
    <mergeCell ref="R22:S22"/>
    <mergeCell ref="R23:S23"/>
    <mergeCell ref="R26:S26"/>
    <mergeCell ref="Q32:S32"/>
    <mergeCell ref="Q22:Q23"/>
    <mergeCell ref="Q33:S33"/>
    <mergeCell ref="L23:M23"/>
    <mergeCell ref="Q24:Q25"/>
    <mergeCell ref="R24:S24"/>
    <mergeCell ref="R25:S25"/>
    <mergeCell ref="L22:M22"/>
  </mergeCells>
  <pageMargins left="0.70866141732283472" right="0.70866141732283472" top="0.74803149606299213" bottom="0.74803149606299213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Pašková</dc:creator>
  <cp:lastModifiedBy>Marcela T.</cp:lastModifiedBy>
  <dcterms:created xsi:type="dcterms:W3CDTF">2021-07-02T14:45:03Z</dcterms:created>
  <dcterms:modified xsi:type="dcterms:W3CDTF">2022-06-13T21:08:33Z</dcterms:modified>
</cp:coreProperties>
</file>