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uzivatel\Desktop\Zariadenie sociálnych služieb 24.7.20201\"/>
    </mc:Choice>
  </mc:AlternateContent>
  <xr:revisionPtr revIDLastSave="0" documentId="8_{3F73038D-6842-461A-9A50-94E90878C6EB}" xr6:coauthVersionLast="47" xr6:coauthVersionMax="47" xr10:uidLastSave="{00000000-0000-0000-0000-000000000000}"/>
  <bookViews>
    <workbookView xWindow="3585" yWindow="2730" windowWidth="23715" windowHeight="11820" xr2:uid="{00000000-000D-0000-FFFF-FFFF00000000}"/>
  </bookViews>
  <sheets>
    <sheet name="Zadanie" sheetId="5" r:id="rId1"/>
  </sheets>
  <definedNames>
    <definedName name="_xlnm._FilterDatabase" hidden="1">#REF!</definedName>
    <definedName name="fakt1R">#REF!</definedName>
    <definedName name="_xlnm.Print_Titles" localSheetId="0">Zadanie!$8:$10</definedName>
    <definedName name="_xlnm.Print_Area" localSheetId="0">Zadanie!$A:$O</definedName>
  </definedNames>
  <calcPr calcId="181029"/>
</workbook>
</file>

<file path=xl/calcChain.xml><?xml version="1.0" encoding="utf-8"?>
<calcChain xmlns="http://schemas.openxmlformats.org/spreadsheetml/2006/main">
  <c r="W19" i="5" l="1"/>
  <c r="E19" i="5"/>
  <c r="N19" i="5"/>
  <c r="L19" i="5"/>
  <c r="J19" i="5"/>
  <c r="I19" i="5"/>
  <c r="H19" i="5"/>
  <c r="W17" i="5"/>
  <c r="E17" i="5"/>
  <c r="N17" i="5"/>
  <c r="L17" i="5"/>
  <c r="J17" i="5"/>
  <c r="I17" i="5"/>
  <c r="H17" i="5"/>
  <c r="W15" i="5"/>
  <c r="E15" i="5"/>
  <c r="N15" i="5"/>
  <c r="L15" i="5"/>
  <c r="J15" i="5"/>
  <c r="I15" i="5"/>
  <c r="H15" i="5"/>
  <c r="N14" i="5"/>
  <c r="L14" i="5"/>
  <c r="J14" i="5"/>
  <c r="H14" i="5"/>
  <c r="D8" i="5"/>
</calcChain>
</file>

<file path=xl/sharedStrings.xml><?xml version="1.0" encoding="utf-8"?>
<sst xmlns="http://schemas.openxmlformats.org/spreadsheetml/2006/main" count="108" uniqueCount="90">
  <si>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</si>
  <si>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</si>
  <si>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</si>
  <si>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</si>
  <si>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</si>
  <si>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</si>
  <si>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</si>
  <si>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</si>
  <si>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</si>
  <si>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</si>
  <si>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</si>
  <si>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</si>
  <si>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</si>
  <si>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</si>
  <si>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</si>
  <si>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</si>
  <si>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</si>
  <si>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</si>
  <si>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</si>
  <si>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</si>
  <si>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</si>
  <si>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</si>
  <si>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</si>
  <si>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</si>
  <si>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</si>
  <si>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</si>
  <si>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</si>
  <si>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</si>
  <si>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</si>
  <si>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</si>
  <si>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</si>
  <si>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</si>
  <si>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</si>
  <si>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</si>
  <si>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</si>
  <si>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</si>
  <si>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</si>
  <si>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</si>
  <si>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</si>
  <si>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</si>
  <si>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</si>
  <si>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</si>
  <si>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</si>
  <si>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</si>
  <si>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</si>
  <si>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</si>
  <si>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</si>
  <si>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</si>
  <si>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</si>
  <si>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</si>
  <si>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</si>
  <si>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</si>
  <si>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</si>
  <si>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</si>
  <si>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</si>
  <si>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</si>
  <si>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</si>
  <si>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</si>
  <si>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</si>
  <si>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</si>
  <si>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</si>
  <si>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</si>
  <si>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</si>
  <si>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</si>
  <si>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</si>
  <si>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 xml:space="preserve">Spracoval: Ing. Peter Leška                        </t>
  </si>
  <si>
    <t xml:space="preserve">JKSO : </t>
  </si>
  <si>
    <t>Dátum: 16.12.2019</t>
  </si>
  <si>
    <t>Stavba :Zariadenie sociálnych služieb</t>
  </si>
  <si>
    <t>Objekt :SO 01 Prístavba lôžkového evakuačného výťahu</t>
  </si>
  <si>
    <t>Časť :Vzduchotechnika</t>
  </si>
  <si>
    <t>APROREAL, s. r. o.</t>
  </si>
  <si>
    <t>Zaradenie</t>
  </si>
  <si>
    <t>pre KL</t>
  </si>
  <si>
    <t>Lev0</t>
  </si>
  <si>
    <t>pozícia</t>
  </si>
  <si>
    <t>PRÁCE A DODÁVKY M</t>
  </si>
  <si>
    <t>M24 - 158 Montáž VZT zariadení a sušiarní</t>
  </si>
  <si>
    <t>924</t>
  </si>
  <si>
    <t>24001</t>
  </si>
  <si>
    <t>Vzduchotechnika</t>
  </si>
  <si>
    <t>súbor</t>
  </si>
  <si>
    <t xml:space="preserve">                    </t>
  </si>
  <si>
    <t>M</t>
  </si>
  <si>
    <t xml:space="preserve">  .  .  </t>
  </si>
  <si>
    <t>MK</t>
  </si>
  <si>
    <t>S</t>
  </si>
  <si>
    <t xml:space="preserve">M24 - 158 Montáž VZT zariadení a sušiarní  spolu: </t>
  </si>
  <si>
    <t xml:space="preserve">PRÁCE A DODÁVKY M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</si>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</sst>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5" formatCode="#,##0.0"/>
    <numFmt numFmtId="166" formatCode="#,##0.0000"/>
    <numFmt numFmtId="167" formatCode="_-* #,##0\ &quot;Sk&quot;_-;\-* #,##0\ &quot;Sk&quot;_-;_-* &quot;-&quot;\ &quot;Sk&quot;_-;_-@_-"/>
    <numFmt numFmtId="168" formatCode="#,##0.000"/>
    <numFmt numFmtId="169" formatCode="#,##0&quot; Sk&quot;;[Red]&quot;-&quot;#,##0&quot; Sk&quot;"/>
    <numFmt numFmtId="176" formatCode="#,##0.00000"/>
    <numFmt numFmtId="183" formatCode="0.000"/>
  </numFmts>
  <fonts count="16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7.5"/>
      <color rgb="FFFFFFFF"/>
      <name val="Arial Narrow"/>
      <charset val="238"/>
    </font>
    <font>
      <sz val="11"/>
      <color indexed="8"/>
      <name val="Calibri"/>
      <charset val="238"/>
    </font>
    <font>
      <b/>
      <sz val="11"/>
      <color indexed="8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9"/>
      <name val="Calibri"/>
      <charset val="238"/>
    </font>
    <font>
      <sz val="11"/>
      <color indexed="10"/>
      <name val="Calibri"/>
      <charset val="238"/>
    </font>
    <font>
      <b/>
      <sz val="18"/>
      <color indexed="62"/>
      <name val="Cambria"/>
      <charset val="238"/>
    </font>
    <font>
      <b/>
      <sz val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2">
    <xf numFmtId="0" fontId="0" fillId="0" borderId="0"/>
    <xf numFmtId="0" fontId="10" fillId="0" borderId="0"/>
    <xf numFmtId="0" fontId="11" fillId="0" borderId="10" applyFont="0" applyFill="0" applyBorder="0">
      <alignment vertical="center"/>
    </xf>
    <xf numFmtId="0" fontId="8" fillId="3" borderId="0" applyNumberFormat="0" applyBorder="0" applyAlignment="0" applyProtection="0"/>
    <xf numFmtId="167" fontId="1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11" fillId="0" borderId="1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10" applyFont="0" applyFill="0"/>
    <xf numFmtId="0" fontId="11" fillId="0" borderId="10">
      <alignment vertical="center"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1" fillId="0" borderId="1" applyBorder="0">
      <alignment vertical="center"/>
    </xf>
    <xf numFmtId="0" fontId="13" fillId="0" borderId="0" applyNumberFormat="0" applyFill="0" applyBorder="0" applyAlignment="0" applyProtection="0"/>
    <xf numFmtId="0" fontId="11" fillId="0" borderId="1">
      <alignment vertical="center"/>
    </xf>
  </cellStyleXfs>
  <cellXfs count="58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76" fontId="1" fillId="0" borderId="0" xfId="0" applyNumberFormat="1" applyFont="1" applyProtection="1"/>
    <xf numFmtId="168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8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7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83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0" fontId="1" fillId="0" borderId="4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2" xfId="0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8" fontId="1" fillId="0" borderId="3" xfId="0" applyNumberFormat="1" applyFont="1" applyBorder="1" applyProtection="1"/>
    <xf numFmtId="0" fontId="1" fillId="0" borderId="3" xfId="0" applyFont="1" applyBorder="1" applyProtection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8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right"/>
    </xf>
    <xf numFmtId="49" fontId="15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76" fontId="15" fillId="0" borderId="0" xfId="0" applyNumberFormat="1" applyFont="1" applyAlignment="1" applyProtection="1">
      <alignment vertical="top"/>
    </xf>
    <xf numFmtId="168" fontId="15" fillId="0" borderId="0" xfId="0" applyNumberFormat="1" applyFont="1" applyAlignment="1" applyProtection="1">
      <alignment vertical="top"/>
    </xf>
    <xf numFmtId="49" fontId="15" fillId="0" borderId="0" xfId="0" applyNumberFormat="1" applyFont="1" applyAlignment="1" applyProtection="1">
      <alignment horizontal="left" vertical="top" wrapText="1"/>
    </xf>
  </cellXfs>
  <cellStyles count="32">
    <cellStyle name="1 000 Sk" xfId="11" xr:uid="{00000000-0005-0000-0000-00003C000000}"/>
    <cellStyle name="1 000,-  Sk" xfId="2" xr:uid="{00000000-0005-0000-0000-000016000000}"/>
    <cellStyle name="1 000,- Kč" xfId="7" xr:uid="{00000000-0005-0000-0000-00002F000000}"/>
    <cellStyle name="1 000,- Sk" xfId="10" xr:uid="{00000000-0005-0000-0000-00003A000000}"/>
    <cellStyle name="1000 Sk_fakturuj99" xfId="4" xr:uid="{00000000-0005-0000-0000-00001F000000}"/>
    <cellStyle name="20 % – Zvýraznění1" xfId="8" xr:uid="{00000000-0005-0000-0000-000035000000}"/>
    <cellStyle name="20 % – Zvýraznění2" xfId="9" xr:uid="{00000000-0005-0000-0000-000039000000}"/>
    <cellStyle name="20 % – Zvýraznění3" xfId="3" xr:uid="{00000000-0005-0000-0000-00001D000000}"/>
    <cellStyle name="20 % – Zvýraznění4" xfId="12" xr:uid="{00000000-0005-0000-0000-00003D000000}"/>
    <cellStyle name="20 % – Zvýraznění5" xfId="13" xr:uid="{00000000-0005-0000-0000-00003E000000}"/>
    <cellStyle name="20 % – Zvýraznění6" xfId="14" xr:uid="{00000000-0005-0000-0000-00003F000000}"/>
    <cellStyle name="40 % – Zvýraznění1" xfId="5" xr:uid="{00000000-0005-0000-0000-000021000000}"/>
    <cellStyle name="40 % – Zvýraznění2" xfId="15" xr:uid="{00000000-0005-0000-0000-000040000000}"/>
    <cellStyle name="40 % – Zvýraznění3" xfId="16" xr:uid="{00000000-0005-0000-0000-000041000000}"/>
    <cellStyle name="40 % – Zvýraznění4" xfId="17" xr:uid="{00000000-0005-0000-0000-000042000000}"/>
    <cellStyle name="40 % – Zvýraznění5" xfId="6" xr:uid="{00000000-0005-0000-0000-000024000000}"/>
    <cellStyle name="40 % – Zvýraznění6" xfId="18" xr:uid="{00000000-0005-0000-0000-000043000000}"/>
    <cellStyle name="60 % – Zvýraznění1" xfId="19" xr:uid="{00000000-0005-0000-0000-000044000000}"/>
    <cellStyle name="60 % – Zvýraznění2" xfId="20" xr:uid="{00000000-0005-0000-0000-000045000000}"/>
    <cellStyle name="60 % – Zvýraznění3" xfId="21" xr:uid="{00000000-0005-0000-0000-000046000000}"/>
    <cellStyle name="60 % – Zvýraznění4" xfId="22" xr:uid="{00000000-0005-0000-0000-000047000000}"/>
    <cellStyle name="60 % – Zvýraznění5" xfId="23" xr:uid="{00000000-0005-0000-0000-000048000000}"/>
    <cellStyle name="60 % – Zvýraznění6" xfId="24" xr:uid="{00000000-0005-0000-0000-000049000000}"/>
    <cellStyle name="Celkem" xfId="25" xr:uid="{00000000-0005-0000-0000-00004A000000}"/>
    <cellStyle name="data" xfId="26" xr:uid="{00000000-0005-0000-0000-00004B000000}"/>
    <cellStyle name="Název" xfId="27" xr:uid="{00000000-0005-0000-0000-00004C000000}"/>
    <cellStyle name="Normálna" xfId="0" builtinId="0"/>
    <cellStyle name="normálne_fakturuj99" xfId="28" xr:uid="{00000000-0005-0000-0000-00004D000000}"/>
    <cellStyle name="normálne_KLs" xfId="1" xr:uid="{00000000-0005-0000-0000-000001000000}"/>
    <cellStyle name="TEXT" xfId="29" xr:uid="{00000000-0005-0000-0000-00004F000000}"/>
    <cellStyle name="Text upozornění" xfId="30" xr:uid="{00000000-0005-0000-0000-000050000000}"/>
    <cellStyle name="TEXT1" xfId="31" xr:uid="{00000000-0005-0000-0000-00005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9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6.7109375" style="12" customWidth="1"/>
    <col min="2" max="2" width="3.7109375" style="13" customWidth="1"/>
    <col min="3" max="3" width="13" style="14" customWidth="1"/>
    <col min="4" max="4" width="35.7109375" style="15" customWidth="1"/>
    <col min="5" max="5" width="10.7109375" style="16" customWidth="1"/>
    <col min="6" max="6" width="5.28515625" style="17" customWidth="1"/>
    <col min="7" max="7" width="8.7109375" style="18" customWidth="1"/>
    <col min="8" max="9" width="9.7109375" style="18" hidden="1" customWidth="1"/>
    <col min="10" max="10" width="9.7109375" style="18" customWidth="1"/>
    <col min="11" max="11" width="7.42578125" style="19" hidden="1" customWidth="1"/>
    <col min="12" max="12" width="8.28515625" style="19" hidden="1" customWidth="1"/>
    <col min="13" max="13" width="9.140625" style="16" hidden="1" customWidth="1"/>
    <col min="14" max="14" width="7" style="16" hidden="1" customWidth="1"/>
    <col min="15" max="15" width="3.5703125" style="17" customWidth="1"/>
    <col min="16" max="16" width="12.7109375" style="17" hidden="1" customWidth="1"/>
    <col min="17" max="19" width="13.28515625" style="16" hidden="1" customWidth="1"/>
    <col min="20" max="20" width="10.5703125" style="20" hidden="1" customWidth="1"/>
    <col min="21" max="21" width="10.28515625" style="20" hidden="1" customWidth="1"/>
    <col min="22" max="22" width="5.7109375" style="20" hidden="1" customWidth="1"/>
    <col min="23" max="23" width="9.140625" style="21" hidden="1" customWidth="1"/>
    <col min="24" max="25" width="5.7109375" style="17" hidden="1" customWidth="1"/>
    <col min="26" max="26" width="7.5703125" style="17" hidden="1" customWidth="1"/>
    <col min="27" max="27" width="24.85546875" style="17" hidden="1" customWidth="1"/>
    <col min="28" max="28" width="4.28515625" style="17" hidden="1" customWidth="1"/>
    <col min="29" max="29" width="8.28515625" style="17" hidden="1" customWidth="1"/>
    <col min="30" max="30" width="8.7109375" style="17" hidden="1" customWidth="1"/>
    <col min="31" max="34" width="9.140625" style="17" hidden="1" customWidth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1</v>
      </c>
      <c r="B1" s="4"/>
      <c r="C1" s="4"/>
      <c r="D1" s="4"/>
      <c r="E1" s="8" t="s">
        <v>65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2</v>
      </c>
      <c r="AA1" s="1" t="s">
        <v>3</v>
      </c>
      <c r="AB1" s="1" t="s">
        <v>4</v>
      </c>
      <c r="AC1" s="1" t="s">
        <v>5</v>
      </c>
      <c r="AD1" s="1" t="s">
        <v>6</v>
      </c>
      <c r="AE1" s="42" t="s">
        <v>7</v>
      </c>
      <c r="AF1" s="43" t="s">
        <v>8</v>
      </c>
      <c r="AG1" s="4"/>
      <c r="AH1" s="4"/>
    </row>
    <row r="2" spans="1:37">
      <c r="A2" s="8" t="s">
        <v>9</v>
      </c>
      <c r="B2" s="4"/>
      <c r="C2" s="4"/>
      <c r="D2" s="4"/>
      <c r="E2" s="8" t="s">
        <v>66</v>
      </c>
      <c r="F2" s="4"/>
      <c r="G2" s="5"/>
      <c r="H2" s="22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10</v>
      </c>
      <c r="AA2" s="2" t="s">
        <v>11</v>
      </c>
      <c r="AB2" s="2" t="s">
        <v>12</v>
      </c>
      <c r="AC2" s="2"/>
      <c r="AD2" s="3"/>
      <c r="AE2" s="42">
        <v>1</v>
      </c>
      <c r="AF2" s="44">
        <v>123.5</v>
      </c>
      <c r="AG2" s="4"/>
      <c r="AH2" s="4"/>
    </row>
    <row r="3" spans="1:37">
      <c r="A3" s="8" t="s">
        <v>13</v>
      </c>
      <c r="B3" s="4"/>
      <c r="C3" s="4"/>
      <c r="D3" s="4"/>
      <c r="E3" s="8" t="s">
        <v>67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14</v>
      </c>
      <c r="AA3" s="2" t="s">
        <v>15</v>
      </c>
      <c r="AB3" s="2" t="s">
        <v>12</v>
      </c>
      <c r="AC3" s="2" t="s">
        <v>16</v>
      </c>
      <c r="AD3" s="3" t="s">
        <v>17</v>
      </c>
      <c r="AE3" s="42">
        <v>2</v>
      </c>
      <c r="AF3" s="45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18</v>
      </c>
      <c r="AA4" s="2" t="s">
        <v>19</v>
      </c>
      <c r="AB4" s="2" t="s">
        <v>12</v>
      </c>
      <c r="AC4" s="2"/>
      <c r="AD4" s="3"/>
      <c r="AE4" s="42">
        <v>3</v>
      </c>
      <c r="AF4" s="46">
        <v>123.45699999999999</v>
      </c>
      <c r="AG4" s="4"/>
      <c r="AH4" s="4"/>
    </row>
    <row r="5" spans="1:37">
      <c r="A5" s="8" t="s">
        <v>68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20</v>
      </c>
      <c r="AA5" s="2" t="s">
        <v>15</v>
      </c>
      <c r="AB5" s="2" t="s">
        <v>12</v>
      </c>
      <c r="AC5" s="2" t="s">
        <v>16</v>
      </c>
      <c r="AD5" s="3" t="s">
        <v>17</v>
      </c>
      <c r="AE5" s="42">
        <v>4</v>
      </c>
      <c r="AF5" s="47">
        <v>123.4567</v>
      </c>
      <c r="AG5" s="4"/>
      <c r="AH5" s="4"/>
    </row>
    <row r="6" spans="1:37">
      <c r="A6" s="8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2" t="s">
        <v>21</v>
      </c>
      <c r="AF6" s="45">
        <v>123.46</v>
      </c>
      <c r="AG6" s="4"/>
      <c r="AH6" s="4"/>
    </row>
    <row r="7" spans="1:37">
      <c r="A7" s="8" t="s">
        <v>70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 t="s">
        <v>71</v>
      </c>
      <c r="B8" s="23"/>
      <c r="C8" s="24"/>
      <c r="D8" s="9" t="str">
        <f>CONCATENATE(AA2," ",AB2," ",AC2," ",AD2)</f>
        <v xml:space="preserve">Prehľad rozpočtových nákladov v EUR  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10" t="s">
        <v>22</v>
      </c>
      <c r="B9" s="10" t="s">
        <v>23</v>
      </c>
      <c r="C9" s="10" t="s">
        <v>24</v>
      </c>
      <c r="D9" s="10" t="s">
        <v>25</v>
      </c>
      <c r="E9" s="10" t="s">
        <v>26</v>
      </c>
      <c r="F9" s="10" t="s">
        <v>27</v>
      </c>
      <c r="G9" s="10" t="s">
        <v>28</v>
      </c>
      <c r="H9" s="10" t="s">
        <v>29</v>
      </c>
      <c r="I9" s="10" t="s">
        <v>30</v>
      </c>
      <c r="J9" s="10" t="s">
        <v>31</v>
      </c>
      <c r="K9" s="26" t="s">
        <v>32</v>
      </c>
      <c r="L9" s="27"/>
      <c r="M9" s="28" t="s">
        <v>33</v>
      </c>
      <c r="N9" s="27"/>
      <c r="O9" s="10" t="s">
        <v>0</v>
      </c>
      <c r="P9" s="29" t="s">
        <v>34</v>
      </c>
      <c r="Q9" s="32" t="s">
        <v>26</v>
      </c>
      <c r="R9" s="32" t="s">
        <v>26</v>
      </c>
      <c r="S9" s="29" t="s">
        <v>26</v>
      </c>
      <c r="T9" s="33" t="s">
        <v>35</v>
      </c>
      <c r="U9" s="34" t="s">
        <v>36</v>
      </c>
      <c r="V9" s="35" t="s">
        <v>37</v>
      </c>
      <c r="W9" s="10" t="s">
        <v>38</v>
      </c>
      <c r="X9" s="10" t="s">
        <v>39</v>
      </c>
      <c r="Y9" s="10" t="s">
        <v>40</v>
      </c>
      <c r="Z9" s="48" t="s">
        <v>41</v>
      </c>
      <c r="AA9" s="48" t="s">
        <v>42</v>
      </c>
      <c r="AB9" s="10" t="s">
        <v>37</v>
      </c>
      <c r="AC9" s="10" t="s">
        <v>43</v>
      </c>
      <c r="AD9" s="10" t="s">
        <v>44</v>
      </c>
      <c r="AE9" s="49" t="s">
        <v>45</v>
      </c>
      <c r="AF9" s="49" t="s">
        <v>46</v>
      </c>
      <c r="AG9" s="49" t="s">
        <v>26</v>
      </c>
      <c r="AH9" s="49" t="s">
        <v>47</v>
      </c>
      <c r="AJ9" s="4" t="s">
        <v>72</v>
      </c>
      <c r="AK9" s="4" t="s">
        <v>74</v>
      </c>
    </row>
    <row r="10" spans="1:37">
      <c r="A10" s="11" t="s">
        <v>48</v>
      </c>
      <c r="B10" s="11" t="s">
        <v>49</v>
      </c>
      <c r="C10" s="25"/>
      <c r="D10" s="11" t="s">
        <v>50</v>
      </c>
      <c r="E10" s="11" t="s">
        <v>51</v>
      </c>
      <c r="F10" s="11" t="s">
        <v>52</v>
      </c>
      <c r="G10" s="11" t="s">
        <v>53</v>
      </c>
      <c r="H10" s="11" t="s">
        <v>54</v>
      </c>
      <c r="I10" s="11" t="s">
        <v>55</v>
      </c>
      <c r="J10" s="11"/>
      <c r="K10" s="11" t="s">
        <v>28</v>
      </c>
      <c r="L10" s="11" t="s">
        <v>31</v>
      </c>
      <c r="M10" s="30" t="s">
        <v>28</v>
      </c>
      <c r="N10" s="11" t="s">
        <v>31</v>
      </c>
      <c r="O10" s="11" t="s">
        <v>56</v>
      </c>
      <c r="P10" s="31"/>
      <c r="Q10" s="36" t="s">
        <v>57</v>
      </c>
      <c r="R10" s="36" t="s">
        <v>58</v>
      </c>
      <c r="S10" s="31" t="s">
        <v>59</v>
      </c>
      <c r="T10" s="37" t="s">
        <v>60</v>
      </c>
      <c r="U10" s="38" t="s">
        <v>61</v>
      </c>
      <c r="V10" s="39" t="s">
        <v>62</v>
      </c>
      <c r="W10" s="40"/>
      <c r="X10" s="41"/>
      <c r="Y10" s="41"/>
      <c r="Z10" s="50" t="s">
        <v>63</v>
      </c>
      <c r="AA10" s="50" t="s">
        <v>48</v>
      </c>
      <c r="AB10" s="11" t="s">
        <v>64</v>
      </c>
      <c r="AC10" s="41"/>
      <c r="AD10" s="41"/>
      <c r="AE10" s="51"/>
      <c r="AF10" s="51"/>
      <c r="AG10" s="51"/>
      <c r="AH10" s="51"/>
      <c r="AJ10" s="4" t="s">
        <v>73</v>
      </c>
      <c r="AK10" s="4" t="s">
        <v>75</v>
      </c>
    </row>
    <row r="12" spans="1:37">
      <c r="B12" s="52" t="s">
        <v>76</v>
      </c>
    </row>
    <row r="13" spans="1:37">
      <c r="B13" s="14" t="s">
        <v>77</v>
      </c>
    </row>
    <row r="14" spans="1:37">
      <c r="A14" s="12">
        <v>1</v>
      </c>
      <c r="B14" s="13" t="s">
        <v>78</v>
      </c>
      <c r="C14" s="14" t="s">
        <v>79</v>
      </c>
      <c r="D14" s="15" t="s">
        <v>80</v>
      </c>
      <c r="E14" s="16">
        <v>1</v>
      </c>
      <c r="F14" s="17" t="s">
        <v>81</v>
      </c>
      <c r="H14" s="18">
        <f>ROUND(E14*G14,2)</f>
        <v>0</v>
      </c>
      <c r="J14" s="18">
        <f>ROUND(E14*G14,2)</f>
        <v>0</v>
      </c>
      <c r="L14" s="19">
        <f>E14*K14</f>
        <v>0</v>
      </c>
      <c r="N14" s="16">
        <f>E14*M14</f>
        <v>0</v>
      </c>
      <c r="P14" s="17" t="s">
        <v>82</v>
      </c>
      <c r="V14" s="20" t="s">
        <v>83</v>
      </c>
      <c r="X14" s="14" t="s">
        <v>79</v>
      </c>
      <c r="Y14" s="14" t="s">
        <v>79</v>
      </c>
      <c r="Z14" s="17" t="s">
        <v>84</v>
      </c>
      <c r="AJ14" s="4" t="s">
        <v>85</v>
      </c>
      <c r="AK14" s="4" t="s">
        <v>86</v>
      </c>
    </row>
    <row r="15" spans="1:37">
      <c r="D15" s="53" t="s">
        <v>87</v>
      </c>
      <c r="E15" s="54">
        <f>J15</f>
        <v>0</v>
      </c>
      <c r="H15" s="54">
        <f>SUM(H12:H14)</f>
        <v>0</v>
      </c>
      <c r="I15" s="54">
        <f>SUM(I12:I14)</f>
        <v>0</v>
      </c>
      <c r="J15" s="54">
        <f>SUM(J12:J14)</f>
        <v>0</v>
      </c>
      <c r="L15" s="55">
        <f>SUM(L12:L14)</f>
        <v>0</v>
      </c>
      <c r="N15" s="56">
        <f>SUM(N12:N14)</f>
        <v>0</v>
      </c>
      <c r="W15" s="21">
        <f>SUM(W12:W14)</f>
        <v>0</v>
      </c>
    </row>
    <row r="17" spans="4:23">
      <c r="D17" s="53" t="s">
        <v>88</v>
      </c>
      <c r="E17" s="54">
        <f>J17</f>
        <v>0</v>
      </c>
      <c r="H17" s="54">
        <f>+H15</f>
        <v>0</v>
      </c>
      <c r="I17" s="54">
        <f>+I15</f>
        <v>0</v>
      </c>
      <c r="J17" s="54">
        <f>+J15</f>
        <v>0</v>
      </c>
      <c r="L17" s="55">
        <f>+L15</f>
        <v>0</v>
      </c>
      <c r="N17" s="56">
        <f>+N15</f>
        <v>0</v>
      </c>
      <c r="W17" s="21">
        <f>+W15</f>
        <v>0</v>
      </c>
    </row>
    <row r="19" spans="4:23">
      <c r="D19" s="57" t="s">
        <v>89</v>
      </c>
      <c r="E19" s="54">
        <f>J19</f>
        <v>0</v>
      </c>
      <c r="H19" s="54">
        <f>+H17</f>
        <v>0</v>
      </c>
      <c r="I19" s="54">
        <f>+I17</f>
        <v>0</v>
      </c>
      <c r="J19" s="54">
        <f>+J17</f>
        <v>0</v>
      </c>
      <c r="L19" s="55">
        <f>+L17</f>
        <v>0</v>
      </c>
      <c r="N19" s="56">
        <f>+N17</f>
        <v>0</v>
      </c>
      <c r="W19" s="21">
        <f>+W17</f>
        <v>0</v>
      </c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uzivatel</cp:lastModifiedBy>
  <cp:lastPrinted>2016-04-18T11:45:00Z</cp:lastPrinted>
  <dcterms:created xsi:type="dcterms:W3CDTF">1999-04-06T07:39:00Z</dcterms:created>
  <dcterms:modified xsi:type="dcterms:W3CDTF">2021-06-24T13:26:23Z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