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Krycí list" sheetId="1" r:id="rId1"/>
    <sheet name="Rekapitulácia" sheetId="2" r:id="rId2"/>
    <sheet name="Výtahy rozpočet" sheetId="3" r:id="rId3"/>
    <sheet name="Obnova výť. šáchty a strojovne" sheetId="4" r:id="rId4"/>
  </sheets>
  <definedNames>
    <definedName name="Excel_BuiltIn_Print_Titles" localSheetId="3">'Obnova výť. šáchty a strojovne'!#REF!</definedName>
    <definedName name="Excel_BuiltIn_Print_Titles" localSheetId="1">'Rekapitulácia'!#REF!</definedName>
    <definedName name="Excel_BuiltIn_Print_Titles" localSheetId="2">'Výtahy rozpočet'!#REF!</definedName>
    <definedName name="_xlnm.Print_Titles" localSheetId="0">'Krycí list'!$1:$3</definedName>
  </definedNames>
  <calcPr fullCalcOnLoad="1"/>
</workbook>
</file>

<file path=xl/sharedStrings.xml><?xml version="1.0" encoding="utf-8"?>
<sst xmlns="http://schemas.openxmlformats.org/spreadsheetml/2006/main" count="254" uniqueCount="175">
  <si>
    <t>KRYCÍ LIST ROZPOČTU</t>
  </si>
  <si>
    <t>Názov stavby</t>
  </si>
  <si>
    <t>JKSO</t>
  </si>
  <si>
    <t>Názov objektu</t>
  </si>
  <si>
    <t>Komplet krycí list</t>
  </si>
  <si>
    <t>EČO</t>
  </si>
  <si>
    <t xml:space="preserve">   </t>
  </si>
  <si>
    <t>Miesto</t>
  </si>
  <si>
    <t>IČO</t>
  </si>
  <si>
    <t>IČ DPH</t>
  </si>
  <si>
    <t>Objednávateľ</t>
  </si>
  <si>
    <t>Projektant</t>
  </si>
  <si>
    <t>Zhotoviteľ</t>
  </si>
  <si>
    <t>Spracoval</t>
  </si>
  <si>
    <t>Rozpočet číslo</t>
  </si>
  <si>
    <t>Dňa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</si>
  <si>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</si>
  <si>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</si>
  <si>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</si>
  <si>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</si>
  <si>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</si>
  <si>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</si>
  <si>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</si>
  <si>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</si>
  <si>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</si>
  <si>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</si>
  <si>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</si>
  <si>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</si>
  <si>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</si>
  <si>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</si>
  <si>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</si>
  <si>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</si>
  <si>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</si>
  <si>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</si>
  <si>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</si>
  <si>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</si>
  <si>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</si>
  <si>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</si>
  <si>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</si>
  <si>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</si>
  <si>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</si>
  <si>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</si>
  <si>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</si>
  <si>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Mimostaven. doprava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</si>
  <si>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</si>
  <si>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</si>
  <si>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</si>
  <si>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</si>
  <si>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</si>
  <si>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</si>
  <si>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</si>
  <si>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</si>
  <si>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</si>
  <si>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</si>
  <si>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</si>
  <si>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</si>
  <si>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</si>
  <si>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Klimatické vplyvy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</si>
  <si>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</si>
  <si>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</si>
  <si>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</si>
  <si>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</si>
  <si>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</si>
  <si>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</si>
  <si>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</si>
  <si>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</si>
  <si>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</si>
  <si>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</si>
  <si>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</si>
  <si>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</si>
  <si>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</si>
  <si>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</si>
  <si>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</si>
  <si>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</si>
  <si>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</si>
  <si>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</si>
  <si>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</si>
  <si>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</si>
  <si>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</si>
  <si>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</si>
  <si>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</si>
  <si>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</si>
  <si>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</si>
  <si>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</si>
  <si>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</si>
  <si>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</si>
  <si>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</si>
  <si>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</si>
  <si>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</si>
  <si>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</si>
  <si>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</si>
  <si>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</si>
  <si>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>Rekapitulácia objektov stavby</t>
  </si>
  <si>
    <t>Dátum:</t>
  </si>
  <si>
    <t>Projektant:</t>
  </si>
  <si>
    <t>Spracoval:</t>
  </si>
  <si>
    <t>Kód</t>
  </si>
  <si>
    <t>Zákazka</t>
  </si>
  <si>
    <t>Cena bez DPH</t>
  </si>
  <si>
    <t>Cena s DPH</t>
  </si>
  <si>
    <t>Demontáž, montáž výřahov</t>
  </si>
  <si>
    <t>Obnova výřahových šácht a strojovní</t>
  </si>
  <si>
    <t>Celkom</t>
  </si>
  <si>
    <t xml:space="preserve">ROZPOČET  </t>
  </si>
  <si>
    <t xml:space="preserve">JKSO:   </t>
  </si>
  <si>
    <t xml:space="preserve">EČO:   </t>
  </si>
  <si>
    <t>P.Č.</t>
  </si>
  <si>
    <t>Popis</t>
  </si>
  <si>
    <t>MJ</t>
  </si>
  <si>
    <t>Množstvo celkom</t>
  </si>
  <si>
    <t>Cena jednotková</t>
  </si>
  <si>
    <t>Cena celkom bez DPH</t>
  </si>
  <si>
    <t>DPH 20%</t>
  </si>
  <si>
    <t>Cena celkom s DPH 20%</t>
  </si>
  <si>
    <t>Demontáž , montáž výťahov</t>
  </si>
  <si>
    <t xml:space="preserve">Výmena pôvodného rozvádzača za mikroprocesorový, doplnenie frekvenčného meniča             </t>
  </si>
  <si>
    <t>ks</t>
  </si>
  <si>
    <t>Kompletná výmena elektroinštalácia vo výťahovej šachte.</t>
  </si>
  <si>
    <t>Výmena závesných káblov</t>
  </si>
  <si>
    <t>Nové osvetlenie výťahovej šachty</t>
  </si>
  <si>
    <t>Nové tlačidlové nerez tablo zabudované so zberom,  presvetlovacie tlačidlá s Braillovým písmom a potvrdením voľby vo vyhotovení  antivandal  v každom nástupisku</t>
  </si>
  <si>
    <t>Výmena pôvodného pohonu za bezprevodový</t>
  </si>
  <si>
    <t>Doplnenie roštu pod strojom</t>
  </si>
  <si>
    <t xml:space="preserve"> Doplnenie rámu pod strojom</t>
  </si>
  <si>
    <t xml:space="preserve"> Výmena nosných prostriedkov</t>
  </si>
  <si>
    <t>Výmena pôvodných dverí za automatické</t>
  </si>
  <si>
    <t>Dodanie nového rámu kabíny s obojmernými zachycovačmi</t>
  </si>
  <si>
    <t>revíznou jazdou</t>
  </si>
  <si>
    <t>,zábradlím</t>
  </si>
  <si>
    <t>vážením na vyhodnotenie preťaženia</t>
  </si>
  <si>
    <t>kabínovými automatickými dverami</t>
  </si>
  <si>
    <t>obložením kabíny</t>
  </si>
  <si>
    <t>LED osvetlením kabíny, núdzovým osvetlením</t>
  </si>
  <si>
    <t>Nový komunikátor - GSM brána</t>
  </si>
  <si>
    <t>Nový ventilátor v kabíne</t>
  </si>
  <si>
    <t>Nová protišmyková podlaha ALTRO</t>
  </si>
  <si>
    <t>Kabínové ovládacie  tablo ( tlačidlá antivandal, , digitálny ukazovateľ polohy, ukazovateľ smeru jazdy, tlačidlo zvonek, signalizácia preťaženia)</t>
  </si>
  <si>
    <t>Nové dosady kabíny a protiváhy</t>
  </si>
  <si>
    <t>Nový rebrík do priehlbne</t>
  </si>
  <si>
    <t>Nové tlačidlo "STOP", zásuvka 220V</t>
  </si>
  <si>
    <t>Nové závažie omedzovača rýchlosti</t>
  </si>
  <si>
    <t>Nová protiváha</t>
  </si>
  <si>
    <t xml:space="preserve">Nové vodítka protiváhy </t>
  </si>
  <si>
    <t>Nové kotvy vodítok</t>
  </si>
  <si>
    <t>Ekologická likvidácia demontovaných častí</t>
  </si>
  <si>
    <t xml:space="preserve">Úradné skúšky akreditovanou organizáciou (TI-SR , alebo TUV) </t>
  </si>
  <si>
    <t xml:space="preserve">Celkom   </t>
  </si>
  <si>
    <t>Cena celkom s              DPH 20%</t>
  </si>
  <si>
    <t>Obnova výťahových šácht a strojovní</t>
  </si>
  <si>
    <t>Demontáž  betónového základu stroja a podstavca pod rozvádzačom v strojovni výťahu</t>
  </si>
  <si>
    <t>Finálne nátery strojovne</t>
  </si>
  <si>
    <r>
      <t>m</t>
    </r>
    <r>
      <rPr>
        <sz val="8"/>
        <rFont val="Calibri"/>
        <family val="2"/>
      </rPr>
      <t>²</t>
    </r>
  </si>
  <si>
    <t>Vyhotovenie nového uzamknutia strojovne v zmysle STN EN 81-1</t>
  </si>
  <si>
    <t>Nové osvetlenie strojovne</t>
  </si>
  <si>
    <t>Rozbitie  betónovej protiváhy a dosadov v priehlbni šachty</t>
  </si>
  <si>
    <t xml:space="preserve">Vyspravenie dna šachty </t>
  </si>
  <si>
    <t xml:space="preserve">Vybúranie pôvodných šachtových dverí, zaomietanie a náter po výmene dverí za automatické </t>
  </si>
  <si>
    <t>Ekologická likvidácia stavebnej sute</t>
  </si>
  <si>
    <t>Objekt:   Výťah</t>
  </si>
  <si>
    <t>Nové zrkadlo na 1/2 bočnejj steny kabíny</t>
  </si>
  <si>
    <t xml:space="preserve"> Opláštenie výťahovej šachty SDK Knauf Diamnat</t>
  </si>
  <si>
    <t xml:space="preserve">Adlerova 4, 040 22 Košice </t>
  </si>
  <si>
    <t>Bytový podnik mesta Košice s.r.o., Južné nábrežie 13 , KE</t>
  </si>
  <si>
    <t>Dodávka kovových madiel</t>
  </si>
  <si>
    <t>sub</t>
  </si>
  <si>
    <t>Dodávka kesonu do priehlbne šachty</t>
  </si>
  <si>
    <r>
      <t>Stavba:</t>
    </r>
    <r>
      <rPr>
        <b/>
        <sz val="9"/>
        <rFont val="Arial"/>
        <family val="2"/>
      </rPr>
      <t xml:space="preserve"> BD Adlerova 4, Košice - Obnova bytového domu</t>
    </r>
  </si>
  <si>
    <r>
      <t xml:space="preserve">Objednávateľ: </t>
    </r>
    <r>
      <rPr>
        <b/>
        <sz val="8"/>
        <rFont val="Arial"/>
        <family val="2"/>
      </rPr>
      <t>BPMK s.r.o., Južné nábrežie 13 KE</t>
    </r>
  </si>
  <si>
    <r>
      <t xml:space="preserve">Objednávateľ: </t>
    </r>
    <r>
      <rPr>
        <b/>
        <sz val="8"/>
        <rFont val="Arial CE"/>
        <family val="2"/>
      </rPr>
      <t>BPMK s.r.o., Južné nábrežie 13 KE</t>
    </r>
  </si>
  <si>
    <r>
      <t>Objednávateľ:</t>
    </r>
    <r>
      <rPr>
        <b/>
        <sz val="8"/>
        <rFont val="Arial CE"/>
        <family val="2"/>
      </rPr>
      <t>BPMK s.r.o., Južné nábrežie 13 KE</t>
    </r>
  </si>
  <si>
    <t>Stavba:  BD Adlerova 4, Košice - Obnova bytového domu</t>
  </si>
  <si>
    <r>
      <t xml:space="preserve">Zhotoviteľ:  </t>
    </r>
  </si>
  <si>
    <t xml:space="preserve">Dátum:  </t>
  </si>
  <si>
    <t xml:space="preserve">Zhotoviteľ:   </t>
  </si>
  <si>
    <t xml:space="preserve">Dátum: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</si>
</sst>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###;\-####"/>
    <numFmt numFmtId="173" formatCode="#,##0;\-#,##0"/>
    <numFmt numFmtId="174" formatCode="#,##0.00;\-#,##0.00"/>
    <numFmt numFmtId="175" formatCode="0.00%;\-0.00%"/>
    <numFmt numFmtId="176" formatCode="#,##0.000;\-#,##0.000"/>
    <numFmt numFmtId="177" formatCode="0.000"/>
  </numFmts>
  <fonts count="57">
    <font>
      <sz val="8"/>
      <name val="MS Sans Serif"/>
      <family val="2"/>
    </font>
    <font>
      <sz val="10"/>
      <name val="Arial"/>
      <family val="0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E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8"/>
      <color indexed="12"/>
      <name val="Arial CE"/>
      <family val="2"/>
    </font>
    <font>
      <b/>
      <u val="single"/>
      <sz val="8"/>
      <color indexed="10"/>
      <name val="Arial CE"/>
      <family val="2"/>
    </font>
    <font>
      <b/>
      <sz val="14"/>
      <color indexed="10"/>
      <name val="Arial CE"/>
      <family val="2"/>
    </font>
    <font>
      <sz val="8"/>
      <name val="Arial CYR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 vertical="top" wrapText="1"/>
      <protection locked="0"/>
    </xf>
    <xf numFmtId="0" fontId="0" fillId="0" borderId="0">
      <alignment vertical="top" wrapText="1"/>
      <protection locked="0"/>
    </xf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1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172" fontId="5" fillId="0" borderId="0" xfId="0" applyNumberFormat="1" applyFont="1" applyAlignment="1" applyProtection="1">
      <alignment horizontal="right" vertical="center"/>
      <protection/>
    </xf>
    <xf numFmtId="14" fontId="5" fillId="0" borderId="25" xfId="0" applyNumberFormat="1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173" fontId="0" fillId="0" borderId="37" xfId="0" applyNumberFormat="1" applyFont="1" applyBorder="1" applyAlignment="1" applyProtection="1">
      <alignment horizontal="right" vertical="center"/>
      <protection/>
    </xf>
    <xf numFmtId="173" fontId="0" fillId="0" borderId="38" xfId="0" applyNumberFormat="1" applyFont="1" applyBorder="1" applyAlignment="1" applyProtection="1">
      <alignment horizontal="right" vertical="center"/>
      <protection/>
    </xf>
    <xf numFmtId="173" fontId="8" fillId="0" borderId="39" xfId="0" applyNumberFormat="1" applyFont="1" applyBorder="1" applyAlignment="1" applyProtection="1">
      <alignment horizontal="right" vertical="center"/>
      <protection/>
    </xf>
    <xf numFmtId="174" fontId="8" fillId="0" borderId="40" xfId="0" applyNumberFormat="1" applyFont="1" applyBorder="1" applyAlignment="1" applyProtection="1">
      <alignment horizontal="right" vertical="center"/>
      <protection/>
    </xf>
    <xf numFmtId="173" fontId="0" fillId="0" borderId="39" xfId="0" applyNumberFormat="1" applyFont="1" applyBorder="1" applyAlignment="1" applyProtection="1">
      <alignment horizontal="right" vertical="center"/>
      <protection/>
    </xf>
    <xf numFmtId="173" fontId="0" fillId="0" borderId="40" xfId="0" applyNumberFormat="1" applyFont="1" applyBorder="1" applyAlignment="1" applyProtection="1">
      <alignment horizontal="right" vertical="center"/>
      <protection/>
    </xf>
    <xf numFmtId="173" fontId="8" fillId="0" borderId="38" xfId="0" applyNumberFormat="1" applyFont="1" applyBorder="1" applyAlignment="1" applyProtection="1">
      <alignment horizontal="right" vertical="center"/>
      <protection/>
    </xf>
    <xf numFmtId="173" fontId="0" fillId="0" borderId="17" xfId="0" applyNumberFormat="1" applyFont="1" applyBorder="1" applyAlignment="1" applyProtection="1">
      <alignment horizontal="right" vertical="center"/>
      <protection/>
    </xf>
    <xf numFmtId="174" fontId="8" fillId="0" borderId="38" xfId="0" applyNumberFormat="1" applyFont="1" applyBorder="1" applyAlignment="1" applyProtection="1">
      <alignment horizontal="right" vertical="center"/>
      <protection/>
    </xf>
    <xf numFmtId="173" fontId="0" fillId="0" borderId="41" xfId="0" applyNumberFormat="1" applyFont="1" applyBorder="1" applyAlignment="1" applyProtection="1">
      <alignment horizontal="right" vertical="center"/>
      <protection/>
    </xf>
    <xf numFmtId="0" fontId="7" fillId="0" borderId="29" xfId="0" applyFont="1" applyBorder="1" applyAlignment="1" applyProtection="1">
      <alignment horizontal="left" vertical="center" wrapText="1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174" fontId="8" fillId="0" borderId="46" xfId="0" applyNumberFormat="1" applyFont="1" applyBorder="1" applyAlignment="1" applyProtection="1">
      <alignment horizontal="righ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174" fontId="0" fillId="0" borderId="46" xfId="0" applyNumberFormat="1" applyFont="1" applyBorder="1" applyAlignment="1" applyProtection="1">
      <alignment horizontal="right" vertical="center"/>
      <protection/>
    </xf>
    <xf numFmtId="173" fontId="0" fillId="0" borderId="49" xfId="0" applyNumberFormat="1" applyFont="1" applyBorder="1" applyAlignment="1" applyProtection="1">
      <alignment horizontal="right" vertical="center"/>
      <protection/>
    </xf>
    <xf numFmtId="0" fontId="5" fillId="0" borderId="46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175" fontId="5" fillId="0" borderId="45" xfId="0" applyNumberFormat="1" applyFont="1" applyBorder="1" applyAlignment="1" applyProtection="1">
      <alignment horizontal="righ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174" fontId="8" fillId="0" borderId="28" xfId="0" applyNumberFormat="1" applyFont="1" applyBorder="1" applyAlignment="1" applyProtection="1">
      <alignment horizontal="right" vertical="center"/>
      <protection/>
    </xf>
    <xf numFmtId="0" fontId="10" fillId="0" borderId="46" xfId="0" applyFont="1" applyBorder="1" applyAlignment="1" applyProtection="1">
      <alignment horizontal="left" vertical="center"/>
      <protection/>
    </xf>
    <xf numFmtId="174" fontId="0" fillId="0" borderId="28" xfId="0" applyNumberFormat="1" applyFont="1" applyBorder="1" applyAlignment="1" applyProtection="1">
      <alignment horizontal="right" vertical="center"/>
      <protection/>
    </xf>
    <xf numFmtId="173" fontId="0" fillId="0" borderId="30" xfId="0" applyNumberFormat="1" applyFont="1" applyBorder="1" applyAlignment="1" applyProtection="1">
      <alignment horizontal="right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174" fontId="8" fillId="0" borderId="54" xfId="0" applyNumberFormat="1" applyFont="1" applyBorder="1" applyAlignment="1" applyProtection="1">
      <alignment horizontal="right" vertical="center"/>
      <protection/>
    </xf>
    <xf numFmtId="174" fontId="8" fillId="0" borderId="29" xfId="0" applyNumberFormat="1" applyFont="1" applyBorder="1" applyAlignment="1" applyProtection="1">
      <alignment horizontal="right" vertical="center"/>
      <protection/>
    </xf>
    <xf numFmtId="173" fontId="8" fillId="0" borderId="17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3" fillId="0" borderId="55" xfId="0" applyFont="1" applyBorder="1" applyAlignment="1" applyProtection="1">
      <alignment horizontal="left" vertical="center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/>
      <protection/>
    </xf>
    <xf numFmtId="0" fontId="3" fillId="0" borderId="50" xfId="0" applyFont="1" applyBorder="1" applyAlignment="1" applyProtection="1">
      <alignment horizontal="left"/>
      <protection/>
    </xf>
    <xf numFmtId="2" fontId="5" fillId="0" borderId="49" xfId="0" applyNumberFormat="1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174" fontId="5" fillId="0" borderId="49" xfId="0" applyNumberFormat="1" applyFont="1" applyBorder="1" applyAlignment="1" applyProtection="1">
      <alignment horizontal="left" vertical="center"/>
      <protection/>
    </xf>
    <xf numFmtId="174" fontId="8" fillId="0" borderId="50" xfId="0" applyNumberFormat="1" applyFont="1" applyBorder="1" applyAlignment="1" applyProtection="1">
      <alignment horizontal="right" vertical="center"/>
      <protection/>
    </xf>
    <xf numFmtId="0" fontId="3" fillId="0" borderId="60" xfId="0" applyFont="1" applyBorder="1" applyAlignment="1" applyProtection="1">
      <alignment horizontal="left" vertical="center"/>
      <protection/>
    </xf>
    <xf numFmtId="0" fontId="11" fillId="0" borderId="61" xfId="0" applyFont="1" applyBorder="1" applyAlignment="1" applyProtection="1">
      <alignment horizontal="left" vertical="top"/>
      <protection/>
    </xf>
    <xf numFmtId="0" fontId="3" fillId="0" borderId="62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12" fillId="0" borderId="42" xfId="0" applyFont="1" applyBorder="1" applyAlignment="1" applyProtection="1">
      <alignment horizontal="center" vertical="center"/>
      <protection/>
    </xf>
    <xf numFmtId="173" fontId="6" fillId="0" borderId="46" xfId="0" applyNumberFormat="1" applyFont="1" applyBorder="1" applyAlignment="1" applyProtection="1">
      <alignment horizontal="right" vertical="center"/>
      <protection/>
    </xf>
    <xf numFmtId="0" fontId="12" fillId="0" borderId="48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74" fontId="6" fillId="0" borderId="49" xfId="0" applyNumberFormat="1" applyFont="1" applyBorder="1" applyAlignment="1" applyProtection="1">
      <alignment horizontal="right" vertical="center"/>
      <protection/>
    </xf>
    <xf numFmtId="174" fontId="6" fillId="0" borderId="46" xfId="0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174" fontId="13" fillId="0" borderId="26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7" fillId="0" borderId="61" xfId="0" applyFont="1" applyBorder="1" applyAlignment="1" applyProtection="1">
      <alignment horizontal="left" vertical="top"/>
      <protection/>
    </xf>
    <xf numFmtId="0" fontId="12" fillId="0" borderId="43" xfId="0" applyFont="1" applyBorder="1" applyAlignment="1" applyProtection="1">
      <alignment horizontal="left" vertical="center"/>
      <protection/>
    </xf>
    <xf numFmtId="0" fontId="12" fillId="0" borderId="58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left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14" fillId="33" borderId="0" xfId="44" applyFont="1" applyFill="1" applyAlignment="1" applyProtection="1">
      <alignment horizontal="left"/>
      <protection/>
    </xf>
    <xf numFmtId="0" fontId="0" fillId="33" borderId="0" xfId="44" applyFont="1" applyFill="1" applyAlignment="1" applyProtection="1">
      <alignment horizontal="left"/>
      <protection/>
    </xf>
    <xf numFmtId="0" fontId="3" fillId="33" borderId="0" xfId="44" applyFont="1" applyFill="1" applyAlignment="1" applyProtection="1">
      <alignment horizontal="left"/>
      <protection/>
    </xf>
    <xf numFmtId="0" fontId="15" fillId="33" borderId="0" xfId="44" applyFont="1" applyFill="1" applyAlignment="1" applyProtection="1">
      <alignment horizontal="left"/>
      <protection/>
    </xf>
    <xf numFmtId="0" fontId="17" fillId="33" borderId="0" xfId="44" applyFont="1" applyFill="1" applyAlignment="1" applyProtection="1">
      <alignment horizontal="left"/>
      <protection/>
    </xf>
    <xf numFmtId="14" fontId="5" fillId="33" borderId="0" xfId="44" applyNumberFormat="1" applyFont="1" applyFill="1" applyAlignment="1" applyProtection="1">
      <alignment horizontal="left"/>
      <protection/>
    </xf>
    <xf numFmtId="0" fontId="5" fillId="33" borderId="0" xfId="44" applyFont="1" applyFill="1" applyAlignment="1" applyProtection="1">
      <alignment horizontal="left"/>
      <protection/>
    </xf>
    <xf numFmtId="0" fontId="10" fillId="34" borderId="25" xfId="44" applyFont="1" applyFill="1" applyBorder="1" applyAlignment="1" applyProtection="1">
      <alignment horizontal="center" vertical="center" wrapText="1"/>
      <protection/>
    </xf>
    <xf numFmtId="0" fontId="17" fillId="0" borderId="65" xfId="44" applyFont="1" applyBorder="1" applyAlignment="1" applyProtection="1">
      <alignment horizontal="left" wrapText="1"/>
      <protection/>
    </xf>
    <xf numFmtId="174" fontId="17" fillId="0" borderId="65" xfId="44" applyNumberFormat="1" applyFont="1" applyBorder="1" applyAlignment="1" applyProtection="1">
      <alignment horizontal="right"/>
      <protection/>
    </xf>
    <xf numFmtId="0" fontId="18" fillId="0" borderId="65" xfId="44" applyFont="1" applyBorder="1" applyAlignment="1" applyProtection="1">
      <alignment horizontal="left" wrapText="1"/>
      <protection/>
    </xf>
    <xf numFmtId="174" fontId="18" fillId="0" borderId="65" xfId="44" applyNumberFormat="1" applyFont="1" applyBorder="1" applyAlignment="1" applyProtection="1">
      <alignment horizontal="right"/>
      <protection/>
    </xf>
    <xf numFmtId="0" fontId="19" fillId="0" borderId="12" xfId="44" applyFont="1" applyBorder="1" applyAlignment="1" applyProtection="1">
      <alignment horizontal="left" wrapText="1"/>
      <protection/>
    </xf>
    <xf numFmtId="174" fontId="19" fillId="0" borderId="12" xfId="44" applyNumberFormat="1" applyFont="1" applyBorder="1" applyAlignment="1" applyProtection="1">
      <alignment horizontal="right"/>
      <protection/>
    </xf>
    <xf numFmtId="173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76" fontId="0" fillId="0" borderId="0" xfId="0" applyNumberFormat="1" applyAlignment="1">
      <alignment horizontal="right" vertical="top"/>
    </xf>
    <xf numFmtId="0" fontId="20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21" fillId="34" borderId="2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17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3" fontId="5" fillId="0" borderId="65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 wrapText="1"/>
    </xf>
    <xf numFmtId="0" fontId="5" fillId="0" borderId="65" xfId="0" applyFont="1" applyFill="1" applyBorder="1" applyAlignment="1">
      <alignment horizontal="left" vertical="center" wrapText="1"/>
    </xf>
    <xf numFmtId="4" fontId="5" fillId="0" borderId="65" xfId="0" applyNumberFormat="1" applyFont="1" applyFill="1" applyBorder="1" applyAlignment="1">
      <alignment horizontal="right" vertical="center"/>
    </xf>
    <xf numFmtId="17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right"/>
    </xf>
    <xf numFmtId="17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wrapText="1"/>
    </xf>
    <xf numFmtId="4" fontId="19" fillId="0" borderId="0" xfId="0" applyNumberFormat="1" applyFont="1" applyAlignment="1">
      <alignment horizontal="right"/>
    </xf>
    <xf numFmtId="0" fontId="4" fillId="0" borderId="0" xfId="45" applyFont="1" applyAlignment="1">
      <alignment horizontal="left" wrapText="1"/>
      <protection locked="0"/>
    </xf>
    <xf numFmtId="2" fontId="4" fillId="0" borderId="0" xfId="0" applyNumberFormat="1" applyFont="1" applyAlignment="1">
      <alignment horizontal="right"/>
    </xf>
    <xf numFmtId="173" fontId="5" fillId="0" borderId="65" xfId="0" applyNumberFormat="1" applyFont="1" applyBorder="1" applyAlignment="1">
      <alignment horizontal="center" vertical="center"/>
    </xf>
    <xf numFmtId="0" fontId="3" fillId="0" borderId="65" xfId="45" applyFont="1" applyBorder="1" applyAlignment="1">
      <alignment vertical="center" wrapText="1"/>
      <protection locked="0"/>
    </xf>
    <xf numFmtId="0" fontId="5" fillId="0" borderId="65" xfId="0" applyFont="1" applyBorder="1" applyAlignment="1">
      <alignment horizontal="left" vertical="center" wrapText="1"/>
    </xf>
    <xf numFmtId="4" fontId="5" fillId="0" borderId="65" xfId="0" applyNumberFormat="1" applyFont="1" applyBorder="1" applyAlignment="1">
      <alignment horizontal="right" vertical="center"/>
    </xf>
    <xf numFmtId="0" fontId="3" fillId="0" borderId="0" xfId="45" applyFont="1" applyBorder="1" applyAlignment="1">
      <alignment vertical="top" wrapText="1"/>
      <protection locked="0"/>
    </xf>
    <xf numFmtId="173" fontId="5" fillId="0" borderId="66" xfId="0" applyNumberFormat="1" applyFont="1" applyBorder="1" applyAlignment="1">
      <alignment horizontal="center" vertical="center"/>
    </xf>
    <xf numFmtId="0" fontId="3" fillId="0" borderId="66" xfId="45" applyFont="1" applyBorder="1" applyAlignment="1">
      <alignment vertical="center" wrapText="1"/>
      <protection locked="0"/>
    </xf>
    <xf numFmtId="0" fontId="5" fillId="0" borderId="66" xfId="0" applyFont="1" applyBorder="1" applyAlignment="1">
      <alignment horizontal="left" wrapText="1"/>
    </xf>
    <xf numFmtId="4" fontId="0" fillId="0" borderId="0" xfId="0" applyNumberFormat="1" applyAlignment="1">
      <alignment horizontal="left" vertical="top"/>
    </xf>
    <xf numFmtId="4" fontId="5" fillId="0" borderId="66" xfId="0" applyNumberFormat="1" applyFont="1" applyBorder="1" applyAlignment="1">
      <alignment horizontal="right" vertical="center"/>
    </xf>
    <xf numFmtId="0" fontId="5" fillId="0" borderId="67" xfId="0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68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7" fillId="0" borderId="54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68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4" fillId="0" borderId="6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í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13" activePane="bottomLeft" state="frozen"/>
      <selection pane="topLeft" activeCell="A1" sqref="A1"/>
      <selection pane="bottomLeft" activeCell="W31" sqref="W31"/>
    </sheetView>
  </sheetViews>
  <sheetFormatPr defaultColWidth="10.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0156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3.66015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4.5" style="1" customWidth="1"/>
    <col min="19" max="19" width="0.4921875" style="1" customWidth="1"/>
    <col min="20" max="16384" width="10.5" style="2" customWidth="1"/>
  </cols>
  <sheetData>
    <row r="1" spans="1:19" s="1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1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1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1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1" customFormat="1" ht="24.75" customHeight="1">
      <c r="A5" s="18"/>
      <c r="B5" s="16" t="s">
        <v>1</v>
      </c>
      <c r="C5" s="16"/>
      <c r="D5" s="16"/>
      <c r="E5" s="185" t="s">
        <v>161</v>
      </c>
      <c r="F5" s="186"/>
      <c r="G5" s="186"/>
      <c r="H5" s="186"/>
      <c r="I5" s="186"/>
      <c r="J5" s="186"/>
      <c r="K5" s="186"/>
      <c r="L5" s="186"/>
      <c r="M5" s="187"/>
      <c r="N5" s="16"/>
      <c r="O5" s="16"/>
      <c r="P5" s="16" t="s">
        <v>2</v>
      </c>
      <c r="Q5" s="19"/>
      <c r="R5" s="20"/>
      <c r="S5" s="21"/>
    </row>
    <row r="6" spans="1:19" s="1" customFormat="1" ht="24.75" customHeight="1">
      <c r="A6" s="18"/>
      <c r="B6" s="16" t="s">
        <v>3</v>
      </c>
      <c r="C6" s="16"/>
      <c r="D6" s="16"/>
      <c r="E6" s="179" t="s">
        <v>4</v>
      </c>
      <c r="F6" s="179"/>
      <c r="G6" s="179"/>
      <c r="H6" s="179"/>
      <c r="I6" s="179"/>
      <c r="J6" s="179"/>
      <c r="K6" s="179"/>
      <c r="L6" s="179"/>
      <c r="M6" s="179"/>
      <c r="N6" s="16"/>
      <c r="O6" s="16"/>
      <c r="P6" s="16" t="s">
        <v>5</v>
      </c>
      <c r="Q6" s="22"/>
      <c r="R6" s="23"/>
      <c r="S6" s="21"/>
    </row>
    <row r="7" spans="1:19" s="1" customFormat="1" ht="24.75" customHeight="1">
      <c r="A7" s="18"/>
      <c r="B7" s="16"/>
      <c r="C7" s="16"/>
      <c r="D7" s="16"/>
      <c r="E7" s="188" t="s">
        <v>6</v>
      </c>
      <c r="F7" s="188"/>
      <c r="G7" s="188"/>
      <c r="H7" s="188"/>
      <c r="I7" s="188"/>
      <c r="J7" s="188"/>
      <c r="K7" s="188"/>
      <c r="L7" s="188"/>
      <c r="M7" s="188"/>
      <c r="N7" s="16"/>
      <c r="O7" s="16"/>
      <c r="P7" s="16" t="s">
        <v>7</v>
      </c>
      <c r="Q7" s="24"/>
      <c r="R7" s="25"/>
      <c r="S7" s="21"/>
    </row>
    <row r="8" spans="1:19" s="1" customFormat="1" ht="24.75" customHeight="1">
      <c r="A8" s="18"/>
      <c r="B8" s="189"/>
      <c r="C8" s="189"/>
      <c r="D8" s="189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1" customFormat="1" ht="24.75" customHeight="1">
      <c r="A9" s="18"/>
      <c r="B9" s="16" t="s">
        <v>10</v>
      </c>
      <c r="C9" s="16"/>
      <c r="D9" s="16"/>
      <c r="E9" s="190" t="s">
        <v>162</v>
      </c>
      <c r="F9" s="190"/>
      <c r="G9" s="190"/>
      <c r="H9" s="190"/>
      <c r="I9" s="190"/>
      <c r="J9" s="190"/>
      <c r="K9" s="190"/>
      <c r="L9" s="190"/>
      <c r="M9" s="190"/>
      <c r="N9" s="16"/>
      <c r="O9" s="16"/>
      <c r="P9" s="26"/>
      <c r="Q9" s="27"/>
      <c r="R9" s="28"/>
      <c r="S9" s="21"/>
    </row>
    <row r="10" spans="1:19" s="1" customFormat="1" ht="24.75" customHeight="1">
      <c r="A10" s="18"/>
      <c r="B10" s="16" t="s">
        <v>11</v>
      </c>
      <c r="C10" s="16"/>
      <c r="D10" s="16"/>
      <c r="E10" s="178" t="s">
        <v>6</v>
      </c>
      <c r="F10" s="178"/>
      <c r="G10" s="178"/>
      <c r="H10" s="178"/>
      <c r="I10" s="178"/>
      <c r="J10" s="178"/>
      <c r="K10" s="178"/>
      <c r="L10" s="178"/>
      <c r="M10" s="178"/>
      <c r="N10" s="16"/>
      <c r="O10" s="16"/>
      <c r="P10" s="26"/>
      <c r="Q10" s="27"/>
      <c r="R10" s="28"/>
      <c r="S10" s="21"/>
    </row>
    <row r="11" spans="1:19" s="1" customFormat="1" ht="24.75" customHeight="1">
      <c r="A11" s="18"/>
      <c r="B11" s="16" t="s">
        <v>12</v>
      </c>
      <c r="C11" s="16"/>
      <c r="D11" s="16"/>
      <c r="E11" s="179"/>
      <c r="F11" s="179"/>
      <c r="G11" s="179"/>
      <c r="H11" s="179"/>
      <c r="I11" s="179"/>
      <c r="J11" s="179"/>
      <c r="K11" s="179"/>
      <c r="L11" s="179"/>
      <c r="M11" s="179"/>
      <c r="N11" s="16"/>
      <c r="O11" s="16"/>
      <c r="P11" s="26"/>
      <c r="Q11" s="27"/>
      <c r="R11" s="28"/>
      <c r="S11" s="21"/>
    </row>
    <row r="12" spans="1:19" s="1" customFormat="1" ht="21.75" customHeight="1">
      <c r="A12" s="29"/>
      <c r="B12" s="180" t="s">
        <v>13</v>
      </c>
      <c r="C12" s="180"/>
      <c r="D12" s="180"/>
      <c r="E12" s="181"/>
      <c r="F12" s="181"/>
      <c r="G12" s="181"/>
      <c r="H12" s="181"/>
      <c r="I12" s="181"/>
      <c r="J12" s="181"/>
      <c r="K12" s="181"/>
      <c r="L12" s="181"/>
      <c r="M12" s="181"/>
      <c r="N12" s="30"/>
      <c r="O12" s="30"/>
      <c r="P12" s="31"/>
      <c r="Q12" s="182"/>
      <c r="R12" s="182"/>
      <c r="S12" s="32"/>
    </row>
    <row r="13" spans="1:19" s="1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1" customFormat="1" ht="18.75" customHeight="1">
      <c r="A14" s="18"/>
      <c r="B14" s="16"/>
      <c r="C14" s="16"/>
      <c r="D14" s="16"/>
      <c r="E14" s="34" t="s">
        <v>14</v>
      </c>
      <c r="F14" s="16"/>
      <c r="G14" s="30"/>
      <c r="H14" s="30"/>
      <c r="I14" s="30"/>
      <c r="J14" s="16"/>
      <c r="K14" s="16"/>
      <c r="L14" s="16"/>
      <c r="M14" s="16"/>
      <c r="N14" s="16"/>
      <c r="O14" s="16"/>
      <c r="P14" s="34" t="s">
        <v>15</v>
      </c>
      <c r="Q14" s="35"/>
      <c r="R14" s="16"/>
      <c r="S14" s="21"/>
    </row>
    <row r="15" spans="1:19" s="1" customFormat="1" ht="18.75" customHeight="1">
      <c r="A15" s="18"/>
      <c r="B15" s="16"/>
      <c r="C15" s="16"/>
      <c r="D15" s="16"/>
      <c r="E15" s="31"/>
      <c r="F15" s="16"/>
      <c r="G15" s="30"/>
      <c r="H15" s="30"/>
      <c r="I15" s="30"/>
      <c r="J15" s="16"/>
      <c r="K15" s="16"/>
      <c r="L15" s="16"/>
      <c r="M15" s="16"/>
      <c r="N15" s="16"/>
      <c r="O15" s="16"/>
      <c r="P15" s="36"/>
      <c r="Q15" s="35"/>
      <c r="R15" s="16"/>
      <c r="S15" s="21"/>
    </row>
    <row r="16" spans="1:19" s="1" customFormat="1" ht="9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9"/>
    </row>
    <row r="17" spans="1:19" s="1" customFormat="1" ht="20.25" customHeight="1">
      <c r="A17" s="40"/>
      <c r="B17" s="41"/>
      <c r="C17" s="41"/>
      <c r="D17" s="41"/>
      <c r="E17" s="42" t="s">
        <v>16</v>
      </c>
      <c r="F17" s="41"/>
      <c r="G17" s="41"/>
      <c r="H17" s="41"/>
      <c r="I17" s="41"/>
      <c r="J17" s="41"/>
      <c r="K17" s="41"/>
      <c r="L17" s="41"/>
      <c r="M17" s="41"/>
      <c r="N17" s="41"/>
      <c r="O17" s="38"/>
      <c r="P17" s="41"/>
      <c r="Q17" s="41"/>
      <c r="R17" s="41"/>
      <c r="S17" s="43"/>
    </row>
    <row r="18" spans="1:19" s="1" customFormat="1" ht="21.75" customHeight="1">
      <c r="A18" s="44" t="s">
        <v>17</v>
      </c>
      <c r="B18" s="45"/>
      <c r="C18" s="45"/>
      <c r="D18" s="46"/>
      <c r="E18" s="47" t="s">
        <v>18</v>
      </c>
      <c r="F18" s="46"/>
      <c r="G18" s="47" t="s">
        <v>19</v>
      </c>
      <c r="H18" s="45"/>
      <c r="I18" s="46"/>
      <c r="J18" s="47" t="s">
        <v>20</v>
      </c>
      <c r="K18" s="45"/>
      <c r="L18" s="47" t="s">
        <v>21</v>
      </c>
      <c r="M18" s="45"/>
      <c r="N18" s="45"/>
      <c r="O18" s="48"/>
      <c r="P18" s="46"/>
      <c r="Q18" s="47" t="s">
        <v>22</v>
      </c>
      <c r="R18" s="45"/>
      <c r="S18" s="49"/>
    </row>
    <row r="19" spans="1:19" s="1" customFormat="1" ht="19.5" customHeight="1">
      <c r="A19" s="50"/>
      <c r="B19" s="51"/>
      <c r="C19" s="51"/>
      <c r="D19" s="52">
        <v>0</v>
      </c>
      <c r="E19" s="53">
        <v>0</v>
      </c>
      <c r="F19" s="54"/>
      <c r="G19" s="55"/>
      <c r="H19" s="51"/>
      <c r="I19" s="52">
        <v>0</v>
      </c>
      <c r="J19" s="53">
        <v>0</v>
      </c>
      <c r="K19" s="56"/>
      <c r="L19" s="55"/>
      <c r="M19" s="51"/>
      <c r="N19" s="51"/>
      <c r="O19" s="57"/>
      <c r="P19" s="52">
        <v>0</v>
      </c>
      <c r="Q19" s="55"/>
      <c r="R19" s="58">
        <v>0</v>
      </c>
      <c r="S19" s="59"/>
    </row>
    <row r="20" spans="1:19" s="1" customFormat="1" ht="20.25" customHeight="1">
      <c r="A20" s="40"/>
      <c r="B20" s="41"/>
      <c r="C20" s="41"/>
      <c r="D20" s="41"/>
      <c r="E20" s="42" t="s">
        <v>23</v>
      </c>
      <c r="F20" s="41"/>
      <c r="G20" s="41"/>
      <c r="H20" s="41"/>
      <c r="I20" s="41"/>
      <c r="J20" s="60" t="s">
        <v>24</v>
      </c>
      <c r="K20" s="41"/>
      <c r="L20" s="41"/>
      <c r="M20" s="41"/>
      <c r="N20" s="41"/>
      <c r="O20" s="38"/>
      <c r="P20" s="41"/>
      <c r="Q20" s="41"/>
      <c r="R20" s="41"/>
      <c r="S20" s="43"/>
    </row>
    <row r="21" spans="1:19" s="1" customFormat="1" ht="19.5" customHeight="1">
      <c r="A21" s="61" t="s">
        <v>25</v>
      </c>
      <c r="B21" s="62"/>
      <c r="C21" s="63" t="s">
        <v>26</v>
      </c>
      <c r="D21" s="64"/>
      <c r="E21" s="64"/>
      <c r="F21" s="65"/>
      <c r="G21" s="61" t="s">
        <v>27</v>
      </c>
      <c r="H21" s="66"/>
      <c r="I21" s="63" t="s">
        <v>28</v>
      </c>
      <c r="J21" s="64"/>
      <c r="K21" s="64"/>
      <c r="L21" s="61" t="s">
        <v>29</v>
      </c>
      <c r="M21" s="66"/>
      <c r="N21" s="63" t="s">
        <v>30</v>
      </c>
      <c r="O21" s="67"/>
      <c r="P21" s="64"/>
      <c r="Q21" s="64"/>
      <c r="R21" s="64"/>
      <c r="S21" s="65"/>
    </row>
    <row r="22" spans="1:19" s="1" customFormat="1" ht="19.5" customHeight="1">
      <c r="A22" s="68" t="s">
        <v>31</v>
      </c>
      <c r="B22" s="69" t="s">
        <v>32</v>
      </c>
      <c r="C22" s="70"/>
      <c r="D22" s="71" t="s">
        <v>33</v>
      </c>
      <c r="E22" s="72"/>
      <c r="F22" s="73"/>
      <c r="G22" s="68" t="s">
        <v>34</v>
      </c>
      <c r="H22" s="74" t="s">
        <v>35</v>
      </c>
      <c r="I22" s="75"/>
      <c r="J22" s="76">
        <v>0</v>
      </c>
      <c r="K22" s="77"/>
      <c r="L22" s="68" t="s">
        <v>36</v>
      </c>
      <c r="M22" s="78" t="s">
        <v>37</v>
      </c>
      <c r="N22" s="79"/>
      <c r="O22" s="48"/>
      <c r="P22" s="79"/>
      <c r="Q22" s="80"/>
      <c r="R22" s="72">
        <v>0</v>
      </c>
      <c r="S22" s="73"/>
    </row>
    <row r="23" spans="1:19" s="1" customFormat="1" ht="19.5" customHeight="1">
      <c r="A23" s="68" t="s">
        <v>38</v>
      </c>
      <c r="B23" s="81"/>
      <c r="C23" s="82"/>
      <c r="D23" s="71" t="s">
        <v>39</v>
      </c>
      <c r="E23" s="72"/>
      <c r="F23" s="73"/>
      <c r="G23" s="68" t="s">
        <v>40</v>
      </c>
      <c r="H23" s="16" t="s">
        <v>41</v>
      </c>
      <c r="I23" s="75"/>
      <c r="J23" s="76">
        <v>0</v>
      </c>
      <c r="K23" s="77"/>
      <c r="L23" s="68" t="s">
        <v>42</v>
      </c>
      <c r="M23" s="78" t="s">
        <v>43</v>
      </c>
      <c r="N23" s="79"/>
      <c r="O23" s="48"/>
      <c r="P23" s="79"/>
      <c r="Q23" s="80"/>
      <c r="R23" s="72">
        <v>0</v>
      </c>
      <c r="S23" s="73"/>
    </row>
    <row r="24" spans="1:19" s="1" customFormat="1" ht="19.5" customHeight="1">
      <c r="A24" s="68" t="s">
        <v>44</v>
      </c>
      <c r="B24" s="69" t="s">
        <v>45</v>
      </c>
      <c r="C24" s="70"/>
      <c r="D24" s="71" t="s">
        <v>33</v>
      </c>
      <c r="E24" s="72"/>
      <c r="F24" s="73"/>
      <c r="G24" s="68" t="s">
        <v>46</v>
      </c>
      <c r="H24" s="74" t="s">
        <v>47</v>
      </c>
      <c r="I24" s="75"/>
      <c r="J24" s="76">
        <v>0</v>
      </c>
      <c r="K24" s="77"/>
      <c r="L24" s="68" t="s">
        <v>48</v>
      </c>
      <c r="M24" s="78" t="s">
        <v>49</v>
      </c>
      <c r="N24" s="79"/>
      <c r="O24" s="48"/>
      <c r="P24" s="79"/>
      <c r="Q24" s="80"/>
      <c r="R24" s="72">
        <v>0</v>
      </c>
      <c r="S24" s="73"/>
    </row>
    <row r="25" spans="1:19" s="1" customFormat="1" ht="19.5" customHeight="1">
      <c r="A25" s="68" t="s">
        <v>50</v>
      </c>
      <c r="B25" s="81"/>
      <c r="C25" s="82"/>
      <c r="D25" s="71" t="s">
        <v>39</v>
      </c>
      <c r="E25" s="72"/>
      <c r="F25" s="73"/>
      <c r="G25" s="68" t="s">
        <v>51</v>
      </c>
      <c r="H25" s="74"/>
      <c r="I25" s="75"/>
      <c r="J25" s="76">
        <v>0</v>
      </c>
      <c r="K25" s="77"/>
      <c r="L25" s="68" t="s">
        <v>52</v>
      </c>
      <c r="M25" s="78" t="s">
        <v>53</v>
      </c>
      <c r="N25" s="79"/>
      <c r="O25" s="48"/>
      <c r="P25" s="79"/>
      <c r="Q25" s="80"/>
      <c r="R25" s="72">
        <v>0</v>
      </c>
      <c r="S25" s="73"/>
    </row>
    <row r="26" spans="1:19" s="1" customFormat="1" ht="19.5" customHeight="1">
      <c r="A26" s="68" t="s">
        <v>54</v>
      </c>
      <c r="B26" s="69" t="s">
        <v>55</v>
      </c>
      <c r="C26" s="70"/>
      <c r="D26" s="71" t="s">
        <v>33</v>
      </c>
      <c r="E26" s="72"/>
      <c r="F26" s="73"/>
      <c r="G26" s="83"/>
      <c r="H26" s="79"/>
      <c r="I26" s="75"/>
      <c r="J26" s="76"/>
      <c r="K26" s="77"/>
      <c r="L26" s="68" t="s">
        <v>56</v>
      </c>
      <c r="M26" s="78" t="s">
        <v>57</v>
      </c>
      <c r="N26" s="79"/>
      <c r="O26" s="48"/>
      <c r="P26" s="79"/>
      <c r="Q26" s="80"/>
      <c r="R26" s="72">
        <v>0</v>
      </c>
      <c r="S26" s="73"/>
    </row>
    <row r="27" spans="1:19" s="1" customFormat="1" ht="19.5" customHeight="1">
      <c r="A27" s="68" t="s">
        <v>58</v>
      </c>
      <c r="B27" s="81"/>
      <c r="C27" s="82"/>
      <c r="D27" s="71" t="s">
        <v>39</v>
      </c>
      <c r="E27" s="72"/>
      <c r="F27" s="73"/>
      <c r="G27" s="83"/>
      <c r="H27" s="79"/>
      <c r="I27" s="75"/>
      <c r="J27" s="76"/>
      <c r="K27" s="77"/>
      <c r="L27" s="68" t="s">
        <v>59</v>
      </c>
      <c r="M27" s="74" t="s">
        <v>60</v>
      </c>
      <c r="N27" s="79"/>
      <c r="O27" s="48"/>
      <c r="P27" s="79"/>
      <c r="Q27" s="75"/>
      <c r="R27" s="72">
        <v>0</v>
      </c>
      <c r="S27" s="73"/>
    </row>
    <row r="28" spans="1:19" s="1" customFormat="1" ht="19.5" customHeight="1">
      <c r="A28" s="68" t="s">
        <v>61</v>
      </c>
      <c r="B28" s="183" t="s">
        <v>62</v>
      </c>
      <c r="C28" s="183"/>
      <c r="D28" s="183"/>
      <c r="E28" s="84"/>
      <c r="F28" s="43"/>
      <c r="G28" s="68" t="s">
        <v>63</v>
      </c>
      <c r="H28" s="85" t="s">
        <v>64</v>
      </c>
      <c r="I28" s="75"/>
      <c r="J28" s="86"/>
      <c r="K28" s="87"/>
      <c r="L28" s="68" t="s">
        <v>65</v>
      </c>
      <c r="M28" s="85" t="s">
        <v>66</v>
      </c>
      <c r="N28" s="79"/>
      <c r="O28" s="48"/>
      <c r="P28" s="79"/>
      <c r="Q28" s="75"/>
      <c r="R28" s="84">
        <v>0</v>
      </c>
      <c r="S28" s="43"/>
    </row>
    <row r="29" spans="1:19" s="1" customFormat="1" ht="19.5" customHeight="1">
      <c r="A29" s="88" t="s">
        <v>67</v>
      </c>
      <c r="B29" s="89" t="s">
        <v>68</v>
      </c>
      <c r="C29" s="90"/>
      <c r="D29" s="91"/>
      <c r="E29" s="92"/>
      <c r="F29" s="39"/>
      <c r="G29" s="88" t="s">
        <v>69</v>
      </c>
      <c r="H29" s="89" t="s">
        <v>70</v>
      </c>
      <c r="I29" s="91"/>
      <c r="J29" s="93">
        <v>0</v>
      </c>
      <c r="K29" s="94"/>
      <c r="L29" s="88" t="s">
        <v>71</v>
      </c>
      <c r="M29" s="89" t="s">
        <v>72</v>
      </c>
      <c r="N29" s="90"/>
      <c r="O29" s="38"/>
      <c r="P29" s="90"/>
      <c r="Q29" s="91"/>
      <c r="R29" s="92">
        <v>0</v>
      </c>
      <c r="S29" s="39"/>
    </row>
    <row r="30" spans="1:19" s="1" customFormat="1" ht="19.5" customHeight="1">
      <c r="A30" s="95" t="s">
        <v>11</v>
      </c>
      <c r="B30" s="15"/>
      <c r="C30" s="15"/>
      <c r="D30" s="15"/>
      <c r="E30" s="15"/>
      <c r="F30" s="96"/>
      <c r="G30" s="97"/>
      <c r="H30" s="15"/>
      <c r="I30" s="15"/>
      <c r="J30" s="15"/>
      <c r="K30" s="15"/>
      <c r="L30" s="61" t="s">
        <v>73</v>
      </c>
      <c r="M30" s="46"/>
      <c r="N30" s="63" t="s">
        <v>74</v>
      </c>
      <c r="O30" s="67"/>
      <c r="P30" s="45"/>
      <c r="Q30" s="45"/>
      <c r="R30" s="45"/>
      <c r="S30" s="49"/>
    </row>
    <row r="31" spans="1:19" s="1" customFormat="1" ht="19.5" customHeight="1">
      <c r="A31" s="18"/>
      <c r="B31" s="16"/>
      <c r="C31" s="16"/>
      <c r="D31" s="16"/>
      <c r="E31" s="16"/>
      <c r="F31" s="98"/>
      <c r="G31" s="99"/>
      <c r="H31" s="16"/>
      <c r="I31" s="16"/>
      <c r="J31" s="16"/>
      <c r="K31" s="16"/>
      <c r="L31" s="68" t="s">
        <v>75</v>
      </c>
      <c r="M31" s="74" t="s">
        <v>76</v>
      </c>
      <c r="N31" s="79"/>
      <c r="O31" s="48"/>
      <c r="P31" s="79"/>
      <c r="Q31" s="75"/>
      <c r="R31" s="84">
        <f>SUM(E28)</f>
        <v>0</v>
      </c>
      <c r="S31" s="43"/>
    </row>
    <row r="32" spans="1:19" s="1" customFormat="1" ht="19.5" customHeight="1">
      <c r="A32" s="100" t="s">
        <v>77</v>
      </c>
      <c r="B32" s="48"/>
      <c r="C32" s="48"/>
      <c r="D32" s="48"/>
      <c r="E32" s="48"/>
      <c r="F32" s="82"/>
      <c r="G32" s="101" t="s">
        <v>78</v>
      </c>
      <c r="H32" s="48"/>
      <c r="I32" s="48"/>
      <c r="J32" s="48"/>
      <c r="K32" s="48"/>
      <c r="L32" s="68" t="s">
        <v>79</v>
      </c>
      <c r="M32" s="78" t="s">
        <v>80</v>
      </c>
      <c r="N32" s="102">
        <v>20</v>
      </c>
      <c r="O32" s="103" t="s">
        <v>81</v>
      </c>
      <c r="P32" s="104">
        <f>SUM(R31)</f>
        <v>0</v>
      </c>
      <c r="Q32" s="75"/>
      <c r="R32" s="105">
        <f>SUM(R31*0.2)</f>
        <v>0</v>
      </c>
      <c r="S32" s="106"/>
    </row>
    <row r="33" spans="1:19" s="1" customFormat="1" ht="12.75" customHeight="1" hidden="1">
      <c r="A33" s="107"/>
      <c r="B33" s="108"/>
      <c r="C33" s="108"/>
      <c r="D33" s="108"/>
      <c r="E33" s="108"/>
      <c r="F33" s="70"/>
      <c r="G33" s="109"/>
      <c r="H33" s="108"/>
      <c r="I33" s="108"/>
      <c r="J33" s="108"/>
      <c r="K33" s="108"/>
      <c r="L33" s="110"/>
      <c r="M33" s="111"/>
      <c r="N33" s="112"/>
      <c r="O33" s="113"/>
      <c r="P33" s="114"/>
      <c r="Q33" s="112"/>
      <c r="R33" s="115"/>
      <c r="S33" s="73"/>
    </row>
    <row r="34" spans="1:19" s="1" customFormat="1" ht="35.25" customHeight="1">
      <c r="A34" s="116" t="s">
        <v>10</v>
      </c>
      <c r="B34" s="117"/>
      <c r="C34" s="117"/>
      <c r="D34" s="117"/>
      <c r="E34" s="16"/>
      <c r="F34" s="98"/>
      <c r="G34" s="99"/>
      <c r="H34" s="16"/>
      <c r="I34" s="16"/>
      <c r="J34" s="16"/>
      <c r="K34" s="16"/>
      <c r="L34" s="88" t="s">
        <v>82</v>
      </c>
      <c r="M34" s="184" t="s">
        <v>83</v>
      </c>
      <c r="N34" s="184"/>
      <c r="O34" s="184"/>
      <c r="P34" s="184"/>
      <c r="Q34" s="91"/>
      <c r="R34" s="118">
        <f>SUM(R31+R32)</f>
        <v>0</v>
      </c>
      <c r="S34" s="28"/>
    </row>
    <row r="35" spans="1:19" s="1" customFormat="1" ht="33" customHeight="1">
      <c r="A35" s="100" t="s">
        <v>77</v>
      </c>
      <c r="B35" s="48"/>
      <c r="C35" s="48"/>
      <c r="D35" s="48"/>
      <c r="E35" s="48"/>
      <c r="F35" s="82"/>
      <c r="G35" s="101" t="s">
        <v>78</v>
      </c>
      <c r="H35" s="48"/>
      <c r="I35" s="48"/>
      <c r="J35" s="48"/>
      <c r="K35" s="48"/>
      <c r="L35" s="61" t="s">
        <v>84</v>
      </c>
      <c r="M35" s="46"/>
      <c r="N35" s="63" t="s">
        <v>85</v>
      </c>
      <c r="O35" s="67"/>
      <c r="P35" s="45"/>
      <c r="Q35" s="45"/>
      <c r="R35" s="119"/>
      <c r="S35" s="49"/>
    </row>
    <row r="36" spans="1:19" s="1" customFormat="1" ht="20.25" customHeight="1">
      <c r="A36" s="120" t="s">
        <v>12</v>
      </c>
      <c r="B36" s="108"/>
      <c r="C36" s="108"/>
      <c r="D36" s="108"/>
      <c r="E36" s="108"/>
      <c r="F36" s="70"/>
      <c r="G36" s="121"/>
      <c r="H36" s="108"/>
      <c r="I36" s="108"/>
      <c r="J36" s="108"/>
      <c r="K36" s="108"/>
      <c r="L36" s="68" t="s">
        <v>86</v>
      </c>
      <c r="M36" s="74" t="s">
        <v>87</v>
      </c>
      <c r="N36" s="79"/>
      <c r="O36" s="48"/>
      <c r="P36" s="79"/>
      <c r="Q36" s="75"/>
      <c r="R36" s="72">
        <v>0</v>
      </c>
      <c r="S36" s="73"/>
    </row>
    <row r="37" spans="1:19" s="1" customFormat="1" ht="19.5" customHeight="1">
      <c r="A37" s="18"/>
      <c r="B37" s="16"/>
      <c r="C37" s="16"/>
      <c r="D37" s="16"/>
      <c r="E37" s="16"/>
      <c r="F37" s="98"/>
      <c r="G37" s="122"/>
      <c r="H37" s="16"/>
      <c r="I37" s="16"/>
      <c r="J37" s="16"/>
      <c r="K37" s="16"/>
      <c r="L37" s="68" t="s">
        <v>88</v>
      </c>
      <c r="M37" s="74" t="s">
        <v>89</v>
      </c>
      <c r="N37" s="79"/>
      <c r="O37" s="48"/>
      <c r="P37" s="79"/>
      <c r="Q37" s="75"/>
      <c r="R37" s="72">
        <v>0</v>
      </c>
      <c r="S37" s="73"/>
    </row>
    <row r="38" spans="1:19" s="1" customFormat="1" ht="19.5" customHeight="1">
      <c r="A38" s="123" t="s">
        <v>77</v>
      </c>
      <c r="B38" s="38"/>
      <c r="C38" s="38"/>
      <c r="D38" s="38"/>
      <c r="E38" s="38"/>
      <c r="F38" s="124"/>
      <c r="G38" s="125" t="s">
        <v>78</v>
      </c>
      <c r="H38" s="38"/>
      <c r="I38" s="38"/>
      <c r="J38" s="38"/>
      <c r="K38" s="38"/>
      <c r="L38" s="88" t="s">
        <v>90</v>
      </c>
      <c r="M38" s="89" t="s">
        <v>91</v>
      </c>
      <c r="N38" s="90"/>
      <c r="O38" s="126"/>
      <c r="P38" s="90"/>
      <c r="Q38" s="91"/>
      <c r="R38" s="53">
        <v>0</v>
      </c>
      <c r="S38" s="127"/>
    </row>
  </sheetData>
  <sheetProtection selectLockedCells="1" selectUnlockedCells="1"/>
  <mergeCells count="12">
    <mergeCell ref="M34:P34"/>
    <mergeCell ref="E5:M5"/>
    <mergeCell ref="E6:M6"/>
    <mergeCell ref="E7:M7"/>
    <mergeCell ref="B8:D8"/>
    <mergeCell ref="E9:M9"/>
    <mergeCell ref="E10:M10"/>
    <mergeCell ref="E11:M11"/>
    <mergeCell ref="B12:D12"/>
    <mergeCell ref="E12:M12"/>
    <mergeCell ref="Q12:R12"/>
    <mergeCell ref="B28:D28"/>
  </mergeCells>
  <printOptions horizontalCentered="1"/>
  <pageMargins left="0.39375" right="0.39375" top="0.7875" bottom="0.7875" header="0.5118055555555555" footer="0"/>
  <pageSetup fitToHeight="1" fitToWidth="1" horizontalDpi="300" verticalDpi="300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C10" sqref="C10:E11"/>
    </sheetView>
  </sheetViews>
  <sheetFormatPr defaultColWidth="9.33203125" defaultRowHeight="10.5"/>
  <cols>
    <col min="1" max="1" width="5.16015625" style="128" customWidth="1"/>
    <col min="2" max="2" width="59.16015625" style="128" customWidth="1"/>
    <col min="3" max="4" width="11.5" style="128" customWidth="1"/>
    <col min="5" max="5" width="13.5" style="128" customWidth="1"/>
    <col min="6" max="16384" width="9.33203125" style="128" customWidth="1"/>
  </cols>
  <sheetData>
    <row r="1" spans="1:5" ht="18">
      <c r="A1" s="129" t="s">
        <v>92</v>
      </c>
      <c r="B1" s="130"/>
      <c r="C1" s="130"/>
      <c r="D1" s="130"/>
      <c r="E1" s="130"/>
    </row>
    <row r="2" spans="1:5" ht="11.25">
      <c r="A2" s="131"/>
      <c r="B2" s="130"/>
      <c r="C2" s="130"/>
      <c r="D2" s="130"/>
      <c r="E2" s="130"/>
    </row>
    <row r="3" spans="1:5" ht="12">
      <c r="A3" s="132" t="s">
        <v>166</v>
      </c>
      <c r="B3" s="133"/>
      <c r="C3" s="131"/>
      <c r="D3" s="131" t="s">
        <v>93</v>
      </c>
      <c r="E3" s="134"/>
    </row>
    <row r="4" spans="1:5" ht="11.25">
      <c r="A4" s="131" t="s">
        <v>167</v>
      </c>
      <c r="B4" s="135"/>
      <c r="C4" s="131"/>
      <c r="D4" s="131" t="s">
        <v>94</v>
      </c>
      <c r="E4" s="135"/>
    </row>
    <row r="5" spans="1:5" ht="11.25">
      <c r="A5" s="131" t="s">
        <v>171</v>
      </c>
      <c r="B5" s="135"/>
      <c r="C5" s="131"/>
      <c r="D5" s="131" t="s">
        <v>95</v>
      </c>
      <c r="E5" s="135"/>
    </row>
    <row r="6" spans="1:5" ht="11.25">
      <c r="A6" s="131"/>
      <c r="B6" s="130"/>
      <c r="C6" s="130"/>
      <c r="D6" s="130"/>
      <c r="E6" s="130"/>
    </row>
    <row r="7" spans="1:5" ht="22.5">
      <c r="A7" s="136" t="s">
        <v>96</v>
      </c>
      <c r="B7" s="136" t="s">
        <v>97</v>
      </c>
      <c r="C7" s="136" t="s">
        <v>98</v>
      </c>
      <c r="D7" s="136" t="s">
        <v>80</v>
      </c>
      <c r="E7" s="136" t="s">
        <v>99</v>
      </c>
    </row>
    <row r="8" spans="1:5" ht="11.25">
      <c r="A8" s="131"/>
      <c r="B8" s="130"/>
      <c r="C8" s="130"/>
      <c r="D8" s="130"/>
      <c r="E8" s="130"/>
    </row>
    <row r="9" spans="1:5" ht="12">
      <c r="A9" s="137"/>
      <c r="B9" s="137"/>
      <c r="C9" s="138"/>
      <c r="D9" s="138"/>
      <c r="E9" s="138"/>
    </row>
    <row r="10" spans="1:5" ht="16.5" customHeight="1">
      <c r="A10" s="139">
        <v>1</v>
      </c>
      <c r="B10" s="139" t="s">
        <v>100</v>
      </c>
      <c r="C10" s="140"/>
      <c r="D10" s="140"/>
      <c r="E10" s="140"/>
    </row>
    <row r="11" spans="1:5" ht="14.25" customHeight="1">
      <c r="A11" s="139">
        <v>2</v>
      </c>
      <c r="B11" s="139" t="s">
        <v>101</v>
      </c>
      <c r="C11" s="140"/>
      <c r="D11" s="140"/>
      <c r="E11" s="140"/>
    </row>
    <row r="12" spans="1:5" ht="14.25" customHeight="1">
      <c r="A12" s="139"/>
      <c r="B12" s="139"/>
      <c r="C12" s="140"/>
      <c r="D12" s="140"/>
      <c r="E12" s="140"/>
    </row>
    <row r="13" spans="1:5" ht="14.25" customHeight="1">
      <c r="A13" s="139"/>
      <c r="B13" s="139"/>
      <c r="C13" s="140"/>
      <c r="D13" s="140"/>
      <c r="E13" s="140"/>
    </row>
    <row r="14" spans="1:5" ht="15" customHeight="1">
      <c r="A14" s="139"/>
      <c r="B14" s="139"/>
      <c r="C14" s="140"/>
      <c r="D14" s="140"/>
      <c r="E14" s="140"/>
    </row>
    <row r="15" spans="1:5" ht="13.5" customHeight="1">
      <c r="A15" s="139"/>
      <c r="B15" s="139"/>
      <c r="C15" s="140"/>
      <c r="D15" s="140"/>
      <c r="E15" s="140"/>
    </row>
    <row r="16" spans="1:5" ht="15" customHeight="1">
      <c r="A16" s="139"/>
      <c r="B16" s="139"/>
      <c r="C16" s="140"/>
      <c r="D16" s="140"/>
      <c r="E16" s="140"/>
    </row>
    <row r="17" spans="1:5" ht="15.75" customHeight="1">
      <c r="A17" s="139"/>
      <c r="B17" s="139"/>
      <c r="C17" s="140"/>
      <c r="D17" s="140"/>
      <c r="E17" s="140"/>
    </row>
    <row r="18" spans="1:5" ht="16.5" customHeight="1">
      <c r="A18" s="139"/>
      <c r="B18" s="139"/>
      <c r="C18" s="140"/>
      <c r="D18" s="140"/>
      <c r="E18" s="140"/>
    </row>
    <row r="19" spans="1:5" ht="14.25" customHeight="1">
      <c r="A19" s="139"/>
      <c r="B19" s="139"/>
      <c r="C19" s="140"/>
      <c r="D19" s="140"/>
      <c r="E19" s="140"/>
    </row>
    <row r="20" spans="1:5" ht="15" customHeight="1">
      <c r="A20" s="139"/>
      <c r="B20" s="139"/>
      <c r="C20" s="140"/>
      <c r="D20" s="140"/>
      <c r="E20" s="140"/>
    </row>
    <row r="21" spans="1:5" ht="17.25" customHeight="1">
      <c r="A21" s="139"/>
      <c r="B21" s="139"/>
      <c r="C21" s="140"/>
      <c r="D21" s="140"/>
      <c r="E21" s="140"/>
    </row>
    <row r="22" spans="1:5" ht="25.5" customHeight="1">
      <c r="A22" s="141"/>
      <c r="B22" s="141" t="s">
        <v>102</v>
      </c>
      <c r="C22" s="142">
        <f>SUM(C10:C21)</f>
        <v>0</v>
      </c>
      <c r="D22" s="142">
        <f>SUM(D10:D21)</f>
        <v>0</v>
      </c>
      <c r="E22" s="142">
        <f>SUM(E10:E21)</f>
        <v>0</v>
      </c>
    </row>
  </sheetData>
  <sheetProtection selectLockedCells="1" selectUnlockedCells="1"/>
  <printOptions horizontalCentered="1"/>
  <pageMargins left="0.39375" right="0.39375" top="0.7875" bottom="0.7875" header="0.5118055555555555" footer="0"/>
  <pageSetup fitToHeight="1" fitToWidth="1" horizontalDpi="600" verticalDpi="600" orientation="portrait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34">
      <selection activeCell="E39" sqref="E39:E42"/>
    </sheetView>
  </sheetViews>
  <sheetFormatPr defaultColWidth="10.5" defaultRowHeight="12" customHeight="1"/>
  <cols>
    <col min="1" max="1" width="4" style="143" customWidth="1"/>
    <col min="2" max="2" width="56.5" style="144" customWidth="1"/>
    <col min="3" max="3" width="3.83203125" style="144" customWidth="1"/>
    <col min="4" max="4" width="11.33203125" style="145" customWidth="1"/>
    <col min="5" max="5" width="11.5" style="145" customWidth="1"/>
    <col min="6" max="6" width="14.83203125" style="145" customWidth="1"/>
    <col min="7" max="7" width="11.5" style="145" customWidth="1"/>
    <col min="8" max="8" width="15.33203125" style="145" customWidth="1"/>
    <col min="9" max="16384" width="10.5" style="2" customWidth="1"/>
  </cols>
  <sheetData>
    <row r="1" spans="1:8" s="1" customFormat="1" ht="17.25" customHeight="1">
      <c r="A1" s="146" t="s">
        <v>103</v>
      </c>
      <c r="B1" s="147"/>
      <c r="C1" s="147"/>
      <c r="D1" s="147"/>
      <c r="E1" s="147"/>
      <c r="F1" s="147"/>
      <c r="G1" s="147"/>
      <c r="H1" s="147"/>
    </row>
    <row r="2" spans="1:8" s="1" customFormat="1" ht="12.75" customHeight="1">
      <c r="A2" s="148" t="s">
        <v>170</v>
      </c>
      <c r="B2" s="147"/>
      <c r="C2" s="147"/>
      <c r="D2" s="147"/>
      <c r="E2" s="147"/>
      <c r="F2" s="147"/>
      <c r="G2" s="147"/>
      <c r="H2" s="147"/>
    </row>
    <row r="3" spans="1:8" s="1" customFormat="1" ht="12.75" customHeight="1">
      <c r="A3" s="148" t="s">
        <v>158</v>
      </c>
      <c r="B3" s="147"/>
      <c r="C3" s="147"/>
      <c r="D3" s="149" t="s">
        <v>104</v>
      </c>
      <c r="E3" s="147"/>
      <c r="F3" s="147"/>
      <c r="G3" s="147"/>
      <c r="H3" s="147"/>
    </row>
    <row r="4" spans="1:8" s="1" customFormat="1" ht="13.5" customHeight="1">
      <c r="A4" s="148"/>
      <c r="B4" s="148"/>
      <c r="C4" s="147"/>
      <c r="D4" s="149" t="s">
        <v>105</v>
      </c>
      <c r="E4" s="147"/>
      <c r="F4" s="147"/>
      <c r="G4" s="147"/>
      <c r="H4" s="147"/>
    </row>
    <row r="5" spans="1:8" s="1" customFormat="1" ht="12.75" customHeight="1">
      <c r="A5" s="149" t="s">
        <v>168</v>
      </c>
      <c r="B5" s="147"/>
      <c r="C5" s="147"/>
      <c r="D5" s="149" t="s">
        <v>95</v>
      </c>
      <c r="E5" s="147"/>
      <c r="F5" s="147"/>
      <c r="G5" s="147"/>
      <c r="H5" s="147"/>
    </row>
    <row r="6" spans="1:8" s="1" customFormat="1" ht="12.75" customHeight="1">
      <c r="A6" s="149" t="s">
        <v>173</v>
      </c>
      <c r="B6" s="147"/>
      <c r="C6" s="147"/>
      <c r="D6" s="149" t="s">
        <v>172</v>
      </c>
      <c r="E6" s="147"/>
      <c r="F6" s="147"/>
      <c r="G6" s="147"/>
      <c r="H6" s="147"/>
    </row>
    <row r="7" spans="1:8" s="1" customFormat="1" ht="6.75" customHeight="1">
      <c r="A7" s="147"/>
      <c r="B7" s="147"/>
      <c r="C7" s="147"/>
      <c r="D7" s="147"/>
      <c r="E7" s="147"/>
      <c r="F7" s="147"/>
      <c r="G7" s="147"/>
      <c r="H7" s="147"/>
    </row>
    <row r="8" spans="1:8" s="1" customFormat="1" ht="28.5" customHeight="1">
      <c r="A8" s="150" t="s">
        <v>106</v>
      </c>
      <c r="B8" s="150" t="s">
        <v>107</v>
      </c>
      <c r="C8" s="150" t="s">
        <v>108</v>
      </c>
      <c r="D8" s="150" t="s">
        <v>109</v>
      </c>
      <c r="E8" s="150" t="s">
        <v>110</v>
      </c>
      <c r="F8" s="150" t="s">
        <v>111</v>
      </c>
      <c r="G8" s="150" t="s">
        <v>112</v>
      </c>
      <c r="H8" s="150" t="s">
        <v>113</v>
      </c>
    </row>
    <row r="9" spans="1:8" s="1" customFormat="1" ht="12.75" customHeight="1">
      <c r="A9" s="150" t="s">
        <v>31</v>
      </c>
      <c r="B9" s="150" t="s">
        <v>44</v>
      </c>
      <c r="C9" s="150" t="s">
        <v>50</v>
      </c>
      <c r="D9" s="150" t="s">
        <v>54</v>
      </c>
      <c r="E9" s="150" t="s">
        <v>58</v>
      </c>
      <c r="F9" s="150">
        <v>7</v>
      </c>
      <c r="G9" s="150">
        <v>8</v>
      </c>
      <c r="H9" s="150">
        <v>9</v>
      </c>
    </row>
    <row r="10" spans="1:8" s="1" customFormat="1" ht="3" customHeight="1">
      <c r="A10" s="151"/>
      <c r="B10" s="151"/>
      <c r="C10" s="151"/>
      <c r="D10" s="151"/>
      <c r="E10" s="151"/>
      <c r="F10" s="151"/>
      <c r="G10" s="151"/>
      <c r="H10" s="151"/>
    </row>
    <row r="11" spans="1:8" s="1" customFormat="1" ht="21" customHeight="1">
      <c r="A11" s="152"/>
      <c r="B11" s="153" t="s">
        <v>114</v>
      </c>
      <c r="C11" s="153"/>
      <c r="D11" s="154"/>
      <c r="E11" s="155"/>
      <c r="F11" s="155"/>
      <c r="G11" s="155"/>
      <c r="H11" s="155"/>
    </row>
    <row r="12" spans="1:9" s="1" customFormat="1" ht="26.25" customHeight="1">
      <c r="A12" s="156">
        <v>1</v>
      </c>
      <c r="B12" s="157" t="s">
        <v>115</v>
      </c>
      <c r="C12" s="158" t="s">
        <v>116</v>
      </c>
      <c r="D12" s="159">
        <v>1</v>
      </c>
      <c r="E12" s="159"/>
      <c r="F12" s="159">
        <f aca="true" t="shared" si="0" ref="F12:F42">SUM(D12*E12)</f>
        <v>0</v>
      </c>
      <c r="G12" s="159">
        <f>SUM(F12*20%)</f>
        <v>0</v>
      </c>
      <c r="H12" s="159">
        <f aca="true" t="shared" si="1" ref="H12:H42">SUM(F12:G12)</f>
        <v>0</v>
      </c>
      <c r="I12" s="176"/>
    </row>
    <row r="13" spans="1:9" s="1" customFormat="1" ht="26.25" customHeight="1">
      <c r="A13" s="156">
        <v>2</v>
      </c>
      <c r="B13" s="157" t="s">
        <v>117</v>
      </c>
      <c r="C13" s="158" t="s">
        <v>116</v>
      </c>
      <c r="D13" s="159">
        <v>1</v>
      </c>
      <c r="E13" s="159"/>
      <c r="F13" s="159">
        <f t="shared" si="0"/>
        <v>0</v>
      </c>
      <c r="G13" s="159">
        <f aca="true" t="shared" si="2" ref="G13:G42">SUM(F13*20%)</f>
        <v>0</v>
      </c>
      <c r="H13" s="159">
        <f t="shared" si="1"/>
        <v>0</v>
      </c>
      <c r="I13" s="176"/>
    </row>
    <row r="14" spans="1:9" s="1" customFormat="1" ht="26.25" customHeight="1">
      <c r="A14" s="156">
        <v>3</v>
      </c>
      <c r="B14" s="157" t="s">
        <v>118</v>
      </c>
      <c r="C14" s="158" t="s">
        <v>116</v>
      </c>
      <c r="D14" s="159">
        <v>1</v>
      </c>
      <c r="E14" s="159"/>
      <c r="F14" s="159">
        <f t="shared" si="0"/>
        <v>0</v>
      </c>
      <c r="G14" s="159">
        <f t="shared" si="2"/>
        <v>0</v>
      </c>
      <c r="H14" s="159">
        <f t="shared" si="1"/>
        <v>0</v>
      </c>
      <c r="I14" s="176"/>
    </row>
    <row r="15" spans="1:9" s="1" customFormat="1" ht="26.25" customHeight="1">
      <c r="A15" s="156">
        <v>4</v>
      </c>
      <c r="B15" s="157" t="s">
        <v>119</v>
      </c>
      <c r="C15" s="158" t="s">
        <v>116</v>
      </c>
      <c r="D15" s="159">
        <v>1</v>
      </c>
      <c r="E15" s="159"/>
      <c r="F15" s="159">
        <f t="shared" si="0"/>
        <v>0</v>
      </c>
      <c r="G15" s="159">
        <f t="shared" si="2"/>
        <v>0</v>
      </c>
      <c r="H15" s="159">
        <f t="shared" si="1"/>
        <v>0</v>
      </c>
      <c r="I15" s="176"/>
    </row>
    <row r="16" spans="1:9" s="1" customFormat="1" ht="37.5" customHeight="1">
      <c r="A16" s="156">
        <v>5</v>
      </c>
      <c r="B16" s="157" t="s">
        <v>120</v>
      </c>
      <c r="C16" s="158" t="s">
        <v>116</v>
      </c>
      <c r="D16" s="159">
        <v>9</v>
      </c>
      <c r="E16" s="159"/>
      <c r="F16" s="159">
        <f t="shared" si="0"/>
        <v>0</v>
      </c>
      <c r="G16" s="159">
        <f t="shared" si="2"/>
        <v>0</v>
      </c>
      <c r="H16" s="159">
        <f t="shared" si="1"/>
        <v>0</v>
      </c>
      <c r="I16" s="176"/>
    </row>
    <row r="17" spans="1:9" s="1" customFormat="1" ht="26.25" customHeight="1">
      <c r="A17" s="156">
        <v>7</v>
      </c>
      <c r="B17" s="157" t="s">
        <v>121</v>
      </c>
      <c r="C17" s="158" t="s">
        <v>116</v>
      </c>
      <c r="D17" s="159">
        <v>1</v>
      </c>
      <c r="E17" s="159"/>
      <c r="F17" s="159">
        <f t="shared" si="0"/>
        <v>0</v>
      </c>
      <c r="G17" s="159">
        <f t="shared" si="2"/>
        <v>0</v>
      </c>
      <c r="H17" s="159">
        <f t="shared" si="1"/>
        <v>0</v>
      </c>
      <c r="I17" s="176"/>
    </row>
    <row r="18" spans="1:9" s="1" customFormat="1" ht="26.25" customHeight="1">
      <c r="A18" s="156">
        <v>8</v>
      </c>
      <c r="B18" s="157" t="s">
        <v>122</v>
      </c>
      <c r="C18" s="158" t="s">
        <v>116</v>
      </c>
      <c r="D18" s="159">
        <v>1</v>
      </c>
      <c r="E18" s="159"/>
      <c r="F18" s="159">
        <f t="shared" si="0"/>
        <v>0</v>
      </c>
      <c r="G18" s="159">
        <f t="shared" si="2"/>
        <v>0</v>
      </c>
      <c r="H18" s="159">
        <f t="shared" si="1"/>
        <v>0</v>
      </c>
      <c r="I18" s="176"/>
    </row>
    <row r="19" spans="1:9" s="1" customFormat="1" ht="26.25" customHeight="1">
      <c r="A19" s="156">
        <v>9</v>
      </c>
      <c r="B19" s="157" t="s">
        <v>123</v>
      </c>
      <c r="C19" s="158" t="s">
        <v>116</v>
      </c>
      <c r="D19" s="159">
        <v>1</v>
      </c>
      <c r="E19" s="159"/>
      <c r="F19" s="159">
        <f t="shared" si="0"/>
        <v>0</v>
      </c>
      <c r="G19" s="159">
        <f t="shared" si="2"/>
        <v>0</v>
      </c>
      <c r="H19" s="159">
        <f t="shared" si="1"/>
        <v>0</v>
      </c>
      <c r="I19" s="176"/>
    </row>
    <row r="20" spans="1:9" s="1" customFormat="1" ht="26.25" customHeight="1">
      <c r="A20" s="156">
        <v>10</v>
      </c>
      <c r="B20" s="157" t="s">
        <v>124</v>
      </c>
      <c r="C20" s="158" t="s">
        <v>116</v>
      </c>
      <c r="D20" s="159">
        <v>1</v>
      </c>
      <c r="E20" s="159"/>
      <c r="F20" s="159">
        <f t="shared" si="0"/>
        <v>0</v>
      </c>
      <c r="G20" s="159">
        <f t="shared" si="2"/>
        <v>0</v>
      </c>
      <c r="H20" s="159">
        <f t="shared" si="1"/>
        <v>0</v>
      </c>
      <c r="I20" s="176"/>
    </row>
    <row r="21" spans="1:9" s="1" customFormat="1" ht="26.25" customHeight="1">
      <c r="A21" s="156">
        <v>11</v>
      </c>
      <c r="B21" s="157" t="s">
        <v>125</v>
      </c>
      <c r="C21" s="158" t="s">
        <v>116</v>
      </c>
      <c r="D21" s="159">
        <v>9</v>
      </c>
      <c r="E21" s="159"/>
      <c r="F21" s="159">
        <f t="shared" si="0"/>
        <v>0</v>
      </c>
      <c r="G21" s="159">
        <f t="shared" si="2"/>
        <v>0</v>
      </c>
      <c r="H21" s="159">
        <f t="shared" si="1"/>
        <v>0</v>
      </c>
      <c r="I21" s="176"/>
    </row>
    <row r="22" spans="1:9" s="1" customFormat="1" ht="26.25" customHeight="1">
      <c r="A22" s="156">
        <v>12</v>
      </c>
      <c r="B22" s="157" t="s">
        <v>126</v>
      </c>
      <c r="C22" s="158" t="s">
        <v>116</v>
      </c>
      <c r="D22" s="159">
        <v>1</v>
      </c>
      <c r="E22" s="159"/>
      <c r="F22" s="159">
        <f t="shared" si="0"/>
        <v>0</v>
      </c>
      <c r="G22" s="159">
        <f t="shared" si="2"/>
        <v>0</v>
      </c>
      <c r="H22" s="159">
        <f t="shared" si="1"/>
        <v>0</v>
      </c>
      <c r="I22" s="176"/>
    </row>
    <row r="23" spans="1:9" s="1" customFormat="1" ht="26.25" customHeight="1">
      <c r="A23" s="156">
        <v>13</v>
      </c>
      <c r="B23" s="157" t="s">
        <v>127</v>
      </c>
      <c r="C23" s="158" t="s">
        <v>116</v>
      </c>
      <c r="D23" s="159">
        <v>1</v>
      </c>
      <c r="E23" s="159"/>
      <c r="F23" s="159">
        <f t="shared" si="0"/>
        <v>0</v>
      </c>
      <c r="G23" s="159">
        <f t="shared" si="2"/>
        <v>0</v>
      </c>
      <c r="H23" s="159">
        <f t="shared" si="1"/>
        <v>0</v>
      </c>
      <c r="I23" s="176"/>
    </row>
    <row r="24" spans="1:9" s="1" customFormat="1" ht="26.25" customHeight="1">
      <c r="A24" s="156">
        <v>14</v>
      </c>
      <c r="B24" s="157" t="s">
        <v>128</v>
      </c>
      <c r="C24" s="158" t="s">
        <v>116</v>
      </c>
      <c r="D24" s="159">
        <v>1</v>
      </c>
      <c r="E24" s="159"/>
      <c r="F24" s="159">
        <f t="shared" si="0"/>
        <v>0</v>
      </c>
      <c r="G24" s="159">
        <f t="shared" si="2"/>
        <v>0</v>
      </c>
      <c r="H24" s="159">
        <f t="shared" si="1"/>
        <v>0</v>
      </c>
      <c r="I24" s="176"/>
    </row>
    <row r="25" spans="1:9" s="1" customFormat="1" ht="26.25" customHeight="1">
      <c r="A25" s="156">
        <v>15</v>
      </c>
      <c r="B25" s="157" t="s">
        <v>129</v>
      </c>
      <c r="C25" s="158" t="s">
        <v>116</v>
      </c>
      <c r="D25" s="159">
        <v>1</v>
      </c>
      <c r="E25" s="159"/>
      <c r="F25" s="159">
        <f t="shared" si="0"/>
        <v>0</v>
      </c>
      <c r="G25" s="159">
        <f t="shared" si="2"/>
        <v>0</v>
      </c>
      <c r="H25" s="159">
        <f t="shared" si="1"/>
        <v>0</v>
      </c>
      <c r="I25" s="176"/>
    </row>
    <row r="26" spans="1:9" s="1" customFormat="1" ht="26.25" customHeight="1">
      <c r="A26" s="156">
        <v>16</v>
      </c>
      <c r="B26" s="157" t="s">
        <v>130</v>
      </c>
      <c r="C26" s="158" t="s">
        <v>116</v>
      </c>
      <c r="D26" s="159">
        <v>1</v>
      </c>
      <c r="E26" s="159"/>
      <c r="F26" s="159">
        <f t="shared" si="0"/>
        <v>0</v>
      </c>
      <c r="G26" s="159">
        <f t="shared" si="2"/>
        <v>0</v>
      </c>
      <c r="H26" s="159">
        <f t="shared" si="1"/>
        <v>0</v>
      </c>
      <c r="I26" s="176"/>
    </row>
    <row r="27" spans="1:9" s="1" customFormat="1" ht="26.25" customHeight="1">
      <c r="A27" s="156">
        <v>17</v>
      </c>
      <c r="B27" s="157" t="s">
        <v>131</v>
      </c>
      <c r="C27" s="158" t="s">
        <v>116</v>
      </c>
      <c r="D27" s="159">
        <v>1</v>
      </c>
      <c r="E27" s="159"/>
      <c r="F27" s="159">
        <f t="shared" si="0"/>
        <v>0</v>
      </c>
      <c r="G27" s="159">
        <f t="shared" si="2"/>
        <v>0</v>
      </c>
      <c r="H27" s="159">
        <f t="shared" si="1"/>
        <v>0</v>
      </c>
      <c r="I27" s="176"/>
    </row>
    <row r="28" spans="1:9" s="1" customFormat="1" ht="26.25" customHeight="1">
      <c r="A28" s="156">
        <v>18</v>
      </c>
      <c r="B28" s="157" t="s">
        <v>132</v>
      </c>
      <c r="C28" s="158" t="s">
        <v>116</v>
      </c>
      <c r="D28" s="159">
        <v>1</v>
      </c>
      <c r="E28" s="159"/>
      <c r="F28" s="159">
        <f t="shared" si="0"/>
        <v>0</v>
      </c>
      <c r="G28" s="159">
        <f t="shared" si="2"/>
        <v>0</v>
      </c>
      <c r="H28" s="159">
        <f t="shared" si="1"/>
        <v>0</v>
      </c>
      <c r="I28" s="176"/>
    </row>
    <row r="29" spans="1:9" s="1" customFormat="1" ht="26.25" customHeight="1">
      <c r="A29" s="156">
        <v>19</v>
      </c>
      <c r="B29" s="157" t="s">
        <v>159</v>
      </c>
      <c r="C29" s="158" t="s">
        <v>116</v>
      </c>
      <c r="D29" s="159">
        <v>1</v>
      </c>
      <c r="E29" s="159"/>
      <c r="F29" s="159">
        <f t="shared" si="0"/>
        <v>0</v>
      </c>
      <c r="G29" s="159">
        <f t="shared" si="2"/>
        <v>0</v>
      </c>
      <c r="H29" s="159">
        <f t="shared" si="1"/>
        <v>0</v>
      </c>
      <c r="I29" s="176"/>
    </row>
    <row r="30" spans="1:9" s="1" customFormat="1" ht="26.25" customHeight="1">
      <c r="A30" s="156">
        <v>21</v>
      </c>
      <c r="B30" s="157" t="s">
        <v>133</v>
      </c>
      <c r="C30" s="158" t="s">
        <v>116</v>
      </c>
      <c r="D30" s="159">
        <v>1</v>
      </c>
      <c r="E30" s="159"/>
      <c r="F30" s="159">
        <f t="shared" si="0"/>
        <v>0</v>
      </c>
      <c r="G30" s="159">
        <f t="shared" si="2"/>
        <v>0</v>
      </c>
      <c r="H30" s="159">
        <f t="shared" si="1"/>
        <v>0</v>
      </c>
      <c r="I30" s="176"/>
    </row>
    <row r="31" spans="1:9" s="1" customFormat="1" ht="26.25" customHeight="1">
      <c r="A31" s="156">
        <v>22</v>
      </c>
      <c r="B31" s="157" t="s">
        <v>134</v>
      </c>
      <c r="C31" s="158" t="s">
        <v>116</v>
      </c>
      <c r="D31" s="159">
        <v>1</v>
      </c>
      <c r="E31" s="159"/>
      <c r="F31" s="159">
        <f t="shared" si="0"/>
        <v>0</v>
      </c>
      <c r="G31" s="159">
        <f t="shared" si="2"/>
        <v>0</v>
      </c>
      <c r="H31" s="159">
        <f t="shared" si="1"/>
        <v>0</v>
      </c>
      <c r="I31" s="176"/>
    </row>
    <row r="32" spans="1:9" s="1" customFormat="1" ht="26.25" customHeight="1">
      <c r="A32" s="156">
        <v>23</v>
      </c>
      <c r="B32" s="157" t="s">
        <v>135</v>
      </c>
      <c r="C32" s="158" t="s">
        <v>116</v>
      </c>
      <c r="D32" s="159">
        <v>1</v>
      </c>
      <c r="E32" s="159"/>
      <c r="F32" s="159">
        <f t="shared" si="0"/>
        <v>0</v>
      </c>
      <c r="G32" s="159">
        <f t="shared" si="2"/>
        <v>0</v>
      </c>
      <c r="H32" s="159">
        <f t="shared" si="1"/>
        <v>0</v>
      </c>
      <c r="I32" s="176"/>
    </row>
    <row r="33" spans="1:9" s="1" customFormat="1" ht="40.5" customHeight="1">
      <c r="A33" s="156">
        <v>24</v>
      </c>
      <c r="B33" s="157" t="s">
        <v>136</v>
      </c>
      <c r="C33" s="158" t="s">
        <v>116</v>
      </c>
      <c r="D33" s="159">
        <v>1</v>
      </c>
      <c r="E33" s="159"/>
      <c r="F33" s="159">
        <f t="shared" si="0"/>
        <v>0</v>
      </c>
      <c r="G33" s="159">
        <f t="shared" si="2"/>
        <v>0</v>
      </c>
      <c r="H33" s="159">
        <f t="shared" si="1"/>
        <v>0</v>
      </c>
      <c r="I33" s="176"/>
    </row>
    <row r="34" spans="1:9" s="1" customFormat="1" ht="23.25" customHeight="1">
      <c r="A34" s="156">
        <v>25</v>
      </c>
      <c r="B34" s="157" t="s">
        <v>137</v>
      </c>
      <c r="C34" s="158" t="s">
        <v>116</v>
      </c>
      <c r="D34" s="159">
        <v>1</v>
      </c>
      <c r="E34" s="159"/>
      <c r="F34" s="159">
        <f t="shared" si="0"/>
        <v>0</v>
      </c>
      <c r="G34" s="159">
        <f t="shared" si="2"/>
        <v>0</v>
      </c>
      <c r="H34" s="159">
        <f t="shared" si="1"/>
        <v>0</v>
      </c>
      <c r="I34" s="176"/>
    </row>
    <row r="35" spans="1:9" s="1" customFormat="1" ht="21" customHeight="1">
      <c r="A35" s="156">
        <v>26</v>
      </c>
      <c r="B35" s="157" t="s">
        <v>138</v>
      </c>
      <c r="C35" s="158" t="s">
        <v>116</v>
      </c>
      <c r="D35" s="159">
        <v>1</v>
      </c>
      <c r="E35" s="159"/>
      <c r="F35" s="159">
        <f t="shared" si="0"/>
        <v>0</v>
      </c>
      <c r="G35" s="159">
        <f t="shared" si="2"/>
        <v>0</v>
      </c>
      <c r="H35" s="159">
        <f t="shared" si="1"/>
        <v>0</v>
      </c>
      <c r="I35" s="176"/>
    </row>
    <row r="36" spans="1:9" s="1" customFormat="1" ht="21" customHeight="1">
      <c r="A36" s="156">
        <v>27</v>
      </c>
      <c r="B36" s="157" t="s">
        <v>139</v>
      </c>
      <c r="C36" s="158" t="s">
        <v>116</v>
      </c>
      <c r="D36" s="159">
        <v>1</v>
      </c>
      <c r="E36" s="159"/>
      <c r="F36" s="159">
        <f t="shared" si="0"/>
        <v>0</v>
      </c>
      <c r="G36" s="159">
        <f t="shared" si="2"/>
        <v>0</v>
      </c>
      <c r="H36" s="159">
        <f t="shared" si="1"/>
        <v>0</v>
      </c>
      <c r="I36" s="176"/>
    </row>
    <row r="37" spans="1:9" s="1" customFormat="1" ht="26.25" customHeight="1">
      <c r="A37" s="156">
        <v>28</v>
      </c>
      <c r="B37" s="157" t="s">
        <v>140</v>
      </c>
      <c r="C37" s="158" t="s">
        <v>116</v>
      </c>
      <c r="D37" s="159">
        <v>1</v>
      </c>
      <c r="E37" s="159"/>
      <c r="F37" s="159">
        <f t="shared" si="0"/>
        <v>0</v>
      </c>
      <c r="G37" s="159">
        <f t="shared" si="2"/>
        <v>0</v>
      </c>
      <c r="H37" s="159">
        <f t="shared" si="1"/>
        <v>0</v>
      </c>
      <c r="I37" s="176"/>
    </row>
    <row r="38" spans="1:9" s="1" customFormat="1" ht="20.25" customHeight="1">
      <c r="A38" s="156">
        <v>29</v>
      </c>
      <c r="B38" s="157" t="s">
        <v>141</v>
      </c>
      <c r="C38" s="158" t="s">
        <v>116</v>
      </c>
      <c r="D38" s="159">
        <v>1</v>
      </c>
      <c r="E38" s="159"/>
      <c r="F38" s="159">
        <f t="shared" si="0"/>
        <v>0</v>
      </c>
      <c r="G38" s="159">
        <f t="shared" si="2"/>
        <v>0</v>
      </c>
      <c r="H38" s="159">
        <f t="shared" si="1"/>
        <v>0</v>
      </c>
      <c r="I38" s="176"/>
    </row>
    <row r="39" spans="1:9" s="1" customFormat="1" ht="21.75" customHeight="1">
      <c r="A39" s="156">
        <v>30</v>
      </c>
      <c r="B39" s="157" t="s">
        <v>142</v>
      </c>
      <c r="C39" s="158" t="s">
        <v>116</v>
      </c>
      <c r="D39" s="159">
        <v>1</v>
      </c>
      <c r="E39" s="159"/>
      <c r="F39" s="159">
        <f t="shared" si="0"/>
        <v>0</v>
      </c>
      <c r="G39" s="159">
        <f t="shared" si="2"/>
        <v>0</v>
      </c>
      <c r="H39" s="159">
        <f t="shared" si="1"/>
        <v>0</v>
      </c>
      <c r="I39" s="176"/>
    </row>
    <row r="40" spans="1:9" s="1" customFormat="1" ht="18.75" customHeight="1">
      <c r="A40" s="156">
        <v>31</v>
      </c>
      <c r="B40" s="157" t="s">
        <v>143</v>
      </c>
      <c r="C40" s="158" t="s">
        <v>116</v>
      </c>
      <c r="D40" s="159">
        <v>1</v>
      </c>
      <c r="E40" s="159"/>
      <c r="F40" s="159">
        <f t="shared" si="0"/>
        <v>0</v>
      </c>
      <c r="G40" s="159">
        <f t="shared" si="2"/>
        <v>0</v>
      </c>
      <c r="H40" s="159">
        <f t="shared" si="1"/>
        <v>0</v>
      </c>
      <c r="I40" s="176"/>
    </row>
    <row r="41" spans="1:9" s="1" customFormat="1" ht="20.25" customHeight="1">
      <c r="A41" s="156">
        <v>32</v>
      </c>
      <c r="B41" s="157" t="s">
        <v>144</v>
      </c>
      <c r="C41" s="158" t="s">
        <v>116</v>
      </c>
      <c r="D41" s="159">
        <v>1</v>
      </c>
      <c r="E41" s="159"/>
      <c r="F41" s="159">
        <f t="shared" si="0"/>
        <v>0</v>
      </c>
      <c r="G41" s="159">
        <f t="shared" si="2"/>
        <v>0</v>
      </c>
      <c r="H41" s="159">
        <f t="shared" si="1"/>
        <v>0</v>
      </c>
      <c r="I41" s="176"/>
    </row>
    <row r="42" spans="1:9" s="1" customFormat="1" ht="24" customHeight="1">
      <c r="A42" s="156">
        <v>33</v>
      </c>
      <c r="B42" s="157" t="s">
        <v>145</v>
      </c>
      <c r="C42" s="158" t="s">
        <v>116</v>
      </c>
      <c r="D42" s="159">
        <v>1</v>
      </c>
      <c r="E42" s="159"/>
      <c r="F42" s="159">
        <f t="shared" si="0"/>
        <v>0</v>
      </c>
      <c r="G42" s="159">
        <f t="shared" si="2"/>
        <v>0</v>
      </c>
      <c r="H42" s="159">
        <f t="shared" si="1"/>
        <v>0</v>
      </c>
      <c r="I42" s="176"/>
    </row>
    <row r="43" spans="1:8" s="1" customFormat="1" ht="13.5" customHeight="1">
      <c r="A43" s="160"/>
      <c r="B43" s="161"/>
      <c r="C43" s="161"/>
      <c r="D43" s="162"/>
      <c r="E43" s="162"/>
      <c r="F43" s="162"/>
      <c r="G43" s="162"/>
      <c r="H43" s="162"/>
    </row>
    <row r="44" spans="1:8" s="1" customFormat="1" ht="13.5" customHeight="1">
      <c r="A44" s="160"/>
      <c r="B44" s="161"/>
      <c r="C44" s="161"/>
      <c r="D44" s="162"/>
      <c r="E44" s="162"/>
      <c r="F44" s="162"/>
      <c r="G44" s="162"/>
      <c r="H44" s="162"/>
    </row>
    <row r="45" spans="1:8" ht="12" customHeight="1">
      <c r="A45" s="163"/>
      <c r="B45" s="164" t="s">
        <v>146</v>
      </c>
      <c r="C45" s="164"/>
      <c r="D45" s="165"/>
      <c r="E45" s="165"/>
      <c r="F45" s="165">
        <f>SUM(F12:F44)</f>
        <v>0</v>
      </c>
      <c r="G45" s="165">
        <f>SUM(G12:G44)</f>
        <v>0</v>
      </c>
      <c r="H45" s="165">
        <f>SUM(H12:H44)</f>
        <v>0</v>
      </c>
    </row>
  </sheetData>
  <sheetProtection selectLockedCells="1" selectUnlockedCells="1"/>
  <printOptions/>
  <pageMargins left="0.39375" right="0.39375" top="0.7875" bottom="0.7875" header="0.5118055555555555" footer="0"/>
  <pageSetup fitToHeight="100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tabSelected="1" zoomScalePageLayoutView="0" workbookViewId="0" topLeftCell="A1">
      <selection activeCell="E13" sqref="E13:E23"/>
    </sheetView>
  </sheetViews>
  <sheetFormatPr defaultColWidth="10.5" defaultRowHeight="12" customHeight="1"/>
  <cols>
    <col min="1" max="1" width="4" style="143" customWidth="1"/>
    <col min="2" max="2" width="56.5" style="144" customWidth="1"/>
    <col min="3" max="3" width="3.83203125" style="144" customWidth="1"/>
    <col min="4" max="4" width="11.33203125" style="145" customWidth="1"/>
    <col min="5" max="5" width="11.5" style="145" customWidth="1"/>
    <col min="6" max="6" width="17.33203125" style="145" customWidth="1"/>
    <col min="7" max="7" width="14.83203125" style="145" customWidth="1"/>
    <col min="8" max="8" width="17.33203125" style="145" customWidth="1"/>
    <col min="9" max="9" width="11" style="2" bestFit="1" customWidth="1"/>
    <col min="10" max="16384" width="10.5" style="2" customWidth="1"/>
  </cols>
  <sheetData>
    <row r="1" spans="1:8" s="1" customFormat="1" ht="17.25" customHeight="1">
      <c r="A1" s="146" t="s">
        <v>103</v>
      </c>
      <c r="B1" s="147"/>
      <c r="C1" s="147"/>
      <c r="D1" s="147"/>
      <c r="E1" s="147"/>
      <c r="F1" s="147"/>
      <c r="G1" s="147"/>
      <c r="H1" s="147"/>
    </row>
    <row r="2" spans="1:8" s="1" customFormat="1" ht="12.75" customHeight="1">
      <c r="A2" s="148" t="s">
        <v>170</v>
      </c>
      <c r="B2" s="147"/>
      <c r="C2" s="147"/>
      <c r="D2" s="147"/>
      <c r="E2" s="147"/>
      <c r="F2" s="147"/>
      <c r="G2" s="147"/>
      <c r="H2" s="147"/>
    </row>
    <row r="3" spans="1:8" s="1" customFormat="1" ht="12.75" customHeight="1">
      <c r="A3" s="148" t="s">
        <v>158</v>
      </c>
      <c r="B3" s="147"/>
      <c r="C3" s="147"/>
      <c r="D3" s="149" t="s">
        <v>104</v>
      </c>
      <c r="E3" s="147"/>
      <c r="F3" s="147"/>
      <c r="G3" s="147"/>
      <c r="H3" s="147"/>
    </row>
    <row r="4" spans="1:8" s="1" customFormat="1" ht="13.5" customHeight="1">
      <c r="A4" s="148"/>
      <c r="B4" s="148"/>
      <c r="C4" s="147"/>
      <c r="D4" s="149" t="s">
        <v>105</v>
      </c>
      <c r="E4" s="147"/>
      <c r="F4" s="147"/>
      <c r="G4" s="147"/>
      <c r="H4" s="147"/>
    </row>
    <row r="5" spans="1:8" s="1" customFormat="1" ht="12.75" customHeight="1">
      <c r="A5" s="149" t="s">
        <v>169</v>
      </c>
      <c r="B5" s="147"/>
      <c r="C5" s="147"/>
      <c r="D5" s="149" t="s">
        <v>95</v>
      </c>
      <c r="E5" s="147"/>
      <c r="F5" s="147"/>
      <c r="G5" s="147"/>
      <c r="H5" s="147"/>
    </row>
    <row r="6" spans="1:8" s="1" customFormat="1" ht="12.75" customHeight="1">
      <c r="A6" s="149" t="s">
        <v>173</v>
      </c>
      <c r="B6" s="147"/>
      <c r="C6" s="147"/>
      <c r="D6" s="149" t="s">
        <v>174</v>
      </c>
      <c r="E6" s="147"/>
      <c r="F6" s="147"/>
      <c r="G6" s="147"/>
      <c r="H6" s="147"/>
    </row>
    <row r="7" spans="1:8" s="1" customFormat="1" ht="6.75" customHeight="1">
      <c r="A7" s="147"/>
      <c r="B7" s="147"/>
      <c r="C7" s="147"/>
      <c r="D7" s="147"/>
      <c r="E7" s="147"/>
      <c r="F7" s="147"/>
      <c r="G7" s="147"/>
      <c r="H7" s="147"/>
    </row>
    <row r="8" spans="1:8" s="1" customFormat="1" ht="28.5" customHeight="1">
      <c r="A8" s="150" t="s">
        <v>106</v>
      </c>
      <c r="B8" s="150" t="s">
        <v>107</v>
      </c>
      <c r="C8" s="150" t="s">
        <v>108</v>
      </c>
      <c r="D8" s="150" t="s">
        <v>109</v>
      </c>
      <c r="E8" s="150" t="s">
        <v>110</v>
      </c>
      <c r="F8" s="150" t="s">
        <v>111</v>
      </c>
      <c r="G8" s="150" t="s">
        <v>112</v>
      </c>
      <c r="H8" s="150" t="s">
        <v>147</v>
      </c>
    </row>
    <row r="9" spans="1:8" s="1" customFormat="1" ht="12.75" customHeight="1">
      <c r="A9" s="150" t="s">
        <v>31</v>
      </c>
      <c r="B9" s="150" t="s">
        <v>44</v>
      </c>
      <c r="C9" s="150" t="s">
        <v>50</v>
      </c>
      <c r="D9" s="150" t="s">
        <v>54</v>
      </c>
      <c r="E9" s="150" t="s">
        <v>58</v>
      </c>
      <c r="F9" s="150" t="s">
        <v>61</v>
      </c>
      <c r="G9" s="150">
        <v>8</v>
      </c>
      <c r="H9" s="150">
        <v>9</v>
      </c>
    </row>
    <row r="10" spans="1:8" s="1" customFormat="1" ht="3" customHeight="1">
      <c r="A10" s="151"/>
      <c r="B10" s="151"/>
      <c r="C10" s="151"/>
      <c r="D10" s="151"/>
      <c r="E10" s="151"/>
      <c r="F10" s="151"/>
      <c r="G10" s="151"/>
      <c r="H10" s="151"/>
    </row>
    <row r="11" spans="1:8" s="1" customFormat="1" ht="21" customHeight="1">
      <c r="A11" s="152"/>
      <c r="B11" s="166" t="s">
        <v>148</v>
      </c>
      <c r="C11" s="153"/>
      <c r="D11" s="154"/>
      <c r="E11" s="154"/>
      <c r="F11" s="167"/>
      <c r="G11" s="155"/>
      <c r="H11" s="167"/>
    </row>
    <row r="12" spans="1:8" s="1" customFormat="1" ht="21" customHeight="1">
      <c r="A12" s="152"/>
      <c r="B12" s="166"/>
      <c r="C12" s="153"/>
      <c r="D12" s="154"/>
      <c r="E12" s="154"/>
      <c r="F12" s="167"/>
      <c r="G12" s="155"/>
      <c r="H12" s="167"/>
    </row>
    <row r="13" spans="1:8" s="1" customFormat="1" ht="27.75" customHeight="1">
      <c r="A13" s="168">
        <v>1</v>
      </c>
      <c r="B13" s="169" t="s">
        <v>149</v>
      </c>
      <c r="C13" s="170" t="s">
        <v>116</v>
      </c>
      <c r="D13" s="171">
        <v>1</v>
      </c>
      <c r="E13" s="171"/>
      <c r="F13" s="171">
        <f aca="true" t="shared" si="0" ref="F13:F23">SUM(D13*E13)</f>
        <v>0</v>
      </c>
      <c r="G13" s="171">
        <f aca="true" t="shared" si="1" ref="G13:G23">SUM(F13*20%)</f>
        <v>0</v>
      </c>
      <c r="H13" s="171">
        <f aca="true" t="shared" si="2" ref="H13:H23">SUM(F13:G13)</f>
        <v>0</v>
      </c>
    </row>
    <row r="14" spans="1:8" s="1" customFormat="1" ht="19.5" customHeight="1">
      <c r="A14" s="168">
        <v>2</v>
      </c>
      <c r="B14" s="169" t="s">
        <v>150</v>
      </c>
      <c r="C14" s="170" t="s">
        <v>151</v>
      </c>
      <c r="D14" s="171">
        <v>32</v>
      </c>
      <c r="E14" s="171"/>
      <c r="F14" s="171">
        <f t="shared" si="0"/>
        <v>0</v>
      </c>
      <c r="G14" s="171">
        <f t="shared" si="1"/>
        <v>0</v>
      </c>
      <c r="H14" s="171">
        <f t="shared" si="2"/>
        <v>0</v>
      </c>
    </row>
    <row r="15" spans="1:8" s="1" customFormat="1" ht="22.5" customHeight="1">
      <c r="A15" s="168">
        <v>3</v>
      </c>
      <c r="B15" s="169" t="s">
        <v>152</v>
      </c>
      <c r="C15" s="170" t="s">
        <v>116</v>
      </c>
      <c r="D15" s="171">
        <v>1</v>
      </c>
      <c r="E15" s="171"/>
      <c r="F15" s="171">
        <f t="shared" si="0"/>
        <v>0</v>
      </c>
      <c r="G15" s="171">
        <f t="shared" si="1"/>
        <v>0</v>
      </c>
      <c r="H15" s="171">
        <f t="shared" si="2"/>
        <v>0</v>
      </c>
    </row>
    <row r="16" spans="1:8" s="1" customFormat="1" ht="21" customHeight="1">
      <c r="A16" s="168">
        <v>4</v>
      </c>
      <c r="B16" s="169" t="s">
        <v>153</v>
      </c>
      <c r="C16" s="170" t="s">
        <v>116</v>
      </c>
      <c r="D16" s="171">
        <v>1</v>
      </c>
      <c r="E16" s="171"/>
      <c r="F16" s="171">
        <f t="shared" si="0"/>
        <v>0</v>
      </c>
      <c r="G16" s="171">
        <f t="shared" si="1"/>
        <v>0</v>
      </c>
      <c r="H16" s="171">
        <f t="shared" si="2"/>
        <v>0</v>
      </c>
    </row>
    <row r="17" spans="1:8" s="1" customFormat="1" ht="21.75" customHeight="1">
      <c r="A17" s="168">
        <v>5</v>
      </c>
      <c r="B17" s="169" t="s">
        <v>154</v>
      </c>
      <c r="C17" s="170" t="s">
        <v>116</v>
      </c>
      <c r="D17" s="171">
        <v>1</v>
      </c>
      <c r="E17" s="171"/>
      <c r="F17" s="171">
        <f t="shared" si="0"/>
        <v>0</v>
      </c>
      <c r="G17" s="171">
        <f t="shared" si="1"/>
        <v>0</v>
      </c>
      <c r="H17" s="171">
        <f t="shared" si="2"/>
        <v>0</v>
      </c>
    </row>
    <row r="18" spans="1:8" s="1" customFormat="1" ht="22.5" customHeight="1">
      <c r="A18" s="168">
        <v>6</v>
      </c>
      <c r="B18" s="169" t="s">
        <v>155</v>
      </c>
      <c r="C18" s="170" t="s">
        <v>116</v>
      </c>
      <c r="D18" s="171">
        <v>1</v>
      </c>
      <c r="E18" s="171"/>
      <c r="F18" s="171">
        <f t="shared" si="0"/>
        <v>0</v>
      </c>
      <c r="G18" s="171">
        <f t="shared" si="1"/>
        <v>0</v>
      </c>
      <c r="H18" s="171">
        <f t="shared" si="2"/>
        <v>0</v>
      </c>
    </row>
    <row r="19" spans="1:8" s="1" customFormat="1" ht="22.5" customHeight="1">
      <c r="A19" s="168">
        <v>7</v>
      </c>
      <c r="B19" s="169" t="s">
        <v>156</v>
      </c>
      <c r="C19" s="170" t="s">
        <v>116</v>
      </c>
      <c r="D19" s="171">
        <v>10</v>
      </c>
      <c r="E19" s="171"/>
      <c r="F19" s="171">
        <f>SUM(D19*E19)</f>
        <v>0</v>
      </c>
      <c r="G19" s="171">
        <f t="shared" si="1"/>
        <v>0</v>
      </c>
      <c r="H19" s="171">
        <f>SUM(F19:G19)</f>
        <v>0</v>
      </c>
    </row>
    <row r="20" spans="1:8" s="1" customFormat="1" ht="22.5" customHeight="1">
      <c r="A20" s="173">
        <v>8</v>
      </c>
      <c r="B20" s="174" t="s">
        <v>160</v>
      </c>
      <c r="C20" s="175" t="s">
        <v>116</v>
      </c>
      <c r="D20" s="177">
        <v>1</v>
      </c>
      <c r="E20" s="177"/>
      <c r="F20" s="177">
        <f>SUM(D20*E20)</f>
        <v>0</v>
      </c>
      <c r="G20" s="177">
        <f>SUM(F20*20%)</f>
        <v>0</v>
      </c>
      <c r="H20" s="177">
        <f>SUM(F20:G20)</f>
        <v>0</v>
      </c>
    </row>
    <row r="21" spans="1:8" s="1" customFormat="1" ht="22.5" customHeight="1">
      <c r="A21" s="168">
        <v>9</v>
      </c>
      <c r="B21" s="169" t="s">
        <v>163</v>
      </c>
      <c r="C21" s="170" t="s">
        <v>164</v>
      </c>
      <c r="D21" s="171">
        <v>1</v>
      </c>
      <c r="E21" s="171"/>
      <c r="F21" s="171">
        <f>SUM(D21*E21)</f>
        <v>0</v>
      </c>
      <c r="G21" s="171">
        <f>SUM(F21*20%)</f>
        <v>0</v>
      </c>
      <c r="H21" s="171">
        <f>SUM(F21:G21)</f>
        <v>0</v>
      </c>
    </row>
    <row r="22" spans="1:8" s="1" customFormat="1" ht="26.25" customHeight="1">
      <c r="A22" s="168">
        <v>10</v>
      </c>
      <c r="B22" s="169" t="s">
        <v>165</v>
      </c>
      <c r="C22" s="170" t="s">
        <v>164</v>
      </c>
      <c r="D22" s="171">
        <v>1</v>
      </c>
      <c r="E22" s="171"/>
      <c r="F22" s="171">
        <f>SUM(D22*E22)</f>
        <v>0</v>
      </c>
      <c r="G22" s="171">
        <f>SUM(F22*20%)</f>
        <v>0</v>
      </c>
      <c r="H22" s="171">
        <f>SUM(F22:G22)</f>
        <v>0</v>
      </c>
    </row>
    <row r="23" spans="1:8" s="1" customFormat="1" ht="27.75" customHeight="1">
      <c r="A23" s="168">
        <v>11</v>
      </c>
      <c r="B23" s="169" t="s">
        <v>157</v>
      </c>
      <c r="C23" s="170" t="s">
        <v>164</v>
      </c>
      <c r="D23" s="171">
        <v>1</v>
      </c>
      <c r="E23" s="171"/>
      <c r="F23" s="171">
        <f t="shared" si="0"/>
        <v>0</v>
      </c>
      <c r="G23" s="171">
        <f t="shared" si="1"/>
        <v>0</v>
      </c>
      <c r="H23" s="171">
        <f t="shared" si="2"/>
        <v>0</v>
      </c>
    </row>
    <row r="24" spans="1:8" s="1" customFormat="1" ht="27" customHeight="1">
      <c r="A24" s="160"/>
      <c r="B24" s="172"/>
      <c r="C24" s="161"/>
      <c r="D24" s="162"/>
      <c r="E24" s="162"/>
      <c r="F24" s="162"/>
      <c r="G24" s="162"/>
      <c r="H24" s="162"/>
    </row>
    <row r="25" spans="1:8" ht="12" customHeight="1">
      <c r="A25" s="163"/>
      <c r="B25" s="164" t="s">
        <v>146</v>
      </c>
      <c r="C25" s="164"/>
      <c r="D25" s="165"/>
      <c r="E25" s="165"/>
      <c r="F25" s="165">
        <f>SUM(F13:F24)</f>
        <v>0</v>
      </c>
      <c r="G25" s="165">
        <f>SUM(G13:G24)</f>
        <v>0</v>
      </c>
      <c r="H25" s="165">
        <f>SUM(H13:H24)</f>
        <v>0</v>
      </c>
    </row>
    <row r="26" ht="12" customHeight="1">
      <c r="G26" s="162"/>
    </row>
    <row r="27" ht="12" customHeight="1">
      <c r="G27" s="162"/>
    </row>
    <row r="28" ht="12" customHeight="1">
      <c r="G28" s="165"/>
    </row>
    <row r="43" ht="12" customHeight="1">
      <c r="I43" s="2" t="b">
        <f>'Obnova výť. šáchty a strojovne'!I13=E43*1.37589</f>
        <v>1</v>
      </c>
    </row>
  </sheetData>
  <sheetProtection selectLockedCells="1" selectUnlockedCells="1"/>
  <printOptions/>
  <pageMargins left="0.39375" right="0.39375" top="0.7875" bottom="0.7875" header="0.5118055555555555" footer="0"/>
  <pageSetup fitToHeight="100" fitToWidth="1" horizontalDpi="600" verticalDpi="600" orientation="portrait" paperSize="9" scale="8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Rastislav</dc:creator>
  <cp:keywords/>
  <dc:description/>
  <cp:lastModifiedBy>porembova</cp:lastModifiedBy>
  <cp:lastPrinted>2020-05-05T06:25:02Z</cp:lastPrinted>
  <dcterms:created xsi:type="dcterms:W3CDTF">2017-04-05T11:18:33Z</dcterms:created>
  <dcterms:modified xsi:type="dcterms:W3CDTF">2020-05-05T10:48:47Z</dcterms:modified>
  <cp:category/>
  <cp:version/>
  <cp:contentType/>
  <cp:contentStatus/>
</cp:coreProperties>
</file>