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M/"/>
    </mc:Choice>
  </mc:AlternateContent>
  <xr:revisionPtr revIDLastSave="38" documentId="8_{2974EAF2-5BF0-4E13-AC3E-7D00C2C5C7D9}" xr6:coauthVersionLast="47" xr6:coauthVersionMax="47" xr10:uidLastSave="{D4B07D67-E934-489D-A89E-19CBEDC0C083}"/>
  <bookViews>
    <workbookView xWindow="-120" yWindow="-120" windowWidth="29040" windowHeight="15840" activeTab="2" xr2:uid="{00000000-000D-0000-FFFF-FFFF00000000}"/>
  </bookViews>
  <sheets>
    <sheet name="PC, Monitory, AllinOne, NB" sheetId="1" r:id="rId1"/>
    <sheet name="Tlačiarne, Multifunkčné, skener" sheetId="2" r:id="rId2"/>
    <sheet name="Ine (kamery, mysi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9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S15" i="2"/>
  <c r="S14" i="2"/>
  <c r="S13" i="2"/>
  <c r="S12" i="2"/>
  <c r="S11" i="2"/>
  <c r="S10" i="2"/>
  <c r="S9" i="2"/>
  <c r="R17" i="2" s="1"/>
  <c r="R15" i="2"/>
  <c r="R14" i="2"/>
  <c r="R13" i="2"/>
  <c r="R12" i="2"/>
  <c r="R11" i="2"/>
  <c r="R10" i="2"/>
  <c r="R9" i="2"/>
  <c r="R16" i="2" s="1"/>
  <c r="K24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K25" i="4" l="1"/>
  <c r="K24" i="4"/>
  <c r="J25" i="1"/>
  <c r="J26" i="1"/>
  <c r="J11" i="2" l="1"/>
  <c r="J10" i="2"/>
</calcChain>
</file>

<file path=xl/sharedStrings.xml><?xml version="1.0" encoding="utf-8"?>
<sst xmlns="http://schemas.openxmlformats.org/spreadsheetml/2006/main" count="219" uniqueCount="134">
  <si>
    <t>Požadované množstvo</t>
  </si>
  <si>
    <t>All in One 5: All In One PC 34" IPS WQHD (3440 x 1440), CPU PassMark - CPU Mark min. 7402, Grafická karta: Passmark G3D Mark min. 4775,  RAM 8GB DDR4, 256 GB M2 SSD + 1 TB (7200 ot/min), webkamera, WiFi 802.11 ac, Bluetooth 5.0, LAN, HDMI, 4×USB 3.2, LAN, Thunderbolt, USB-C, Combo Audio Jack, myš a klávesnica, Windows 10</t>
  </si>
  <si>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</si>
  <si>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</si>
  <si>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</si>
  <si>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</si>
  <si>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</si>
  <si>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</si>
  <si>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</si>
  <si>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</si>
  <si>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</si>
  <si>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</si>
  <si>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 xml:space="preserve">pracovná skupina
farebná A4 
tlač, sken, kopir. duplex, DADF
</t>
  </si>
  <si>
    <t xml:space="preserve">laser farba </t>
  </si>
  <si>
    <t>27 str/min čb aj farba
600x600, PCL6, PDF</t>
  </si>
  <si>
    <t>čb 29 str/min, 600DPI, 
far 20 str/min. 600DPI
DADF, E-mail, USB, FTP,
SMTP,sieťový priečinok</t>
  </si>
  <si>
    <t>A4, 27 str/min, 25%/400%</t>
  </si>
  <si>
    <t>USB, Lan 10/100/1000, USB klúč, NFC, AirPrint, HP ePrint</t>
  </si>
  <si>
    <t xml:space="preserve">vstup 350 listov, výstup 150 listov, gramáž 60až220g/m2, ADF 50listov, prídavný zásobník 550 listov  </t>
  </si>
  <si>
    <t xml:space="preserve">farba 14€ 
čb 3€ </t>
  </si>
  <si>
    <t>pracovná skupina
č/b A4 
tlač, sken, kopir. duplex, DADF</t>
  </si>
  <si>
    <t>Laser č-b</t>
  </si>
  <si>
    <t>38 str/min, 1200x1200, PCL6, PDF</t>
  </si>
  <si>
    <t>29 str/min, 600DPI, 
DADF, E-mail, USB, FTP, SMTP,sieťový priečinok</t>
  </si>
  <si>
    <t>A4, 29 str/min, 25%/400%</t>
  </si>
  <si>
    <t>č/b A4 
tlač, sken, kopir</t>
  </si>
  <si>
    <t>20 str/min, 1200x1200, URF, PCLmS, PWG raster</t>
  </si>
  <si>
    <t>plochý bez podávača
600DPI
PDF, JPG, TIFF, PNG, BMP</t>
  </si>
  <si>
    <t>A4, 20 str/min, 25%/400%</t>
  </si>
  <si>
    <t>USB, Lan 10/100</t>
  </si>
  <si>
    <t xml:space="preserve">vstup 150 listov, výstup 100 listov, gramáž 60až120g/m2  </t>
  </si>
  <si>
    <t xml:space="preserve">38 str./min. </t>
  </si>
  <si>
    <t xml:space="preserve">29 str./min. alebo 46 obr./min, 1 200 × 1 200 dpi </t>
  </si>
  <si>
    <t xml:space="preserve">USB 2.0, Gigabit Ethernet, WiFi adaptér, hostiteľský USB port, Bluetooth Low Energy, Fax </t>
  </si>
  <si>
    <t xml:space="preserve">farebná A4 
tlač, sken, kopir. 
</t>
  </si>
  <si>
    <t>100-500</t>
  </si>
  <si>
    <t>18 str./min</t>
  </si>
  <si>
    <t>600 × 600 dpi</t>
  </si>
  <si>
    <t xml:space="preserve">USB 2.0, Ethernet (LAN) 10/100, WiFi adaptér </t>
  </si>
  <si>
    <t>2500 str./mes.</t>
  </si>
  <si>
    <t>A4 21 strán za minútu a vo formáte A5 38 strán za minútu.</t>
  </si>
  <si>
    <t>Čiernobiely sken: 27 strán za minútu
Farebný sken: 14 strán za minútu, 600x600 dpi</t>
  </si>
  <si>
    <t>Rozhranie: LAN, USB 2.0, Wi-Fi. Mobilná tlač: Google Cloud Print, AirPrint, Canon Print Business, Canon Print Service, Mopria, Wi-Fi Direct</t>
  </si>
  <si>
    <t>Vstupný zásobník má miesto na 250 listov a výstupná kapacita je na 150 listov.</t>
  </si>
  <si>
    <t>Skenovanie filmu, Automatická korekcia nesúmernej polohy, Automatické rozpoznanie viacerých dokumentov, Automatické rozdelenie viacerých dokumentov, automatické otáčanie obrázka, Korekcia textu</t>
  </si>
  <si>
    <t>OCR (optical character recognition)</t>
  </si>
  <si>
    <t>6400 DPI</t>
  </si>
  <si>
    <t>Kamera 1</t>
  </si>
  <si>
    <t>Rozlíšenie videa: Full HD, Zorný uhol: 78 °, 
Optika: 20-fázová funkcia autofocus, 
Vstavaný duálny stereo mikrofón s automatickým potlačením šumu, klip s možnosťou pripevnenia ku statívu</t>
  </si>
  <si>
    <t>Kamera 2</t>
  </si>
  <si>
    <t>Optika s 9 bodmi automatického zaostrenia, 
Všesmerový mikrofón, Automatická korekcia pri  oslabení svetla, Motorizované otáčanie, náklon a zoom,  Rozlíšenie Full HD 1080p, Otáčanie 180 stupňov, Náklon 55 stupňov, Ovládanie kamery a reproduktoru 
pomocou diaľkového ovládania, USB kábel a napájací adaptér, 22cm pripájací stojan pre zvýšenie pozície webkamery</t>
  </si>
  <si>
    <t>Kamera 3</t>
  </si>
  <si>
    <t>Outdoorová kamera, 3-osová stabilizácia obrazu, kompaktné rozmery, časozberná schopnosť, nahrávanie videa pri 4k / 60 fps, rozlíšenie fotografie 64 Mpx, 4 integrované mikrofóny v rukoväti zaisťujú kvalitný zvuk. Optický zoom 8x, typ pamäťovej karty
microSD, micro SDHC, micro SDXC.  Podporované formáty JPEG , BMP.  Podporované video formáty: AVI, H.264, MP4, WMV, MPEG. Výstupy: audio/video: USB-C. Hmotnosť: do 0,12 kg, šírka: do 3,81 cm, výška: do 12,47 cm, hĺbka: do 3 cm</t>
  </si>
  <si>
    <t>Ministativ</t>
  </si>
  <si>
    <t>Ministatív – skladací ministatív, statívová skrutka, ľahký, pre FeiyuTech stabilizátory radu SPG/a1000/A2000/WG/G/Vimble a podobné</t>
  </si>
  <si>
    <t>Pamäťová karta</t>
  </si>
  <si>
    <t>Pamäťová karta micro SDXC, 128 GB, čítanie až 170 MB/s, zápis až 90 MB/s, Class 10, UHS-I, U3, A2</t>
  </si>
  <si>
    <t>Pripojenie: Drôtová, USB, Senzor: 3 000 DPI, 
Laserová, Tlačidlá myši: 5×, Farba: Čierna</t>
  </si>
  <si>
    <t>Slúchadlá</t>
  </si>
  <si>
    <t>Vyhotovenie: Na uši, koženkový vankúšik veľkosti L, Konštrukcia: Uzatvorená, Mikrofón: áno, Pripojenie: jack 3,5mm + USB Type-A, aktívne potlačenie hluku, s ovládaním hlasitosti, prijímanie hovorov, Frekvencia 100 Hz-10 000 Hz, Farba: Čierna, Širokopásmový Hi-fi stereo zvuk</t>
  </si>
  <si>
    <t>Náhlavná súprava - káblová, na ucho s obrúčkou cez hlavu, konštrukcia - sklápacie, pripojenie USB-C a jack 3,5mm</t>
  </si>
  <si>
    <t>Náhlavná súprava: frekvencia 20 Hz až 20 kHz, 115 dB, USB-C + 3,5 mm jack, kábel s jack konektorom a odpojiteľný, USB-C kábel v balení, sklápací mikrofón, odolné vyhotovenie</t>
  </si>
  <si>
    <t>Dotykové pero</t>
  </si>
  <si>
    <t>Dotykové pero na mobilný telefón, tablet a notebook, aktívna, hrúbka hrotu: 2 mm, materiál hrotu: polyacetal (POM), výdrž až 5 h</t>
  </si>
  <si>
    <t>Adaptér z USB-C na USB</t>
  </si>
  <si>
    <t>Ochranný kryt pre MacBook Pro 13'' 2020</t>
  </si>
  <si>
    <t>Ochranný kryt pre notebook 13" (ako pre MacBook Pro) - zvýšená ochrana rohov</t>
  </si>
  <si>
    <t>Ochranný kryt pre tablet iPad 6. generácie, 9.7“ (2018)</t>
  </si>
  <si>
    <t xml:space="preserve">Ochranný kryt na tablet s funkciami:                  -	Obal sa dá zložiť do 5-tich rôznych polôh
-	Automatické uspanie a prebudenie iPadu podľa toho, či je obal zatvorený alebo nie
</t>
  </si>
  <si>
    <t>Myš1</t>
  </si>
  <si>
    <t>Myš2</t>
  </si>
  <si>
    <t>Myš bezdrôtová, USB a bezdrôtový USB prijímač, vhodná pre pravákov, optická, 7 tlačidiel, 1000 DPI, miniatúrny senzor a Unifying ready, indikátor stavu batérie, výdrž batérie viac ako 1 rok</t>
  </si>
  <si>
    <t>Disk1</t>
  </si>
  <si>
    <t>Disk2</t>
  </si>
  <si>
    <t>SSD disk 2,5", SATA III, MLC (Multi-Level Cell), 
rýchlosť čítania 550MB/s, rýchlosť zápisu 520MB/s, rozhranie: SATA III, životnosť 600TBW</t>
  </si>
  <si>
    <t>SSD disk 2,5", Rýchlosť: 560MB/s čítanie, 530MB/s zápis, 98000 IOPS čítanie, 88000 IOPS zápis. Minimálna životnosť disku: 300TBW (TeraBytes Written)</t>
  </si>
  <si>
    <t>All in One</t>
  </si>
  <si>
    <t>Názov</t>
  </si>
  <si>
    <t>číslo položky</t>
  </si>
  <si>
    <t xml:space="preserve">PC: CPU PassMark - CPU Mark min. 12440, Grafická karta 6GB: Passmark G3D Mark min. 9900,RAM 16GB DDR4, SSD 512GB+ HDD 1TB 7 200 ot./min, 10/100/1 000 GbE LAN, DVI, HDMI, DisplayPort,  4×USB 3.1, 4×USB 2.0, typ skrine: Desktop, myš a klávesnica, Windows 10 </t>
  </si>
  <si>
    <t>Monitor : 27" LCD monitor Quad HD 2560×1440, displej IPS, 16:9, odozva 4ms, obnovovacia frekvencia 75Hz, jas 250cd/m2, kontrast 1000:1, DisplayPort 1.2, HDMI 1.4, VGA, slúchadlový výstup, VESA , Flicker-free, Filter modrého svetla, HDMI kábel v balení</t>
  </si>
  <si>
    <t>Monitor :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</t>
  </si>
  <si>
    <t xml:space="preserve">Monitor : 23,8" (60,45 cm), rozlíšenie Quad HD, 2560×1440 px, Displej IPS, podsvietenie LED Edgelight, odozva 8 ms (normálny režim), 5 ms (rýchly režim) – (zo sivej na sivú). Farebný rozsah (typický): 99 % farebného
Priestoru s RGB, Hĺbka farieb: 16,7 milióna farieb, 8-bitová (6 bitová + A-FRC). Antireflexný povrch s tvrdosťou 3H, 25 % zahmlenie. Pomer strán: 16:9, pripojenie: 1x DisplayPort 1.2, 1x HDMI 1.4, 5x USB (2.0, 3.2 Gen 1 (USB 3.0)). Nastaviteľná výška, HDR, Flicker-free. VESA prichytenie 100x100. Šírka 53,78 cm. Výška 48,61 cm. Hĺbka 16,6 cm. Hmotnosť (len panel – na držiak VESA) 3,37 kg. Hmotnosť (s obalom) 7,29 kg. Výškovo nastaviteľný stojan (130 mm). Naklonenie (-5° až 21°). Otočenie (-45° až 45°). Otočenie na výšku (-90° až 90°). Záruka: 3 roky
</t>
  </si>
  <si>
    <t>Monitor: 43" LCD monitor UHD 3840 × 1200, VA, LED, 32:10, odozva 4ms, obnovovacia frekvencia 100Hz, jas 450cd/m2, kontrast 3000:1, DisplayPort, DisplayPort 1.4, HDMI 2.0, USB-C, slúchadlový výstup, USB 3.2 Gen 1 (USB 3.0), HDMI kábel v balení</t>
  </si>
  <si>
    <t>Monitor : LCD monitor dotykový, 1366 × 768, displej TN, 16:9, odozva 10ms, farebná hĺbka 8bit, jas 200cd/m2, kontrast 5M : 1, DVI, VGA, USB, pivot, VESA</t>
  </si>
  <si>
    <t xml:space="preserve">Notebook :  15.6" IPS antireflexný 1920 × 1080, CPU PassMark - CPU Mark min. 11244, RAM 8GB DDR4, grafická karta integrovaná, SSD 512GB, numerická klávesnica, podsvietená klávesnica, webkamera, USB 3.1, USB-C, HDMI, čítačka odtlačkov prstov,  Čítačka kariet, WiFi , hmotnosť 1.7kg, Windows 10  </t>
  </si>
  <si>
    <t xml:space="preserve">Notebook : 15,6", Passmark skóre 7915 a viac. S integrovanou grafickou kartou, 8 GB RAM, 512 GB SSD, Win10Pro 64-bit (SK+CZ), 15,6", 1920x1080 FullHD, matný, 8 GB RAM, 512 GB SSD, sivý </t>
  </si>
  <si>
    <t>Notebook : Passmark: 6943 b., 8MH46EA, notebook, Win 10 Home, 17,3", 1920x1080 FullHD, matný, 16 GB RAM, 512 GB SSD, strieborný/sivý </t>
  </si>
  <si>
    <t>Notebook : výkonný pracovný notebook s rýchlym nabíjaním batérie, Passmark: 6943 b.,Win10Pro 64-bit (SK+CZ), 15,6", 1920x1080 FullHD, matný, 16 GB RAM, 512 GB SSD, 1.7GHz, sivý</t>
  </si>
  <si>
    <t>Notebook : Displej 15,6" IPS  1920 × 1080, Procesor Passmark: min. 10064b, 16 GB pamäte DDR4, 1 TB PCIe NVMe M.2 SSD disk, Podsvietená klávesnica, Numerická klávesnica, Čítačka pamäťových kariet, Čítačka odtlačkov prstov, Hmotnosť iba 1,75 kg, Farba - keramická biela</t>
  </si>
  <si>
    <t>Notebook : Procesor Passmark: 15131b, Uhlopriečka 13,3 palca, Displej rozlíšenie 2560 x 1600, lesklý, Klávesnica Podsvietená Magic keyboard, Porty 2xUSB-C, 3,5 mm jack, Operačná pamäť 8 GB jednotnej pamäte, Disk 512 GB SSD, Grafika Integrovaná, Operačný systém Mac OS Big Sur, Batéria výdrž 18 hodín, Integrovaná webkamera: Zabudovaná FaceTime HD s rozlíšením 720p                              Space Gray SK - 2x, 1x Silver SK</t>
  </si>
  <si>
    <t>Notebook: 13.3" IPS lesklý 2560 × 1600 , Procesor Passmark: 15131b, RAM 8GB, 8-jadrová GPU, SSD 512GB, podsvietená klávesnica, webkamera, 
USB-C, čítačka odtlačkov prstov, WiFi 6, 58.2 Wh batéria, hmotnosť 1.37kg, farba strieborná</t>
  </si>
  <si>
    <t>Notebook : Procesor Passmark: min. 6484b., 13.3" IPS matný 1920 × 1080, RAM 8GB, grafická karta integrovaná, SSD 512 GB, podsvietená klávesnica, integrovaná webkamera 1 MPIX,720p , USB-C, čítačka odtlačkov prstov, WiFi 6, 6842 mAh batéria, výdrž batérie 18,9 h, hmotnosť 1.27kg</t>
  </si>
  <si>
    <t>Notebook : min 6939. 14" IPS antireflexný 1920 × 1080, RAM 16GB DDR4, samostatná grafická karta, SSD 256GB + HDD 1TB, 5400 ot./min, podsvietená klávesnica, webkamera, USB-C, čítačka odtlačkov prstov, WiFi 5, 45 Wh batéria, hmotnosť 1.69kg, Windows 10 Pro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</si>
  <si>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</si>
  <si>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</si>
  <si>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</si>
  <si>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</si>
  <si>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</si>
  <si>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</si>
  <si>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</si>
  <si>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</si>
  <si>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</si>
  <si>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</si>
  <si>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</si>
  <si>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</si>
  <si>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</si>
  <si>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</si>
  <si>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</si>
  <si>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</si>
  <si>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</si>
  <si>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Názov položky</t>
  </si>
  <si>
    <t>Technická špecifikácia</t>
  </si>
  <si>
    <t>Počet</t>
  </si>
  <si>
    <t>Tlačiarne, skenery</t>
  </si>
  <si>
    <t>PC, Monitory, All in One, NB</t>
  </si>
  <si>
    <t>Iné (kamery, myši a pod.)</t>
  </si>
  <si>
    <t>PC1</t>
  </si>
  <si>
    <t>Monitor1</t>
  </si>
  <si>
    <t>Monitor2</t>
  </si>
  <si>
    <t>Monitor3</t>
  </si>
  <si>
    <t xml:space="preserve">Monitor4
</t>
  </si>
  <si>
    <t>Monitor5</t>
  </si>
  <si>
    <t>Notebook1</t>
  </si>
  <si>
    <t>Notebook2</t>
  </si>
  <si>
    <t>Notebook3</t>
  </si>
  <si>
    <t>Notebook4</t>
  </si>
  <si>
    <t>Notebook5</t>
  </si>
  <si>
    <t>Notebook6</t>
  </si>
  <si>
    <t>Notebook7</t>
  </si>
  <si>
    <t>Notebook8</t>
  </si>
  <si>
    <t>Notebook9</t>
  </si>
  <si>
    <t>.............................................................................................................</t>
  </si>
  <si>
    <t>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</si>
</sst>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</numFmts>
  <fonts count="2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sz val="12"/>
      <name val="Georgia"/>
      <family val="1"/>
      <charset val="238"/>
    </font>
    <font>
      <sz val="12"/>
      <color rgb="FF000000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name val="Georgia"/>
      <family val="1"/>
      <charset val="238"/>
    </font>
    <font>
      <u/>
      <sz val="10"/>
      <name val="Georgia"/>
      <family val="1"/>
      <charset val="238"/>
    </font>
    <font>
      <b/>
      <sz val="9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0" xfId="0" applyFont="1" applyFill="1"/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/>
    </xf>
    <xf numFmtId="164" fontId="17" fillId="3" borderId="2" xfId="2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/>
    </xf>
    <xf numFmtId="165" fontId="17" fillId="3" borderId="2" xfId="0" applyNumberFormat="1" applyFont="1" applyFill="1" applyBorder="1" applyAlignment="1">
      <alignment vertical="center" wrapText="1"/>
    </xf>
    <xf numFmtId="0" fontId="17" fillId="0" borderId="19" xfId="0" applyFont="1" applyFill="1" applyBorder="1" applyAlignment="1">
      <alignment horizontal="center" vertical="center"/>
    </xf>
    <xf numFmtId="164" fontId="17" fillId="3" borderId="14" xfId="2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164" fontId="17" fillId="3" borderId="12" xfId="2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/>
    </xf>
    <xf numFmtId="164" fontId="17" fillId="4" borderId="2" xfId="2" applyFont="1" applyFill="1" applyBorder="1" applyAlignment="1">
      <alignment vertical="center" wrapText="1"/>
    </xf>
    <xf numFmtId="165" fontId="17" fillId="4" borderId="2" xfId="0" applyNumberFormat="1" applyFont="1" applyFill="1" applyBorder="1" applyAlignment="1">
      <alignment vertical="center" wrapText="1"/>
    </xf>
    <xf numFmtId="164" fontId="17" fillId="4" borderId="16" xfId="2" applyFont="1" applyFill="1" applyBorder="1" applyAlignment="1">
      <alignment vertical="center" wrapText="1"/>
    </xf>
    <xf numFmtId="164" fontId="17" fillId="4" borderId="15" xfId="2" applyFont="1" applyFill="1" applyBorder="1" applyAlignment="1">
      <alignment vertical="center" wrapText="1"/>
    </xf>
    <xf numFmtId="0" fontId="17" fillId="4" borderId="23" xfId="0" applyFont="1" applyFill="1" applyBorder="1" applyAlignment="1">
      <alignment vertical="center"/>
    </xf>
    <xf numFmtId="2" fontId="17" fillId="0" borderId="1" xfId="0" applyNumberFormat="1" applyFont="1" applyFill="1" applyBorder="1"/>
    <xf numFmtId="2" fontId="17" fillId="0" borderId="7" xfId="0" applyNumberFormat="1" applyFont="1" applyFill="1" applyBorder="1"/>
    <xf numFmtId="2" fontId="17" fillId="0" borderId="10" xfId="0" applyNumberFormat="1" applyFont="1" applyFill="1" applyBorder="1"/>
    <xf numFmtId="2" fontId="17" fillId="0" borderId="11" xfId="0" applyNumberFormat="1" applyFont="1" applyFill="1" applyBorder="1"/>
    <xf numFmtId="0" fontId="17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165" fontId="17" fillId="0" borderId="1" xfId="0" applyNumberFormat="1" applyFont="1" applyFill="1" applyBorder="1" applyAlignment="1">
      <alignment horizontal="left" vertical="center" wrapText="1"/>
    </xf>
    <xf numFmtId="164" fontId="17" fillId="0" borderId="1" xfId="2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164" fontId="17" fillId="0" borderId="14" xfId="2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164" fontId="17" fillId="0" borderId="12" xfId="2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/>
    <xf numFmtId="0" fontId="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4" borderId="0" xfId="0" applyFont="1" applyFill="1"/>
    <xf numFmtId="0" fontId="17" fillId="4" borderId="0" xfId="0" applyFont="1" applyFill="1"/>
    <xf numFmtId="0" fontId="17" fillId="0" borderId="0" xfId="0" applyFont="1"/>
    <xf numFmtId="0" fontId="9" fillId="3" borderId="0" xfId="0" applyFont="1" applyFill="1"/>
    <xf numFmtId="0" fontId="9" fillId="0" borderId="0" xfId="0" applyFont="1"/>
    <xf numFmtId="0" fontId="8" fillId="0" borderId="0" xfId="0" applyFont="1"/>
    <xf numFmtId="0" fontId="8" fillId="3" borderId="0" xfId="0" applyFont="1" applyFill="1"/>
    <xf numFmtId="0" fontId="7" fillId="3" borderId="0" xfId="0" applyFont="1" applyFill="1"/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20" fillId="3" borderId="1" xfId="1" applyFont="1" applyFill="1" applyBorder="1" applyAlignment="1">
      <alignment wrapText="1"/>
    </xf>
    <xf numFmtId="0" fontId="19" fillId="3" borderId="1" xfId="0" applyFont="1" applyFill="1" applyBorder="1"/>
    <xf numFmtId="0" fontId="19" fillId="0" borderId="1" xfId="1" applyFont="1" applyBorder="1" applyAlignment="1">
      <alignment horizontal="center"/>
    </xf>
    <xf numFmtId="0" fontId="21" fillId="2" borderId="1" xfId="0" applyFont="1" applyFill="1" applyBorder="1" applyAlignment="1">
      <alignment vertical="center" wrapText="1"/>
    </xf>
    <xf numFmtId="0" fontId="22" fillId="0" borderId="0" xfId="0" applyFont="1"/>
    <xf numFmtId="0" fontId="13" fillId="2" borderId="1" xfId="0" applyFont="1" applyFill="1" applyBorder="1" applyAlignment="1">
      <alignment vertical="center" wrapText="1"/>
    </xf>
    <xf numFmtId="2" fontId="7" fillId="0" borderId="1" xfId="0" applyNumberFormat="1" applyFont="1" applyFill="1" applyBorder="1"/>
    <xf numFmtId="0" fontId="25" fillId="0" borderId="0" xfId="0" applyFont="1"/>
    <xf numFmtId="0" fontId="25" fillId="3" borderId="0" xfId="0" applyFont="1" applyFill="1"/>
    <xf numFmtId="0" fontId="7" fillId="3" borderId="0" xfId="0" applyFont="1" applyFill="1" applyAlignment="1">
      <alignment vertical="center"/>
    </xf>
    <xf numFmtId="0" fontId="26" fillId="3" borderId="0" xfId="0" applyFont="1" applyFill="1"/>
    <xf numFmtId="0" fontId="27" fillId="3" borderId="0" xfId="0" applyFont="1" applyFill="1"/>
    <xf numFmtId="0" fontId="27" fillId="3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7" fillId="5" borderId="22" xfId="0" applyNumberFormat="1" applyFont="1" applyFill="1" applyBorder="1" applyAlignment="1">
      <alignment horizontal="center"/>
    </xf>
    <xf numFmtId="2" fontId="7" fillId="5" borderId="13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2" fontId="24" fillId="6" borderId="1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2" fontId="3" fillId="3" borderId="1" xfId="0" applyNumberFormat="1" applyFont="1" applyFill="1" applyBorder="1"/>
    <xf numFmtId="2" fontId="5" fillId="3" borderId="1" xfId="0" applyNumberFormat="1" applyFont="1" applyFill="1" applyBorder="1"/>
    <xf numFmtId="2" fontId="3" fillId="0" borderId="1" xfId="0" applyNumberFormat="1" applyFont="1" applyFill="1" applyBorder="1"/>
    <xf numFmtId="2" fontId="3" fillId="0" borderId="7" xfId="0" applyNumberFormat="1" applyFont="1" applyFill="1" applyBorder="1"/>
    <xf numFmtId="2" fontId="6" fillId="3" borderId="1" xfId="0" applyNumberFormat="1" applyFont="1" applyFill="1" applyBorder="1" applyAlignment="1">
      <alignment horizontal="left" vertical="center" wrapText="1"/>
    </xf>
    <xf numFmtId="2" fontId="16" fillId="3" borderId="1" xfId="0" applyNumberFormat="1" applyFont="1" applyFill="1" applyBorder="1" applyAlignment="1">
      <alignment horizontal="left" vertical="center" wrapText="1"/>
    </xf>
    <xf numFmtId="2" fontId="3" fillId="3" borderId="10" xfId="0" applyNumberFormat="1" applyFont="1" applyFill="1" applyBorder="1"/>
    <xf numFmtId="2" fontId="5" fillId="3" borderId="10" xfId="0" applyNumberFormat="1" applyFont="1" applyFill="1" applyBorder="1"/>
    <xf numFmtId="2" fontId="3" fillId="0" borderId="11" xfId="0" applyNumberFormat="1" applyFont="1" applyFill="1" applyBorder="1"/>
    <xf numFmtId="2" fontId="17" fillId="3" borderId="1" xfId="0" applyNumberFormat="1" applyFont="1" applyFill="1" applyBorder="1"/>
    <xf numFmtId="2" fontId="17" fillId="3" borderId="10" xfId="0" applyNumberFormat="1" applyFont="1" applyFill="1" applyBorder="1"/>
  </cellXfs>
  <cellStyles count="3">
    <cellStyle name="Hyperlink" xfId="1" xr:uid="{00000000-0005-0000-0000-000000000000}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opLeftCell="A19" workbookViewId="0">
      <selection activeCell="E22" sqref="E22"/>
    </sheetView>
  </sheetViews>
  <sheetFormatPr defaultColWidth="9.140625" defaultRowHeight="15" x14ac:dyDescent="0.25"/>
  <cols>
    <col min="1" max="1" width="12.42578125" style="2" customWidth="1"/>
    <col min="2" max="2" width="25.42578125" style="3" customWidth="1"/>
    <col min="3" max="3" width="70.140625" style="3" customWidth="1"/>
    <col min="4" max="4" width="46.5703125" style="3" customWidth="1"/>
    <col min="5" max="5" width="16.42578125" style="3" customWidth="1"/>
    <col min="6" max="6" width="13" style="2" customWidth="1"/>
    <col min="7" max="7" width="13.7109375" style="2" bestFit="1" customWidth="1"/>
    <col min="8" max="9" width="9.140625" style="2"/>
    <col min="10" max="10" width="10.140625" style="2" customWidth="1"/>
    <col min="11" max="16384" width="9.140625" style="2"/>
  </cols>
  <sheetData>
    <row r="1" spans="1:12" s="86" customFormat="1" ht="12.75" x14ac:dyDescent="0.25">
      <c r="A1" s="86" t="s">
        <v>103</v>
      </c>
      <c r="B1" s="114" t="s">
        <v>107</v>
      </c>
      <c r="C1" s="114"/>
      <c r="D1" s="114"/>
      <c r="E1" s="88"/>
      <c r="F1" s="88"/>
      <c r="G1" s="88"/>
    </row>
    <row r="2" spans="1:12" s="86" customFormat="1" ht="12.75" x14ac:dyDescent="0.25">
      <c r="B2" s="87"/>
      <c r="C2" s="87"/>
      <c r="D2" s="87"/>
      <c r="E2" s="88"/>
      <c r="F2" s="88"/>
      <c r="G2" s="88"/>
    </row>
    <row r="3" spans="1:12" s="89" customFormat="1" ht="12.75" x14ac:dyDescent="0.2">
      <c r="A3" s="89" t="s">
        <v>104</v>
      </c>
      <c r="B3" s="90"/>
    </row>
    <row r="4" spans="1:12" s="89" customFormat="1" ht="12.75" x14ac:dyDescent="0.2">
      <c r="A4" s="89" t="s">
        <v>105</v>
      </c>
      <c r="B4" s="90"/>
    </row>
    <row r="5" spans="1:12" s="92" customFormat="1" ht="12.75" x14ac:dyDescent="0.2">
      <c r="A5" s="89" t="s">
        <v>106</v>
      </c>
      <c r="B5" s="91"/>
    </row>
    <row r="6" spans="1:12" s="92" customFormat="1" ht="12.75" x14ac:dyDescent="0.2">
      <c r="A6" s="89"/>
      <c r="B6" s="91"/>
    </row>
    <row r="7" spans="1:12" s="92" customFormat="1" ht="13.5" thickBot="1" x14ac:dyDescent="0.25">
      <c r="A7" s="108" t="s">
        <v>115</v>
      </c>
      <c r="B7" s="91"/>
    </row>
    <row r="8" spans="1:12" s="17" customFormat="1" ht="33.75" x14ac:dyDescent="0.2">
      <c r="A8" s="23" t="s">
        <v>78</v>
      </c>
      <c r="B8" s="24" t="s">
        <v>77</v>
      </c>
      <c r="C8" s="24" t="s">
        <v>112</v>
      </c>
      <c r="D8" s="24" t="s">
        <v>94</v>
      </c>
      <c r="E8" s="24" t="s">
        <v>101</v>
      </c>
      <c r="F8" s="24" t="s">
        <v>0</v>
      </c>
      <c r="G8" s="24" t="s">
        <v>95</v>
      </c>
      <c r="H8" s="24" t="s">
        <v>96</v>
      </c>
      <c r="I8" s="24" t="s">
        <v>97</v>
      </c>
      <c r="J8" s="24" t="s">
        <v>98</v>
      </c>
      <c r="K8" s="24" t="s">
        <v>99</v>
      </c>
      <c r="L8" s="25" t="s">
        <v>100</v>
      </c>
    </row>
    <row r="9" spans="1:12" ht="71.25" x14ac:dyDescent="0.25">
      <c r="A9" s="125">
        <v>1</v>
      </c>
      <c r="B9" s="15" t="s">
        <v>117</v>
      </c>
      <c r="C9" s="15" t="s">
        <v>79</v>
      </c>
      <c r="D9" s="28"/>
      <c r="E9" s="35" t="s">
        <v>102</v>
      </c>
      <c r="F9" s="18">
        <v>2</v>
      </c>
      <c r="G9" s="127"/>
      <c r="H9" s="128"/>
      <c r="I9" s="128"/>
      <c r="J9" s="127"/>
      <c r="K9" s="129">
        <f>F9*G9</f>
        <v>0</v>
      </c>
      <c r="L9" s="130">
        <f>J9*F9</f>
        <v>0</v>
      </c>
    </row>
    <row r="10" spans="1:12" ht="85.5" x14ac:dyDescent="0.25">
      <c r="A10" s="125">
        <v>2</v>
      </c>
      <c r="B10" s="16" t="s">
        <v>118</v>
      </c>
      <c r="C10" s="16" t="s">
        <v>81</v>
      </c>
      <c r="D10" s="29"/>
      <c r="E10" s="36" t="s">
        <v>102</v>
      </c>
      <c r="F10" s="18">
        <v>1</v>
      </c>
      <c r="G10" s="127"/>
      <c r="H10" s="128"/>
      <c r="I10" s="128"/>
      <c r="J10" s="127"/>
      <c r="K10" s="129">
        <f t="shared" ref="K10:K24" si="0">F10*G10</f>
        <v>0</v>
      </c>
      <c r="L10" s="130">
        <f t="shared" ref="L10:L24" si="1">J10*F10</f>
        <v>0</v>
      </c>
    </row>
    <row r="11" spans="1:12" ht="57" x14ac:dyDescent="0.25">
      <c r="A11" s="125">
        <v>3</v>
      </c>
      <c r="B11" s="16" t="s">
        <v>119</v>
      </c>
      <c r="C11" s="15" t="s">
        <v>80</v>
      </c>
      <c r="D11" s="28"/>
      <c r="E11" s="35" t="s">
        <v>102</v>
      </c>
      <c r="F11" s="18">
        <v>2</v>
      </c>
      <c r="G11" s="127"/>
      <c r="H11" s="128"/>
      <c r="I11" s="128"/>
      <c r="J11" s="127"/>
      <c r="K11" s="129">
        <f t="shared" si="0"/>
        <v>0</v>
      </c>
      <c r="L11" s="130">
        <f t="shared" si="1"/>
        <v>0</v>
      </c>
    </row>
    <row r="12" spans="1:12" s="13" customFormat="1" ht="57" x14ac:dyDescent="0.25">
      <c r="A12" s="125">
        <v>4</v>
      </c>
      <c r="B12" s="16" t="s">
        <v>120</v>
      </c>
      <c r="C12" s="16" t="s">
        <v>83</v>
      </c>
      <c r="D12" s="29"/>
      <c r="E12" s="36" t="s">
        <v>102</v>
      </c>
      <c r="F12" s="18">
        <v>1</v>
      </c>
      <c r="G12" s="131"/>
      <c r="H12" s="132"/>
      <c r="I12" s="132"/>
      <c r="J12" s="131"/>
      <c r="K12" s="129">
        <f t="shared" si="0"/>
        <v>0</v>
      </c>
      <c r="L12" s="130">
        <f t="shared" si="1"/>
        <v>0</v>
      </c>
    </row>
    <row r="13" spans="1:12" ht="199.5" x14ac:dyDescent="0.25">
      <c r="A13" s="125">
        <v>5</v>
      </c>
      <c r="B13" s="16" t="s">
        <v>121</v>
      </c>
      <c r="C13" s="15" t="s">
        <v>82</v>
      </c>
      <c r="D13" s="28"/>
      <c r="E13" s="35" t="s">
        <v>102</v>
      </c>
      <c r="F13" s="18">
        <v>1</v>
      </c>
      <c r="G13" s="127"/>
      <c r="H13" s="128"/>
      <c r="I13" s="128"/>
      <c r="J13" s="127"/>
      <c r="K13" s="129">
        <f t="shared" si="0"/>
        <v>0</v>
      </c>
      <c r="L13" s="130">
        <f t="shared" si="1"/>
        <v>0</v>
      </c>
    </row>
    <row r="14" spans="1:12" ht="42.75" x14ac:dyDescent="0.25">
      <c r="A14" s="125">
        <v>6</v>
      </c>
      <c r="B14" s="16" t="s">
        <v>122</v>
      </c>
      <c r="C14" s="15" t="s">
        <v>84</v>
      </c>
      <c r="D14" s="28"/>
      <c r="E14" s="35" t="s">
        <v>102</v>
      </c>
      <c r="F14" s="18">
        <v>2</v>
      </c>
      <c r="G14" s="127"/>
      <c r="H14" s="128"/>
      <c r="I14" s="128"/>
      <c r="J14" s="127"/>
      <c r="K14" s="129">
        <f t="shared" si="0"/>
        <v>0</v>
      </c>
      <c r="L14" s="130">
        <f t="shared" si="1"/>
        <v>0</v>
      </c>
    </row>
    <row r="15" spans="1:12" ht="85.5" x14ac:dyDescent="0.25">
      <c r="A15" s="125">
        <v>7</v>
      </c>
      <c r="B15" s="16" t="s">
        <v>76</v>
      </c>
      <c r="C15" s="19" t="s">
        <v>1</v>
      </c>
      <c r="D15" s="30"/>
      <c r="E15" s="37" t="s">
        <v>102</v>
      </c>
      <c r="F15" s="18">
        <v>1</v>
      </c>
      <c r="G15" s="127"/>
      <c r="H15" s="128"/>
      <c r="I15" s="128"/>
      <c r="J15" s="127"/>
      <c r="K15" s="129">
        <f t="shared" si="0"/>
        <v>0</v>
      </c>
      <c r="L15" s="130">
        <f t="shared" si="1"/>
        <v>0</v>
      </c>
    </row>
    <row r="16" spans="1:12" ht="71.25" x14ac:dyDescent="0.25">
      <c r="A16" s="125">
        <v>8</v>
      </c>
      <c r="B16" s="16" t="s">
        <v>123</v>
      </c>
      <c r="C16" s="15" t="s">
        <v>85</v>
      </c>
      <c r="D16" s="28"/>
      <c r="E16" s="35" t="s">
        <v>102</v>
      </c>
      <c r="F16" s="18">
        <v>1</v>
      </c>
      <c r="G16" s="127"/>
      <c r="H16" s="128"/>
      <c r="I16" s="128"/>
      <c r="J16" s="127"/>
      <c r="K16" s="129">
        <f t="shared" si="0"/>
        <v>0</v>
      </c>
      <c r="L16" s="130">
        <f t="shared" si="1"/>
        <v>0</v>
      </c>
    </row>
    <row r="17" spans="1:23" s="4" customFormat="1" ht="60" x14ac:dyDescent="0.25">
      <c r="A17" s="125">
        <v>9</v>
      </c>
      <c r="B17" s="16" t="s">
        <v>124</v>
      </c>
      <c r="C17" s="20" t="s">
        <v>86</v>
      </c>
      <c r="D17" s="31"/>
      <c r="E17" s="38" t="s">
        <v>102</v>
      </c>
      <c r="F17" s="18">
        <v>2</v>
      </c>
      <c r="G17" s="127"/>
      <c r="H17" s="128"/>
      <c r="I17" s="128"/>
      <c r="J17" s="128"/>
      <c r="K17" s="129">
        <f t="shared" si="0"/>
        <v>0</v>
      </c>
      <c r="L17" s="130">
        <f t="shared" si="1"/>
        <v>0</v>
      </c>
    </row>
    <row r="18" spans="1:23" ht="45" x14ac:dyDescent="0.25">
      <c r="A18" s="125">
        <v>10</v>
      </c>
      <c r="B18" s="16" t="s">
        <v>125</v>
      </c>
      <c r="C18" s="21" t="s">
        <v>87</v>
      </c>
      <c r="D18" s="32"/>
      <c r="E18" s="39" t="s">
        <v>102</v>
      </c>
      <c r="F18" s="18">
        <v>2</v>
      </c>
      <c r="G18" s="127"/>
      <c r="H18" s="128"/>
      <c r="I18" s="128"/>
      <c r="J18" s="127"/>
      <c r="K18" s="129">
        <f t="shared" si="0"/>
        <v>0</v>
      </c>
      <c r="L18" s="130">
        <f t="shared" si="1"/>
        <v>0</v>
      </c>
    </row>
    <row r="19" spans="1:23" ht="60" x14ac:dyDescent="0.25">
      <c r="A19" s="125">
        <v>11</v>
      </c>
      <c r="B19" s="16" t="s">
        <v>126</v>
      </c>
      <c r="C19" s="22" t="s">
        <v>88</v>
      </c>
      <c r="D19" s="33"/>
      <c r="E19" s="40" t="s">
        <v>102</v>
      </c>
      <c r="F19" s="18">
        <v>2</v>
      </c>
      <c r="G19" s="127"/>
      <c r="H19" s="128"/>
      <c r="I19" s="128"/>
      <c r="J19" s="127"/>
      <c r="K19" s="129">
        <f t="shared" si="0"/>
        <v>0</v>
      </c>
      <c r="L19" s="130">
        <f t="shared" si="1"/>
        <v>0</v>
      </c>
    </row>
    <row r="20" spans="1:23" ht="75.75" customHeight="1" x14ac:dyDescent="0.25">
      <c r="A20" s="125">
        <v>12</v>
      </c>
      <c r="B20" s="16" t="s">
        <v>127</v>
      </c>
      <c r="C20" s="21" t="s">
        <v>89</v>
      </c>
      <c r="D20" s="32"/>
      <c r="E20" s="39" t="s">
        <v>102</v>
      </c>
      <c r="F20" s="18">
        <v>2</v>
      </c>
      <c r="G20" s="127"/>
      <c r="H20" s="128"/>
      <c r="I20" s="128"/>
      <c r="J20" s="127"/>
      <c r="K20" s="129">
        <f t="shared" si="0"/>
        <v>0</v>
      </c>
      <c r="L20" s="130">
        <f t="shared" si="1"/>
        <v>0</v>
      </c>
    </row>
    <row r="21" spans="1:23" ht="99.75" x14ac:dyDescent="0.25">
      <c r="A21" s="125">
        <v>13</v>
      </c>
      <c r="B21" s="16" t="s">
        <v>128</v>
      </c>
      <c r="C21" s="19" t="s">
        <v>90</v>
      </c>
      <c r="D21" s="30"/>
      <c r="E21" s="37" t="s">
        <v>102</v>
      </c>
      <c r="F21" s="18">
        <v>3</v>
      </c>
      <c r="G21" s="127"/>
      <c r="H21" s="128"/>
      <c r="I21" s="128"/>
      <c r="J21" s="127"/>
      <c r="K21" s="129">
        <f t="shared" si="0"/>
        <v>0</v>
      </c>
      <c r="L21" s="130">
        <f t="shared" si="1"/>
        <v>0</v>
      </c>
    </row>
    <row r="22" spans="1:23" ht="71.25" x14ac:dyDescent="0.25">
      <c r="A22" s="125">
        <v>14</v>
      </c>
      <c r="B22" s="16" t="s">
        <v>129</v>
      </c>
      <c r="C22" s="15" t="s">
        <v>91</v>
      </c>
      <c r="D22" s="28"/>
      <c r="E22" s="35" t="s">
        <v>102</v>
      </c>
      <c r="F22" s="18">
        <v>1</v>
      </c>
      <c r="G22" s="127"/>
      <c r="H22" s="128"/>
      <c r="I22" s="128"/>
      <c r="J22" s="127"/>
      <c r="K22" s="129">
        <f t="shared" si="0"/>
        <v>0</v>
      </c>
      <c r="L22" s="130">
        <f t="shared" si="1"/>
        <v>0</v>
      </c>
    </row>
    <row r="23" spans="1:23" ht="71.25" x14ac:dyDescent="0.25">
      <c r="A23" s="125">
        <v>15</v>
      </c>
      <c r="B23" s="16" t="s">
        <v>130</v>
      </c>
      <c r="C23" s="15" t="s">
        <v>92</v>
      </c>
      <c r="D23" s="28"/>
      <c r="E23" s="35" t="s">
        <v>102</v>
      </c>
      <c r="F23" s="18">
        <v>1</v>
      </c>
      <c r="G23" s="127"/>
      <c r="H23" s="128"/>
      <c r="I23" s="128"/>
      <c r="J23" s="127"/>
      <c r="K23" s="129">
        <f t="shared" si="0"/>
        <v>0</v>
      </c>
      <c r="L23" s="130">
        <f t="shared" si="1"/>
        <v>0</v>
      </c>
    </row>
    <row r="24" spans="1:23" ht="72" thickBot="1" x14ac:dyDescent="0.3">
      <c r="A24" s="126">
        <v>16</v>
      </c>
      <c r="B24" s="26" t="s">
        <v>131</v>
      </c>
      <c r="C24" s="14" t="s">
        <v>93</v>
      </c>
      <c r="D24" s="34"/>
      <c r="E24" s="41" t="s">
        <v>102</v>
      </c>
      <c r="F24" s="27">
        <v>1</v>
      </c>
      <c r="G24" s="133"/>
      <c r="H24" s="134"/>
      <c r="I24" s="134"/>
      <c r="J24" s="133"/>
      <c r="K24" s="129">
        <f t="shared" si="0"/>
        <v>0</v>
      </c>
      <c r="L24" s="135">
        <f t="shared" si="1"/>
        <v>0</v>
      </c>
    </row>
    <row r="25" spans="1:23" x14ac:dyDescent="0.25">
      <c r="B25" s="5"/>
      <c r="C25" s="6"/>
      <c r="D25" s="6"/>
      <c r="E25" s="6"/>
      <c r="F25" s="7"/>
      <c r="G25" s="115" t="s">
        <v>99</v>
      </c>
      <c r="H25" s="116"/>
      <c r="I25" s="117"/>
      <c r="J25" s="121">
        <f>SUM(K9:K24)</f>
        <v>0</v>
      </c>
      <c r="K25" s="121"/>
      <c r="L25" s="121"/>
    </row>
    <row r="26" spans="1:23" ht="15.75" x14ac:dyDescent="0.25">
      <c r="B26" s="8"/>
      <c r="G26" s="118" t="s">
        <v>100</v>
      </c>
      <c r="H26" s="119"/>
      <c r="I26" s="120"/>
      <c r="J26" s="121">
        <f>SUM(L9:L24)</f>
        <v>0</v>
      </c>
      <c r="K26" s="121"/>
      <c r="L26" s="121"/>
    </row>
    <row r="27" spans="1:23" x14ac:dyDescent="0.25">
      <c r="G27" s="12"/>
    </row>
    <row r="28" spans="1:23" s="85" customFormat="1" ht="14.25" x14ac:dyDescent="0.2">
      <c r="A28" s="93" t="s">
        <v>108</v>
      </c>
      <c r="B28" s="93"/>
      <c r="C28" s="9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spans="1:23" s="85" customFormat="1" ht="14.25" x14ac:dyDescent="0.2">
      <c r="A29" s="94"/>
      <c r="B29" s="94"/>
      <c r="C29" s="94"/>
      <c r="D29" s="83"/>
      <c r="E29" s="83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 s="85" customFormat="1" ht="14.25" x14ac:dyDescent="0.2">
      <c r="A30" s="94"/>
      <c r="B30" s="94"/>
      <c r="C30" s="94"/>
      <c r="D30" s="83"/>
      <c r="E30" s="83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1:23" s="85" customFormat="1" ht="14.25" x14ac:dyDescent="0.2">
      <c r="D31" s="83"/>
      <c r="E31" s="83"/>
    </row>
    <row r="32" spans="1:23" s="85" customFormat="1" ht="14.25" x14ac:dyDescent="0.2">
      <c r="G32" s="95" t="s">
        <v>132</v>
      </c>
    </row>
    <row r="33" spans="4:12" s="82" customFormat="1" ht="14.25" x14ac:dyDescent="0.2">
      <c r="D33" s="83"/>
      <c r="E33" s="83"/>
      <c r="F33" s="83"/>
      <c r="G33" s="111" t="s">
        <v>110</v>
      </c>
      <c r="H33" s="112"/>
      <c r="I33" s="113"/>
      <c r="J33" s="113"/>
      <c r="K33" s="113"/>
      <c r="L33" s="113"/>
    </row>
    <row r="34" spans="4:12" s="82" customFormat="1" ht="14.25" x14ac:dyDescent="0.2">
      <c r="D34" s="83"/>
      <c r="E34" s="83"/>
      <c r="F34" s="83"/>
      <c r="G34" s="85"/>
      <c r="H34" s="85"/>
    </row>
    <row r="35" spans="4:12" s="82" customFormat="1" ht="14.25" x14ac:dyDescent="0.25">
      <c r="D35" s="83"/>
      <c r="E35" s="83"/>
      <c r="F35" s="83"/>
    </row>
  </sheetData>
  <mergeCells count="5">
    <mergeCell ref="B1:D1"/>
    <mergeCell ref="G25:I25"/>
    <mergeCell ref="G26:I26"/>
    <mergeCell ref="J25:L25"/>
    <mergeCell ref="J26:L26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4"/>
  <sheetViews>
    <sheetView topLeftCell="E13" workbookViewId="0">
      <selection activeCell="O11" sqref="O11"/>
    </sheetView>
  </sheetViews>
  <sheetFormatPr defaultColWidth="9.140625" defaultRowHeight="15" x14ac:dyDescent="0.25"/>
  <cols>
    <col min="1" max="1" width="10.28515625" style="9" customWidth="1"/>
    <col min="2" max="2" width="22.42578125" style="9" customWidth="1"/>
    <col min="3" max="3" width="14.85546875" style="9" customWidth="1"/>
    <col min="4" max="4" width="14.28515625" style="9" customWidth="1"/>
    <col min="5" max="5" width="20.7109375" style="9" customWidth="1"/>
    <col min="6" max="6" width="22" style="9" customWidth="1"/>
    <col min="7" max="7" width="22.140625" style="9" customWidth="1"/>
    <col min="8" max="8" width="25.140625" style="9" customWidth="1"/>
    <col min="9" max="9" width="20.28515625" style="9" customWidth="1"/>
    <col min="10" max="10" width="12.28515625" style="9" customWidth="1"/>
    <col min="11" max="12" width="21.28515625" style="10" customWidth="1"/>
    <col min="13" max="13" width="11.7109375" style="11" customWidth="1"/>
    <col min="14" max="14" width="11.85546875" style="11" customWidth="1"/>
    <col min="15" max="16" width="9.140625" style="11"/>
    <col min="17" max="17" width="10.7109375" style="11" customWidth="1"/>
    <col min="18" max="18" width="10.28515625" style="11" bestFit="1" customWidth="1"/>
    <col min="19" max="16384" width="9.140625" style="11"/>
  </cols>
  <sheetData>
    <row r="1" spans="1:19" s="86" customFormat="1" ht="12.75" x14ac:dyDescent="0.25">
      <c r="A1" s="86" t="s">
        <v>103</v>
      </c>
      <c r="B1" s="114" t="s">
        <v>107</v>
      </c>
      <c r="C1" s="114"/>
      <c r="D1" s="114"/>
      <c r="E1" s="88"/>
      <c r="F1" s="88"/>
      <c r="G1" s="88"/>
    </row>
    <row r="2" spans="1:19" s="86" customFormat="1" ht="12.75" x14ac:dyDescent="0.25">
      <c r="B2" s="87"/>
      <c r="C2" s="87"/>
      <c r="D2" s="87"/>
      <c r="E2" s="88"/>
      <c r="F2" s="88"/>
      <c r="G2" s="88"/>
    </row>
    <row r="3" spans="1:19" s="89" customFormat="1" ht="12.75" x14ac:dyDescent="0.2">
      <c r="A3" s="89" t="s">
        <v>104</v>
      </c>
      <c r="B3" s="90"/>
    </row>
    <row r="4" spans="1:19" s="89" customFormat="1" ht="12.75" x14ac:dyDescent="0.2">
      <c r="A4" s="89" t="s">
        <v>105</v>
      </c>
      <c r="B4" s="90"/>
    </row>
    <row r="5" spans="1:19" s="92" customFormat="1" ht="12.75" x14ac:dyDescent="0.2">
      <c r="A5" s="89" t="s">
        <v>106</v>
      </c>
      <c r="B5" s="91"/>
    </row>
    <row r="7" spans="1:19" ht="15.75" thickBot="1" x14ac:dyDescent="0.3">
      <c r="A7" s="86" t="s">
        <v>114</v>
      </c>
      <c r="M7" s="10"/>
    </row>
    <row r="8" spans="1:19" ht="33.75" x14ac:dyDescent="0.25">
      <c r="A8" s="23" t="s">
        <v>2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  <c r="K8" s="24" t="s">
        <v>94</v>
      </c>
      <c r="L8" s="24" t="s">
        <v>101</v>
      </c>
      <c r="M8" s="24" t="s">
        <v>0</v>
      </c>
      <c r="N8" s="24" t="s">
        <v>95</v>
      </c>
      <c r="O8" s="24" t="s">
        <v>96</v>
      </c>
      <c r="P8" s="24" t="s">
        <v>97</v>
      </c>
      <c r="Q8" s="24" t="s">
        <v>98</v>
      </c>
      <c r="R8" s="24" t="s">
        <v>99</v>
      </c>
      <c r="S8" s="25" t="s">
        <v>100</v>
      </c>
    </row>
    <row r="9" spans="1:19" ht="77.25" customHeight="1" x14ac:dyDescent="0.25">
      <c r="A9" s="42">
        <v>1</v>
      </c>
      <c r="B9" s="64" t="s">
        <v>12</v>
      </c>
      <c r="C9" s="65" t="s">
        <v>13</v>
      </c>
      <c r="D9" s="64">
        <v>4800</v>
      </c>
      <c r="E9" s="64" t="s">
        <v>14</v>
      </c>
      <c r="F9" s="64" t="s">
        <v>15</v>
      </c>
      <c r="G9" s="64" t="s">
        <v>16</v>
      </c>
      <c r="H9" s="64" t="s">
        <v>17</v>
      </c>
      <c r="I9" s="64" t="s">
        <v>18</v>
      </c>
      <c r="J9" s="64" t="s">
        <v>19</v>
      </c>
      <c r="K9" s="43"/>
      <c r="L9" s="55" t="s">
        <v>102</v>
      </c>
      <c r="M9" s="44">
        <v>1</v>
      </c>
      <c r="N9" s="136"/>
      <c r="O9" s="136"/>
      <c r="P9" s="136"/>
      <c r="Q9" s="136"/>
      <c r="R9" s="60">
        <f>M9*N9</f>
        <v>0</v>
      </c>
      <c r="S9" s="61">
        <f>M9*Q9</f>
        <v>0</v>
      </c>
    </row>
    <row r="10" spans="1:19" ht="84.75" customHeight="1" x14ac:dyDescent="0.25">
      <c r="A10" s="42">
        <v>2</v>
      </c>
      <c r="B10" s="64" t="s">
        <v>20</v>
      </c>
      <c r="C10" s="64" t="s">
        <v>21</v>
      </c>
      <c r="D10" s="64">
        <v>4800</v>
      </c>
      <c r="E10" s="64" t="s">
        <v>22</v>
      </c>
      <c r="F10" s="64" t="s">
        <v>23</v>
      </c>
      <c r="G10" s="64" t="s">
        <v>24</v>
      </c>
      <c r="H10" s="64" t="s">
        <v>17</v>
      </c>
      <c r="I10" s="64" t="s">
        <v>18</v>
      </c>
      <c r="J10" s="66">
        <f>210/100</f>
        <v>2.1</v>
      </c>
      <c r="K10" s="45"/>
      <c r="L10" s="56" t="s">
        <v>102</v>
      </c>
      <c r="M10" s="44">
        <v>1</v>
      </c>
      <c r="N10" s="136"/>
      <c r="O10" s="136"/>
      <c r="P10" s="136"/>
      <c r="Q10" s="136"/>
      <c r="R10" s="60">
        <f t="shared" ref="R10:R15" si="0">M10*N10</f>
        <v>0</v>
      </c>
      <c r="S10" s="61">
        <f t="shared" ref="S10:S15" si="1">M10*Q10</f>
        <v>0</v>
      </c>
    </row>
    <row r="11" spans="1:19" ht="71.25" customHeight="1" x14ac:dyDescent="0.25">
      <c r="A11" s="42">
        <v>3</v>
      </c>
      <c r="B11" s="64" t="s">
        <v>25</v>
      </c>
      <c r="C11" s="64" t="s">
        <v>21</v>
      </c>
      <c r="D11" s="64">
        <v>2500</v>
      </c>
      <c r="E11" s="64" t="s">
        <v>26</v>
      </c>
      <c r="F11" s="64" t="s">
        <v>27</v>
      </c>
      <c r="G11" s="64" t="s">
        <v>28</v>
      </c>
      <c r="H11" s="64" t="s">
        <v>29</v>
      </c>
      <c r="I11" s="64" t="s">
        <v>30</v>
      </c>
      <c r="J11" s="67">
        <f>64/200</f>
        <v>0.32</v>
      </c>
      <c r="K11" s="43"/>
      <c r="L11" s="55" t="s">
        <v>102</v>
      </c>
      <c r="M11" s="44">
        <v>4</v>
      </c>
      <c r="N11" s="136"/>
      <c r="O11" s="136"/>
      <c r="P11" s="136"/>
      <c r="Q11" s="136"/>
      <c r="R11" s="60">
        <f t="shared" si="0"/>
        <v>0</v>
      </c>
      <c r="S11" s="61">
        <f t="shared" si="1"/>
        <v>0</v>
      </c>
    </row>
    <row r="12" spans="1:19" ht="51" x14ac:dyDescent="0.25">
      <c r="A12" s="46">
        <v>4</v>
      </c>
      <c r="B12" s="64" t="s">
        <v>25</v>
      </c>
      <c r="C12" s="68" t="s">
        <v>21</v>
      </c>
      <c r="D12" s="69">
        <v>4000</v>
      </c>
      <c r="E12" s="69" t="s">
        <v>31</v>
      </c>
      <c r="F12" s="69" t="s">
        <v>32</v>
      </c>
      <c r="G12" s="69"/>
      <c r="H12" s="69" t="s">
        <v>33</v>
      </c>
      <c r="I12" s="69"/>
      <c r="J12" s="70"/>
      <c r="K12" s="47"/>
      <c r="L12" s="57" t="s">
        <v>102</v>
      </c>
      <c r="M12" s="48">
        <v>1</v>
      </c>
      <c r="N12" s="136"/>
      <c r="O12" s="136"/>
      <c r="P12" s="136"/>
      <c r="Q12" s="136"/>
      <c r="R12" s="60">
        <f t="shared" si="0"/>
        <v>0</v>
      </c>
      <c r="S12" s="61">
        <f t="shared" si="1"/>
        <v>0</v>
      </c>
    </row>
    <row r="13" spans="1:19" ht="38.25" x14ac:dyDescent="0.25">
      <c r="A13" s="49">
        <v>5</v>
      </c>
      <c r="B13" s="71" t="s">
        <v>34</v>
      </c>
      <c r="C13" s="72" t="s">
        <v>13</v>
      </c>
      <c r="D13" s="73" t="s">
        <v>35</v>
      </c>
      <c r="E13" s="69" t="s">
        <v>36</v>
      </c>
      <c r="F13" s="69" t="s">
        <v>37</v>
      </c>
      <c r="G13" s="69"/>
      <c r="H13" s="69" t="s">
        <v>38</v>
      </c>
      <c r="I13" s="74"/>
      <c r="J13" s="75"/>
      <c r="K13" s="50"/>
      <c r="L13" s="58" t="s">
        <v>102</v>
      </c>
      <c r="M13" s="51">
        <v>1</v>
      </c>
      <c r="N13" s="136"/>
      <c r="O13" s="136"/>
      <c r="P13" s="136"/>
      <c r="Q13" s="136"/>
      <c r="R13" s="60">
        <f t="shared" si="0"/>
        <v>0</v>
      </c>
      <c r="S13" s="61">
        <f t="shared" si="1"/>
        <v>0</v>
      </c>
    </row>
    <row r="14" spans="1:19" ht="75.75" customHeight="1" x14ac:dyDescent="0.25">
      <c r="A14" s="49">
        <v>6</v>
      </c>
      <c r="B14" s="64" t="s">
        <v>34</v>
      </c>
      <c r="C14" s="65" t="s">
        <v>13</v>
      </c>
      <c r="D14" s="74" t="s">
        <v>39</v>
      </c>
      <c r="E14" s="74" t="s">
        <v>40</v>
      </c>
      <c r="F14" s="74" t="s">
        <v>41</v>
      </c>
      <c r="G14" s="74"/>
      <c r="H14" s="74" t="s">
        <v>42</v>
      </c>
      <c r="I14" s="76" t="s">
        <v>43</v>
      </c>
      <c r="J14" s="75"/>
      <c r="K14" s="50"/>
      <c r="L14" s="58" t="s">
        <v>102</v>
      </c>
      <c r="M14" s="51">
        <v>2</v>
      </c>
      <c r="N14" s="136"/>
      <c r="O14" s="136"/>
      <c r="P14" s="136"/>
      <c r="Q14" s="136"/>
      <c r="R14" s="60">
        <f t="shared" si="0"/>
        <v>0</v>
      </c>
      <c r="S14" s="61">
        <f t="shared" si="1"/>
        <v>0</v>
      </c>
    </row>
    <row r="15" spans="1:19" ht="147" customHeight="1" thickBot="1" x14ac:dyDescent="0.3">
      <c r="A15" s="52">
        <v>7</v>
      </c>
      <c r="B15" s="77" t="s">
        <v>44</v>
      </c>
      <c r="C15" s="78" t="s">
        <v>45</v>
      </c>
      <c r="D15" s="79"/>
      <c r="E15" s="80"/>
      <c r="F15" s="77" t="s">
        <v>46</v>
      </c>
      <c r="G15" s="81"/>
      <c r="H15" s="79"/>
      <c r="I15" s="79"/>
      <c r="J15" s="79"/>
      <c r="K15" s="53"/>
      <c r="L15" s="59" t="s">
        <v>102</v>
      </c>
      <c r="M15" s="54">
        <v>1</v>
      </c>
      <c r="N15" s="137"/>
      <c r="O15" s="137"/>
      <c r="P15" s="137"/>
      <c r="Q15" s="137"/>
      <c r="R15" s="62">
        <f t="shared" si="0"/>
        <v>0</v>
      </c>
      <c r="S15" s="63">
        <f t="shared" si="1"/>
        <v>0</v>
      </c>
    </row>
    <row r="16" spans="1:19" x14ac:dyDescent="0.25">
      <c r="N16" s="115" t="s">
        <v>99</v>
      </c>
      <c r="O16" s="116"/>
      <c r="P16" s="116"/>
      <c r="Q16" s="117"/>
      <c r="R16" s="121">
        <f>SUM(R9:R15)</f>
        <v>0</v>
      </c>
      <c r="S16" s="121"/>
    </row>
    <row r="17" spans="1:23" x14ac:dyDescent="0.25">
      <c r="N17" s="115" t="s">
        <v>100</v>
      </c>
      <c r="O17" s="116"/>
      <c r="P17" s="116"/>
      <c r="Q17" s="117"/>
      <c r="R17" s="121">
        <f>SUM(S9:S15)</f>
        <v>0</v>
      </c>
      <c r="S17" s="121"/>
    </row>
    <row r="19" spans="1:23" s="85" customFormat="1" ht="14.25" x14ac:dyDescent="0.2">
      <c r="A19" s="93" t="s">
        <v>108</v>
      </c>
      <c r="B19" s="93"/>
      <c r="C19" s="9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spans="1:23" s="85" customFormat="1" ht="14.25" x14ac:dyDescent="0.2">
      <c r="A20" s="94"/>
      <c r="B20" s="94"/>
      <c r="C20" s="94"/>
      <c r="D20" s="83"/>
      <c r="E20" s="83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s="85" customFormat="1" ht="14.25" x14ac:dyDescent="0.2">
      <c r="A21" s="94"/>
      <c r="B21" s="94"/>
      <c r="C21" s="94"/>
      <c r="D21" s="83"/>
      <c r="E21" s="8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spans="1:23" s="85" customFormat="1" ht="14.25" x14ac:dyDescent="0.2">
      <c r="D22" s="83"/>
      <c r="E22" s="83"/>
    </row>
    <row r="23" spans="1:23" s="85" customFormat="1" ht="14.25" x14ac:dyDescent="0.2">
      <c r="G23" s="95" t="s">
        <v>109</v>
      </c>
    </row>
    <row r="24" spans="1:23" s="82" customFormat="1" ht="14.25" x14ac:dyDescent="0.2">
      <c r="D24" s="83"/>
      <c r="E24" s="83"/>
      <c r="F24" s="83"/>
      <c r="G24" s="96" t="s">
        <v>110</v>
      </c>
      <c r="H24" s="97"/>
      <c r="I24" s="110"/>
      <c r="J24" s="110"/>
    </row>
  </sheetData>
  <mergeCells count="5">
    <mergeCell ref="R17:S17"/>
    <mergeCell ref="R16:S16"/>
    <mergeCell ref="B1:D1"/>
    <mergeCell ref="N17:Q17"/>
    <mergeCell ref="N16:Q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3"/>
  <sheetViews>
    <sheetView tabSelected="1" workbookViewId="0">
      <selection activeCell="E24" sqref="E24"/>
    </sheetView>
  </sheetViews>
  <sheetFormatPr defaultRowHeight="15" x14ac:dyDescent="0.25"/>
  <cols>
    <col min="2" max="2" width="12.140625" bestFit="1" customWidth="1"/>
    <col min="3" max="3" width="39.85546875" customWidth="1"/>
    <col min="4" max="4" width="34.85546875" customWidth="1"/>
    <col min="5" max="5" width="13" style="1" customWidth="1"/>
    <col min="7" max="7" width="11.7109375" customWidth="1"/>
    <col min="8" max="8" width="8.85546875" customWidth="1"/>
    <col min="10" max="10" width="12" customWidth="1"/>
    <col min="11" max="11" width="13" customWidth="1"/>
    <col min="12" max="12" width="12.42578125" customWidth="1"/>
  </cols>
  <sheetData>
    <row r="1" spans="1:12" s="86" customFormat="1" ht="12.75" x14ac:dyDescent="0.25">
      <c r="A1" s="86" t="s">
        <v>103</v>
      </c>
      <c r="B1" s="114" t="s">
        <v>107</v>
      </c>
      <c r="C1" s="114"/>
      <c r="D1" s="114"/>
      <c r="E1" s="88"/>
      <c r="F1" s="88"/>
      <c r="G1" s="88"/>
    </row>
    <row r="2" spans="1:12" s="86" customFormat="1" ht="12.75" x14ac:dyDescent="0.25">
      <c r="B2" s="87"/>
      <c r="C2" s="87"/>
      <c r="D2" s="87"/>
      <c r="E2" s="88"/>
      <c r="F2" s="88"/>
      <c r="G2" s="88"/>
    </row>
    <row r="3" spans="1:12" s="89" customFormat="1" ht="12.75" x14ac:dyDescent="0.2">
      <c r="A3" s="89" t="s">
        <v>104</v>
      </c>
      <c r="B3" s="90"/>
    </row>
    <row r="4" spans="1:12" s="89" customFormat="1" ht="12.75" x14ac:dyDescent="0.2">
      <c r="A4" s="89" t="s">
        <v>105</v>
      </c>
      <c r="B4" s="90"/>
    </row>
    <row r="5" spans="1:12" s="92" customFormat="1" ht="12.75" x14ac:dyDescent="0.2">
      <c r="A5" s="89" t="s">
        <v>106</v>
      </c>
      <c r="B5" s="91"/>
    </row>
    <row r="6" spans="1:12" s="92" customFormat="1" ht="12.75" x14ac:dyDescent="0.2">
      <c r="A6" s="89"/>
      <c r="B6" s="91"/>
    </row>
    <row r="7" spans="1:12" s="92" customFormat="1" ht="12.75" x14ac:dyDescent="0.2">
      <c r="A7" s="108" t="s">
        <v>116</v>
      </c>
      <c r="B7" s="91"/>
    </row>
    <row r="8" spans="1:12" s="105" customFormat="1" ht="36" x14ac:dyDescent="0.2">
      <c r="A8" s="104" t="s">
        <v>78</v>
      </c>
      <c r="B8" s="104" t="s">
        <v>111</v>
      </c>
      <c r="C8" s="104" t="s">
        <v>112</v>
      </c>
      <c r="D8" s="104" t="s">
        <v>94</v>
      </c>
      <c r="E8" s="104" t="s">
        <v>101</v>
      </c>
      <c r="F8" s="104" t="s">
        <v>113</v>
      </c>
      <c r="G8" s="106" t="s">
        <v>95</v>
      </c>
      <c r="H8" s="106" t="s">
        <v>96</v>
      </c>
      <c r="I8" s="106" t="s">
        <v>97</v>
      </c>
      <c r="J8" s="106" t="s">
        <v>98</v>
      </c>
      <c r="K8" s="106" t="s">
        <v>99</v>
      </c>
      <c r="L8" s="106" t="s">
        <v>100</v>
      </c>
    </row>
    <row r="9" spans="1:12" ht="78.75" customHeight="1" x14ac:dyDescent="0.25">
      <c r="A9" s="98">
        <v>1</v>
      </c>
      <c r="B9" s="98" t="s">
        <v>47</v>
      </c>
      <c r="C9" s="99" t="s">
        <v>48</v>
      </c>
      <c r="D9" s="100"/>
      <c r="E9" s="103" t="s">
        <v>102</v>
      </c>
      <c r="F9" s="98">
        <v>3</v>
      </c>
      <c r="G9" s="127"/>
      <c r="H9" s="128"/>
      <c r="I9" s="128"/>
      <c r="J9" s="127"/>
      <c r="K9" s="107">
        <f>F9*G9</f>
        <v>0</v>
      </c>
      <c r="L9" s="107">
        <f t="shared" ref="L9:L23" si="0">F9*J9</f>
        <v>0</v>
      </c>
    </row>
    <row r="10" spans="1:12" ht="139.5" customHeight="1" x14ac:dyDescent="0.25">
      <c r="A10" s="98">
        <v>2</v>
      </c>
      <c r="B10" s="98" t="s">
        <v>49</v>
      </c>
      <c r="C10" s="99" t="s">
        <v>50</v>
      </c>
      <c r="D10" s="100"/>
      <c r="E10" s="103" t="s">
        <v>102</v>
      </c>
      <c r="F10" s="98">
        <v>1</v>
      </c>
      <c r="G10" s="127"/>
      <c r="H10" s="128"/>
      <c r="I10" s="128"/>
      <c r="J10" s="127"/>
      <c r="K10" s="107">
        <f t="shared" ref="K10:K23" si="1">F10*G10</f>
        <v>0</v>
      </c>
      <c r="L10" s="107">
        <f t="shared" si="0"/>
        <v>0</v>
      </c>
    </row>
    <row r="11" spans="1:12" ht="179.25" x14ac:dyDescent="0.25">
      <c r="A11" s="98">
        <v>3</v>
      </c>
      <c r="B11" s="98" t="s">
        <v>51</v>
      </c>
      <c r="C11" s="99" t="s">
        <v>52</v>
      </c>
      <c r="D11" s="100"/>
      <c r="E11" s="103" t="s">
        <v>102</v>
      </c>
      <c r="F11" s="98">
        <v>1</v>
      </c>
      <c r="G11" s="127"/>
      <c r="H11" s="128"/>
      <c r="I11" s="128"/>
      <c r="J11" s="127"/>
      <c r="K11" s="107">
        <f t="shared" si="1"/>
        <v>0</v>
      </c>
      <c r="L11" s="107">
        <f t="shared" si="0"/>
        <v>0</v>
      </c>
    </row>
    <row r="12" spans="1:12" ht="64.5" x14ac:dyDescent="0.25">
      <c r="A12" s="98">
        <v>4</v>
      </c>
      <c r="B12" s="99" t="s">
        <v>53</v>
      </c>
      <c r="C12" s="99" t="s">
        <v>54</v>
      </c>
      <c r="D12" s="100"/>
      <c r="E12" s="103" t="s">
        <v>102</v>
      </c>
      <c r="F12" s="98">
        <v>1</v>
      </c>
      <c r="G12" s="131"/>
      <c r="H12" s="132"/>
      <c r="I12" s="132"/>
      <c r="J12" s="131"/>
      <c r="K12" s="107">
        <f t="shared" si="1"/>
        <v>0</v>
      </c>
      <c r="L12" s="107">
        <f t="shared" si="0"/>
        <v>0</v>
      </c>
    </row>
    <row r="13" spans="1:12" ht="39" x14ac:dyDescent="0.25">
      <c r="A13" s="98">
        <v>5</v>
      </c>
      <c r="B13" s="99" t="s">
        <v>55</v>
      </c>
      <c r="C13" s="99" t="s">
        <v>56</v>
      </c>
      <c r="D13" s="100"/>
      <c r="E13" s="103" t="s">
        <v>102</v>
      </c>
      <c r="F13" s="98">
        <v>1</v>
      </c>
      <c r="G13" s="127"/>
      <c r="H13" s="128"/>
      <c r="I13" s="128"/>
      <c r="J13" s="127"/>
      <c r="K13" s="107">
        <f t="shared" si="1"/>
        <v>0</v>
      </c>
      <c r="L13" s="107">
        <f t="shared" si="0"/>
        <v>0</v>
      </c>
    </row>
    <row r="14" spans="1:12" ht="31.5" customHeight="1" x14ac:dyDescent="0.25">
      <c r="A14" s="98">
        <v>6</v>
      </c>
      <c r="B14" s="98" t="s">
        <v>69</v>
      </c>
      <c r="C14" s="99" t="s">
        <v>57</v>
      </c>
      <c r="D14" s="100"/>
      <c r="E14" s="103" t="s">
        <v>102</v>
      </c>
      <c r="F14" s="98">
        <v>2</v>
      </c>
      <c r="G14" s="127"/>
      <c r="H14" s="128"/>
      <c r="I14" s="128"/>
      <c r="J14" s="127"/>
      <c r="K14" s="107">
        <f t="shared" si="1"/>
        <v>0</v>
      </c>
      <c r="L14" s="107">
        <f t="shared" si="0"/>
        <v>0</v>
      </c>
    </row>
    <row r="15" spans="1:12" ht="64.5" x14ac:dyDescent="0.25">
      <c r="A15" s="98">
        <v>7</v>
      </c>
      <c r="B15" s="98" t="s">
        <v>70</v>
      </c>
      <c r="C15" s="99" t="s">
        <v>71</v>
      </c>
      <c r="D15" s="100"/>
      <c r="E15" s="103" t="s">
        <v>102</v>
      </c>
      <c r="F15" s="98">
        <v>1</v>
      </c>
      <c r="G15" s="127"/>
      <c r="H15" s="128"/>
      <c r="I15" s="128"/>
      <c r="J15" s="127"/>
      <c r="K15" s="107">
        <f t="shared" si="1"/>
        <v>0</v>
      </c>
      <c r="L15" s="107">
        <f t="shared" si="0"/>
        <v>0</v>
      </c>
    </row>
    <row r="16" spans="1:12" ht="90" x14ac:dyDescent="0.25">
      <c r="A16" s="98">
        <v>8</v>
      </c>
      <c r="B16" s="98" t="s">
        <v>58</v>
      </c>
      <c r="C16" s="99" t="s">
        <v>59</v>
      </c>
      <c r="D16" s="100"/>
      <c r="E16" s="103" t="s">
        <v>102</v>
      </c>
      <c r="F16" s="98">
        <v>1</v>
      </c>
      <c r="G16" s="127"/>
      <c r="H16" s="128"/>
      <c r="I16" s="128"/>
      <c r="J16" s="127"/>
      <c r="K16" s="107">
        <f t="shared" si="1"/>
        <v>0</v>
      </c>
      <c r="L16" s="107">
        <f t="shared" si="0"/>
        <v>0</v>
      </c>
    </row>
    <row r="17" spans="1:23" ht="141" x14ac:dyDescent="0.25">
      <c r="A17" s="98">
        <v>9</v>
      </c>
      <c r="B17" s="99" t="s">
        <v>60</v>
      </c>
      <c r="C17" s="99" t="s">
        <v>61</v>
      </c>
      <c r="D17" s="100"/>
      <c r="E17" s="103" t="s">
        <v>102</v>
      </c>
      <c r="F17" s="98">
        <v>1</v>
      </c>
      <c r="G17" s="127"/>
      <c r="H17" s="128"/>
      <c r="I17" s="128"/>
      <c r="J17" s="128"/>
      <c r="K17" s="107">
        <f t="shared" si="1"/>
        <v>0</v>
      </c>
      <c r="L17" s="107">
        <f t="shared" si="0"/>
        <v>0</v>
      </c>
    </row>
    <row r="18" spans="1:23" ht="51.75" x14ac:dyDescent="0.25">
      <c r="A18" s="98">
        <v>10</v>
      </c>
      <c r="B18" s="98" t="s">
        <v>62</v>
      </c>
      <c r="C18" s="99" t="s">
        <v>63</v>
      </c>
      <c r="D18" s="101"/>
      <c r="E18" s="103" t="s">
        <v>102</v>
      </c>
      <c r="F18" s="98">
        <v>2</v>
      </c>
      <c r="G18" s="127"/>
      <c r="H18" s="128"/>
      <c r="I18" s="128"/>
      <c r="J18" s="127"/>
      <c r="K18" s="107">
        <f t="shared" si="1"/>
        <v>0</v>
      </c>
      <c r="L18" s="107">
        <f t="shared" si="0"/>
        <v>0</v>
      </c>
    </row>
    <row r="19" spans="1:23" ht="64.5" x14ac:dyDescent="0.25">
      <c r="A19" s="98">
        <v>11</v>
      </c>
      <c r="B19" s="98" t="s">
        <v>72</v>
      </c>
      <c r="C19" s="99" t="s">
        <v>74</v>
      </c>
      <c r="D19" s="100"/>
      <c r="E19" s="103" t="s">
        <v>102</v>
      </c>
      <c r="F19" s="98">
        <v>2</v>
      </c>
      <c r="G19" s="127"/>
      <c r="H19" s="128"/>
      <c r="I19" s="128"/>
      <c r="J19" s="127"/>
      <c r="K19" s="107">
        <f t="shared" si="1"/>
        <v>0</v>
      </c>
      <c r="L19" s="107">
        <f t="shared" si="0"/>
        <v>0</v>
      </c>
    </row>
    <row r="20" spans="1:23" ht="51.75" x14ac:dyDescent="0.25">
      <c r="A20" s="98">
        <v>12</v>
      </c>
      <c r="B20" s="98" t="s">
        <v>73</v>
      </c>
      <c r="C20" s="99" t="s">
        <v>75</v>
      </c>
      <c r="D20" s="100"/>
      <c r="E20" s="103" t="s">
        <v>102</v>
      </c>
      <c r="F20" s="98">
        <v>3</v>
      </c>
      <c r="G20" s="127"/>
      <c r="H20" s="128"/>
      <c r="I20" s="128"/>
      <c r="J20" s="127"/>
      <c r="K20" s="107">
        <f t="shared" si="1"/>
        <v>0</v>
      </c>
      <c r="L20" s="107">
        <f t="shared" si="0"/>
        <v>0</v>
      </c>
    </row>
    <row r="21" spans="1:23" ht="39" x14ac:dyDescent="0.25">
      <c r="A21" s="98">
        <v>13</v>
      </c>
      <c r="B21" s="99" t="s">
        <v>64</v>
      </c>
      <c r="C21" s="99" t="s">
        <v>64</v>
      </c>
      <c r="D21" s="102"/>
      <c r="E21" s="103" t="s">
        <v>102</v>
      </c>
      <c r="F21" s="98">
        <v>1</v>
      </c>
      <c r="G21" s="127"/>
      <c r="H21" s="128"/>
      <c r="I21" s="128"/>
      <c r="J21" s="127"/>
      <c r="K21" s="107">
        <f t="shared" si="1"/>
        <v>0</v>
      </c>
      <c r="L21" s="107">
        <f t="shared" si="0"/>
        <v>0</v>
      </c>
    </row>
    <row r="22" spans="1:23" ht="64.5" x14ac:dyDescent="0.25">
      <c r="A22" s="98">
        <v>14</v>
      </c>
      <c r="B22" s="99" t="s">
        <v>65</v>
      </c>
      <c r="C22" s="99" t="s">
        <v>66</v>
      </c>
      <c r="D22" s="100"/>
      <c r="E22" s="103" t="s">
        <v>102</v>
      </c>
      <c r="F22" s="98">
        <v>1</v>
      </c>
      <c r="G22" s="127"/>
      <c r="H22" s="128"/>
      <c r="I22" s="128"/>
      <c r="J22" s="127"/>
      <c r="K22" s="107">
        <f t="shared" si="1"/>
        <v>0</v>
      </c>
      <c r="L22" s="107">
        <f t="shared" si="0"/>
        <v>0</v>
      </c>
    </row>
    <row r="23" spans="1:23" ht="77.25" x14ac:dyDescent="0.25">
      <c r="A23" s="98">
        <v>15</v>
      </c>
      <c r="B23" s="99" t="s">
        <v>67</v>
      </c>
      <c r="C23" s="99" t="s">
        <v>68</v>
      </c>
      <c r="D23" s="100"/>
      <c r="E23" s="103" t="s">
        <v>102</v>
      </c>
      <c r="F23" s="98">
        <v>1</v>
      </c>
      <c r="G23" s="127"/>
      <c r="H23" s="128"/>
      <c r="I23" s="128"/>
      <c r="J23" s="127"/>
      <c r="K23" s="107">
        <f t="shared" si="1"/>
        <v>0</v>
      </c>
      <c r="L23" s="107">
        <f t="shared" si="0"/>
        <v>0</v>
      </c>
    </row>
    <row r="24" spans="1:23" x14ac:dyDescent="0.25">
      <c r="H24" s="122" t="s">
        <v>99</v>
      </c>
      <c r="I24" s="122"/>
      <c r="J24" s="122"/>
      <c r="K24" s="124">
        <f>SUM(K9:K23)</f>
        <v>0</v>
      </c>
      <c r="L24" s="124"/>
    </row>
    <row r="25" spans="1:23" x14ac:dyDescent="0.25">
      <c r="H25" s="123" t="s">
        <v>100</v>
      </c>
      <c r="I25" s="123"/>
      <c r="J25" s="123"/>
      <c r="K25" s="124">
        <f>SUM(L9:L23)</f>
        <v>0</v>
      </c>
      <c r="L25" s="124"/>
    </row>
    <row r="26" spans="1:23" s="2" customFormat="1" x14ac:dyDescent="0.25">
      <c r="B26" s="3"/>
      <c r="C26" s="3"/>
      <c r="D26" s="3"/>
      <c r="E26" s="3"/>
      <c r="G26" s="12"/>
    </row>
    <row r="27" spans="1:23" s="85" customFormat="1" ht="14.25" x14ac:dyDescent="0.2">
      <c r="A27" s="93" t="s">
        <v>108</v>
      </c>
      <c r="B27" s="93"/>
      <c r="C27" s="93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1:23" s="85" customFormat="1" ht="14.25" x14ac:dyDescent="0.2">
      <c r="A28" s="94"/>
      <c r="B28" s="94"/>
      <c r="C28" s="94"/>
      <c r="D28" s="83"/>
      <c r="E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spans="1:23" s="85" customFormat="1" ht="14.25" x14ac:dyDescent="0.2">
      <c r="A29" s="94"/>
      <c r="B29" s="94"/>
      <c r="C29" s="94"/>
      <c r="D29" s="83"/>
      <c r="E29" s="83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 s="85" customFormat="1" ht="14.25" x14ac:dyDescent="0.2">
      <c r="D30" s="83"/>
      <c r="E30" s="83"/>
    </row>
    <row r="31" spans="1:23" s="85" customFormat="1" ht="14.25" x14ac:dyDescent="0.2">
      <c r="G31" s="95" t="s">
        <v>133</v>
      </c>
    </row>
    <row r="32" spans="1:23" s="82" customFormat="1" ht="14.25" x14ac:dyDescent="0.2">
      <c r="D32" s="83"/>
      <c r="E32" s="83"/>
      <c r="F32" s="83"/>
      <c r="G32" s="109" t="s">
        <v>110</v>
      </c>
      <c r="H32" s="97"/>
      <c r="I32" s="110"/>
      <c r="J32" s="110"/>
      <c r="K32" s="110"/>
      <c r="L32" s="110"/>
    </row>
    <row r="33" spans="4:8" s="82" customFormat="1" ht="14.25" x14ac:dyDescent="0.2">
      <c r="D33" s="83"/>
      <c r="E33" s="83"/>
      <c r="F33" s="83"/>
      <c r="G33" s="85"/>
      <c r="H33" s="85"/>
    </row>
  </sheetData>
  <mergeCells count="5">
    <mergeCell ref="B1:D1"/>
    <mergeCell ref="H24:J24"/>
    <mergeCell ref="H25:J25"/>
    <mergeCell ref="K24:L24"/>
    <mergeCell ref="K25:L25"/>
  </mergeCell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PC, Monitory, AllinOne, NB</vt:lpstr>
      <vt:lpstr>Tlačiarne, Multifunkčné, skener</vt:lpstr>
      <vt:lpstr>Ine (kamery, mysi)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2021-06-28T08:56:00Z</cp:lastPrinted>
  <dcterms:created xsi:type="dcterms:W3CDTF">2021-05-31T06:03:53Z</dcterms:created>
  <dcterms:modified xsi:type="dcterms:W3CDTF">2021-07-09T05:43:52Z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