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ZKI/"/>
    </mc:Choice>
  </mc:AlternateContent>
  <xr:revisionPtr revIDLastSave="0" documentId="14_{C54609C6-7049-4BB1-898A-95F324CA0438}" xr6:coauthVersionLast="47" xr6:coauthVersionMax="47" xr10:uidLastSave="{00000000-0000-0000-0000-000000000000}"/>
  <bookViews>
    <workbookView xWindow="-120" yWindow="-120" windowWidth="29040" windowHeight="15840" activeTab="3" xr2:uid="{8A57A01D-56E8-4422-AEE0-AACC236F6100}"/>
  </bookViews>
  <sheets>
    <sheet name="PC, Monitory, AllinOne, NB" sheetId="1" r:id="rId1"/>
    <sheet name="Tlačiarne, Multifunkčné, skener" sheetId="2" r:id="rId2"/>
    <sheet name="Tablety" sheetId="4" r:id="rId3"/>
    <sheet name="Periférie a príslušenstvo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L15" i="3"/>
  <c r="L14" i="3"/>
  <c r="L13" i="3"/>
  <c r="L12" i="3"/>
  <c r="L11" i="3"/>
  <c r="L10" i="3"/>
  <c r="K16" i="3"/>
  <c r="K15" i="3"/>
  <c r="K14" i="3"/>
  <c r="K13" i="3"/>
  <c r="K12" i="3"/>
  <c r="K11" i="3"/>
  <c r="K10" i="3"/>
  <c r="L9" i="3"/>
  <c r="K9" i="3"/>
  <c r="K13" i="4"/>
  <c r="L11" i="4"/>
  <c r="L10" i="4"/>
  <c r="K11" i="4"/>
  <c r="K10" i="4"/>
  <c r="K12" i="4" s="1"/>
  <c r="L9" i="4"/>
  <c r="K9" i="4"/>
  <c r="S13" i="2"/>
  <c r="S12" i="2"/>
  <c r="T11" i="2"/>
  <c r="T10" i="2"/>
  <c r="S11" i="2"/>
  <c r="S10" i="2"/>
  <c r="T9" i="2"/>
  <c r="S9" i="2"/>
  <c r="K19" i="1"/>
  <c r="K18" i="1"/>
  <c r="L17" i="1"/>
  <c r="L16" i="1"/>
  <c r="L15" i="1"/>
  <c r="L14" i="1"/>
  <c r="L13" i="1"/>
  <c r="L12" i="1"/>
  <c r="L11" i="1"/>
  <c r="L10" i="1"/>
  <c r="L9" i="1"/>
  <c r="K17" i="1"/>
  <c r="K16" i="1"/>
  <c r="K15" i="1"/>
  <c r="K14" i="1"/>
  <c r="K13" i="1"/>
  <c r="K12" i="1"/>
  <c r="K11" i="1"/>
  <c r="K10" i="1"/>
  <c r="K9" i="1"/>
  <c r="K18" i="3" l="1"/>
  <c r="K17" i="3"/>
  <c r="K11" i="2" l="1"/>
  <c r="K10" i="2"/>
  <c r="K9" i="2"/>
</calcChain>
</file>

<file path=xl/sharedStrings.xml><?xml version="1.0" encoding="utf-8"?>
<sst xmlns="http://schemas.openxmlformats.org/spreadsheetml/2006/main" count="187" uniqueCount="101">
  <si>
    <t>Požadované množstvo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</si>
  <si>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</si>
  <si>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</si>
  <si>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</si>
  <si>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</si>
  <si>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</si>
  <si>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</si>
  <si>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</si>
  <si>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</si>
  <si>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</si>
  <si>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USB, Lan 10/100/1000, USB klúč, NFC, AirPrint, HP ePrint</t>
  </si>
  <si>
    <t xml:space="preserve">vstup 350 listov, výstup 150 listov, gramáž 60až220g/m2, ADF 50listov, prídavný zásobník 550 listov  </t>
  </si>
  <si>
    <t>pracovná skupina
č/b A4 
tlač, sken, kopir. duplex, DADF</t>
  </si>
  <si>
    <t>Laser č-b</t>
  </si>
  <si>
    <t>38 str/min, 1200x1200, PCL6, PDF</t>
  </si>
  <si>
    <t>29 str/min, 600DPI, 
DADF, E-mail, USB, FTP, SMTP,sieťový priečinok</t>
  </si>
  <si>
    <t>A4, 29 str/min, 25%/400%</t>
  </si>
  <si>
    <t>USB, Lan 10/100</t>
  </si>
  <si>
    <t>č/b A3
tlač, sken, kopir</t>
  </si>
  <si>
    <t>24 str/min, 1200x1200, PostSript, PCL6</t>
  </si>
  <si>
    <t>33 str/min, 600DPI, 
ADF, E-mail, USB, FTP, SMTP,sieťový priečinok</t>
  </si>
  <si>
    <t>A3, 24 str/min, 25%/400%</t>
  </si>
  <si>
    <t xml:space="preserve">vstup 250 listov, výstup 250 listov, gramáž 60až163g/m2, ADF 150listov </t>
  </si>
  <si>
    <t>farebná A3, 128MB RAM, tlač, sken, kopir, duplex, fax</t>
  </si>
  <si>
    <t>atramentová farebná</t>
  </si>
  <si>
    <t>27 str/min farebne, 35 str/min č-b, 4800x1200DPI, automatický duplex, AirPrint, Google Print</t>
  </si>
  <si>
    <t>CIS, A4 Portrét: 18ipm A4 Landscape: 11ipm A3: 8ipm, 1200x2400DPI, OCR, ADF, E-mail, USB, FTP, SMTP, sieť, cloud</t>
  </si>
  <si>
    <t>600x600dpi (farebne a mono). ADF: až do 600x600 (mono) a až do 300x600 (farebne), 12 obr./min. (mono) a 9 obr./min. (farebne), 25%/400%</t>
  </si>
  <si>
    <t>USB, WiFi, Lan 10/100, Dotykový LCD displej s uhlopriečkou 6,8 cm</t>
  </si>
  <si>
    <t xml:space="preserve">vstup 150 listov, výstup 50 listov, gramáž 60až260g/m2, ADF 50 listov </t>
  </si>
  <si>
    <t>RAM-1x16GB-DDR4: Operačná pamäť 1x16GB DDR4 (single module) kompatibilná s PCFZKI1</t>
  </si>
  <si>
    <t>Externý disk 2,5" 4TB: Externý disk 2,5" s pripojením Micro USB-B, rozhranie USB 3.2 Gen 1 (USB 3.0), kapacita 4000GB</t>
  </si>
  <si>
    <t>Externý disk 3,5" 8TB: Externý disk 3,5" s pripojením Micro USB-B, rozhranie USB 3.2 Gen 1 (USB 3.0), kapacita 8000GB</t>
  </si>
  <si>
    <t>Klávesnica:  kancelárska, membránová, bezdrôtová, podsvietená, čierna, nízkoprofilové klávesy, multimediálne klávesy, anglická lokalizácia klávesov, Bluetooth, integrovaná batéria</t>
  </si>
  <si>
    <t>Myš: bezdrôtová, USB a bezdrôtový USB prijímač, symetrická, optická, 3 tlačidlá, 1200DPI, veľkosť S, strieborná, cestovná</t>
  </si>
  <si>
    <t>Set klávesnice a myši:  bezdrôtový, rozhranie: bezdrôtový USB prijímač, česká a slovenská kancelárska klávesnica, chiclet klávesy + optická myš, 3 tlačidlá, symetrická</t>
  </si>
  <si>
    <t>Myš: drôtová, USB, symetrická, optická, 3 tlačidlá, tiché, 1000DPI, dĺžka kábla 1.8 m, veľkosť M, sivá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</si>
  <si>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</si>
  <si>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</si>
  <si>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</si>
  <si>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</si>
  <si>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</si>
  <si>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</si>
  <si>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PC1</t>
  </si>
  <si>
    <t>PC2</t>
  </si>
  <si>
    <t>PC3</t>
  </si>
  <si>
    <t>Monitor3</t>
  </si>
  <si>
    <t>Monitor2</t>
  </si>
  <si>
    <t>Monitor1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</si>
  <si>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</si>
  <si>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</si>
  <si>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</si>
  <si>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</si>
  <si>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</si>
  <si>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</si>
  <si>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</si>
  <si>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</si>
  <si>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</si>
  <si>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</si>
  <si>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</si>
  <si>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All in One</t>
  </si>
  <si>
    <t>Notebook 1</t>
  </si>
  <si>
    <t>Notebook 2</t>
  </si>
  <si>
    <t>ks</t>
  </si>
  <si>
    <t>PC: CPU PassMark - CPU Mark min. 17299, Grafická karta 6GB: Passmark G3D Mark min. 12687, RAM 16GB DDR4, SSD 512GB+ HDD 1TB 7 200 ot./min, 10/100/1 000 GbE LAN, WiFi 802.11ac, DVI, HDMI a DisplayPort, 5×USB 3.2, 2×USB 2.0, typ skrine: Mini Tower, myš a klávesnica, Windows 10</t>
  </si>
  <si>
    <t>PC: CPU PassMark - CPU Mark min. 13485, Grafická karta: Passmark G3D Mark min. 1395, RAM 16GB DDR4, SSD 512GB, DVD, VGA D-SUB, HDMI a DisplayPort, 4×USB 3.2, 4×USB 2.0, typ skrine: Micro Tower, myš a klávesnica, Windows 10</t>
  </si>
  <si>
    <t>Monitor: 27" LCD monitor Full HD 1920×1080, displej IPS, 16:9, odozva 1ms, obnovovacia frekvencia 144Hz, FreeSync, farebná hĺbka 8bit, jas 400cd/m2, kontrast 1000:1, DisplayPort, DisplayPort 1.2, DVI, HDMI 1.4, slúchadlový výstup, nastaviteľná výška, pivot, repro, VESA, HDMI kábel</t>
  </si>
  <si>
    <t>Monitor: 32" LCD monitor 4K Ultra HD 3840 × 2160, displej VA, 16:9, odozva 4ms, obnovovacia frekvencia 60 Hz, farebná hĺbka 10bit, HDR, filter modrého svetla, jas 600cd/m2, kontrast 3000:1, antireflexný povrch displeja, DisplayPort, 2xHDMI 2.0, USB-C, 4xUSB, LAN, slúchadlový výstup, reproduktory, káble v balení: HDMI, DisplayPort, USB</t>
  </si>
  <si>
    <t>Notebook:  14" IPS matný 1920 × 1080, RAM 16GB DDR4, CPU PassMark - CPU Mark min. 6937, Grafická karta integrovaná, SSD 1000GB, podsvietená klávesnica, webkamera, USB-C, čítačka odtlačkov prstov, WiFi 6, 45 Wh batéria, celokovový, cert. odolnosti MIL-STD 810 G, Windows 10</t>
  </si>
  <si>
    <t>Notebook:  15.6" IPS antireflexný 1920 × 1080, RAM 16GB DDR4, CPU PassMark - CPU Mark min. 13777, Grafická karta integrovaná, SSD 512GB, numerická klávesnica, podsvietená klávesnica, webkamera, USB 3.2 Gen 1, USB-C, čítačka odtlačkov prstov, WiFi 6, celokovový, Windows 10</t>
  </si>
  <si>
    <t xml:space="preserve">All in One: All In One PC 23.8" 1920 × 1080 ,CPU PassMark - CPU Mark min. 7660, grafická karta integrovaná, RAM 8GB DDR4, SSD 512GB, webkamera, WiFi 802.11 ac, Bluetooth 5.0, LAN, HDMI, 2×USB 3.1, 2×USB 2.0, Čítačka kariet 3v1, myš a klávesnica, Windows 10 </t>
  </si>
  <si>
    <t>Monitor: 27" LCD monitor Full HD 1920×1080, displej IPS, 16:9, odozva 4ms, obnovovacia frekvencia 75Hz, FreeSync,  jas 350cd/m2, kontrast 1000:1, DisplayPort 1.2, HDMI 1.4, VGA, slúchadlový výstup, vstavané reproduktory, VESA, Flicker-free, Filter modrého svetla, HDMI kábel v balení</t>
  </si>
  <si>
    <t>PC: CPU PassMark - CPU Mark min. 15770, Grafická karta 4GB: Passmark G3D Mark min. 9900, RAM 16GB DDR4, SSD 512GB, 10/100/1 000 GbE LAN, DVI a HDMI, 4×USB 3.1, 4×USB 2.0, typ skrine: Desktop, myš a klávesnica, Windows 10</t>
  </si>
  <si>
    <t>v ........................................, dňa .................................</t>
  </si>
  <si>
    <t>meno, priezvisko a funkcia osoby oprávnenej konať v mene dodávateľa</t>
  </si>
  <si>
    <t>................................................................................................</t>
  </si>
  <si>
    <t>Tlačiarne, skenery</t>
  </si>
  <si>
    <t>Položka č.</t>
  </si>
  <si>
    <t xml:space="preserve">Názov položky </t>
  </si>
  <si>
    <t xml:space="preserve">Multifunkčné zariadenie </t>
  </si>
  <si>
    <t>Tlačiareň</t>
  </si>
  <si>
    <t>...............................................................................................................................</t>
  </si>
  <si>
    <t>v ........................................, dňa .................</t>
  </si>
  <si>
    <t>Tablety</t>
  </si>
  <si>
    <t>Tablet</t>
  </si>
  <si>
    <t>Klávesnica pre tablet</t>
  </si>
  <si>
    <t>Ceruzka pre tablet</t>
  </si>
  <si>
    <t>Tablet: iOS CPU Mark min. 8428, 12.9" Liquid Retina XDR, 5-dielny objektív (širokouhlý a ultraširokohouhlý objektív), 12 Mpx ultraširokouhlá kamera, 4 reproduktory, 5 mikrofónov, FaceTime AV, 802.11ax Wi‑Fi 6 dual, 40,88 Wh LiPo batéria, 20 W adaptér USB‑C, 1 m USB-C kábel, aktuálny model (2021), rozmery: 280,6 x 214,9 x 6,4 mm, farba: kozmická sivá, iPadOS 14</t>
  </si>
  <si>
    <t>Klavesnica: Slovenská podsvietená klávesnica pre tablet, 1 mm zdvih, magnetický úchyt, trackpad, podpora Multi-Touch gest a kurzora v iPadOS, uhlovo nastaviteľná, nabíjanie pre tablet, ochrana tabletu v zavretom stave,  aktuálny model, originálne certifikované príslušenstvo pre TabletFZKI1</t>
  </si>
  <si>
    <t>Ceruzka: Dotykova ceruzka s presnosťou na pixel,  podporou dvojitého klepnutia v iPadOS, magnetické uchytenie a nabíjanie (Lightning), Bluetooth, aktuálny model, originálne certifikované príslušenstvo pre TabletFZKI1</t>
  </si>
  <si>
    <t xml:space="preserve">USB-RJ45 adaptér </t>
  </si>
  <si>
    <t>RAM-1x16GB-DDR4</t>
  </si>
  <si>
    <t>Externý disk 2,5" 4TB</t>
  </si>
  <si>
    <t>Externý disk 3,5" 8TB</t>
  </si>
  <si>
    <t>Set klávesnice a myši</t>
  </si>
  <si>
    <t>Myš drôtová</t>
  </si>
  <si>
    <t>Myš bezdrôtová</t>
  </si>
  <si>
    <t>Klávesnica bezdrôtová</t>
  </si>
  <si>
    <t>USB-RJ45 adaptér :  USB 3 – Gigabit Ethernet adaptér s USB káblom 15 cm napevno, male konektor USB-A USB 3.2 Gen 1, female konektor RJ-45, prenosová rýchlosť 1 000 Mb/s, Wake on LAN, zakončenie konektora rovné, auto inštalácia, kompatibilita s NB 1--4</t>
  </si>
  <si>
    <t>....................................................................................</t>
  </si>
  <si>
    <t>Periférie a príslušenstvo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</si>
</sst>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0" fontId="0" fillId="2" borderId="0" xfId="0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2" fontId="3" fillId="4" borderId="1" xfId="0" applyNumberFormat="1" applyFont="1" applyFill="1" applyBorder="1"/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2" fontId="3" fillId="4" borderId="9" xfId="0" applyNumberFormat="1" applyFont="1" applyFill="1" applyBorder="1"/>
    <xf numFmtId="2" fontId="3" fillId="2" borderId="9" xfId="0" applyNumberFormat="1" applyFont="1" applyFill="1" applyBorder="1"/>
    <xf numFmtId="2" fontId="3" fillId="2" borderId="11" xfId="0" applyNumberFormat="1" applyFont="1" applyFill="1" applyBorder="1"/>
    <xf numFmtId="0" fontId="10" fillId="5" borderId="1" xfId="0" applyFont="1" applyFill="1" applyBorder="1" applyAlignment="1">
      <alignment horizontal="center"/>
    </xf>
    <xf numFmtId="2" fontId="10" fillId="6" borderId="2" xfId="0" applyNumberFormat="1" applyFont="1" applyFill="1" applyBorder="1" applyAlignment="1">
      <alignment horizontal="center"/>
    </xf>
    <xf numFmtId="2" fontId="10" fillId="6" borderId="1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1" fillId="4" borderId="0" xfId="0" applyFont="1" applyFill="1"/>
    <xf numFmtId="0" fontId="11" fillId="0" borderId="0" xfId="0" applyFont="1"/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2" borderId="0" xfId="0" applyFont="1" applyFill="1"/>
    <xf numFmtId="164" fontId="14" fillId="2" borderId="1" xfId="1" applyFont="1" applyFill="1" applyBorder="1" applyAlignment="1">
      <alignment horizontal="center" vertical="center" wrapText="1"/>
    </xf>
    <xf numFmtId="164" fontId="14" fillId="4" borderId="1" xfId="1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164" fontId="14" fillId="2" borderId="8" xfId="1" applyFont="1" applyFill="1" applyBorder="1" applyAlignment="1">
      <alignment horizontal="center" vertical="center" wrapText="1"/>
    </xf>
    <xf numFmtId="164" fontId="14" fillId="4" borderId="8" xfId="1" applyFont="1" applyFill="1" applyBorder="1" applyAlignment="1">
      <alignment vertical="center" wrapText="1"/>
    </xf>
    <xf numFmtId="0" fontId="15" fillId="0" borderId="0" xfId="0" applyFont="1"/>
    <xf numFmtId="0" fontId="14" fillId="2" borderId="8" xfId="0" applyFont="1" applyFill="1" applyBorder="1" applyAlignment="1">
      <alignment horizontal="center" vertical="center"/>
    </xf>
    <xf numFmtId="0" fontId="14" fillId="4" borderId="1" xfId="0" applyFont="1" applyFill="1" applyBorder="1"/>
    <xf numFmtId="2" fontId="14" fillId="2" borderId="1" xfId="0" applyNumberFormat="1" applyFont="1" applyFill="1" applyBorder="1"/>
    <xf numFmtId="2" fontId="14" fillId="2" borderId="10" xfId="0" applyNumberFormat="1" applyFont="1" applyFill="1" applyBorder="1"/>
    <xf numFmtId="0" fontId="14" fillId="4" borderId="9" xfId="0" applyFont="1" applyFill="1" applyBorder="1"/>
    <xf numFmtId="2" fontId="14" fillId="2" borderId="9" xfId="0" applyNumberFormat="1" applyFont="1" applyFill="1" applyBorder="1"/>
    <xf numFmtId="2" fontId="14" fillId="2" borderId="1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2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/>
    <xf numFmtId="0" fontId="7" fillId="7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14" fillId="2" borderId="6" xfId="0" applyFont="1" applyFill="1" applyBorder="1"/>
    <xf numFmtId="0" fontId="14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wrapText="1"/>
    </xf>
    <xf numFmtId="0" fontId="14" fillId="2" borderId="7" xfId="0" applyFont="1" applyFill="1" applyBorder="1"/>
    <xf numFmtId="0" fontId="14" fillId="2" borderId="8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6" fillId="4" borderId="0" xfId="0" applyFont="1" applyFill="1"/>
    <xf numFmtId="2" fontId="14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/>
    <xf numFmtId="2" fontId="14" fillId="4" borderId="9" xfId="0" applyNumberFormat="1" applyFont="1" applyFill="1" applyBorder="1" applyAlignment="1">
      <alignment horizontal="center" vertical="center"/>
    </xf>
    <xf numFmtId="2" fontId="14" fillId="4" borderId="9" xfId="0" applyNumberFormat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ple.com/sk/ipad-pro/specs/" TargetMode="External"/><Relationship Id="rId2" Type="http://schemas.openxmlformats.org/officeDocument/2006/relationships/hyperlink" Target="https://www.apple.com/sk/ipad-keyboards/" TargetMode="External"/><Relationship Id="rId1" Type="http://schemas.openxmlformats.org/officeDocument/2006/relationships/hyperlink" Target="https://www.apple.com/sk/apple-penc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7"/>
  <sheetViews>
    <sheetView topLeftCell="A16" workbookViewId="0">
      <selection activeCell="B10" sqref="B10"/>
    </sheetView>
  </sheetViews>
  <sheetFormatPr defaultRowHeight="15" x14ac:dyDescent="0.25"/>
  <cols>
    <col min="1" max="1" width="12.42578125" customWidth="1"/>
    <col min="2" max="2" width="68" style="3" customWidth="1"/>
    <col min="3" max="3" width="70.140625" style="3" customWidth="1"/>
    <col min="4" max="4" width="31.42578125" style="2" bestFit="1" customWidth="1"/>
    <col min="5" max="5" width="24.140625" style="1" customWidth="1"/>
    <col min="6" max="6" width="13" customWidth="1"/>
    <col min="7" max="7" width="12.42578125" bestFit="1" customWidth="1"/>
  </cols>
  <sheetData>
    <row r="1" spans="1:12" s="8" customFormat="1" ht="12.75" x14ac:dyDescent="0.25">
      <c r="A1" s="8" t="s">
        <v>37</v>
      </c>
      <c r="B1" s="9" t="s">
        <v>38</v>
      </c>
      <c r="C1" s="9"/>
      <c r="D1" s="9"/>
      <c r="E1" s="10"/>
      <c r="F1" s="10"/>
      <c r="G1" s="10"/>
    </row>
    <row r="2" spans="1:12" s="8" customFormat="1" ht="12.75" x14ac:dyDescent="0.25">
      <c r="B2" s="11"/>
      <c r="C2" s="11"/>
      <c r="D2" s="11"/>
      <c r="E2" s="10"/>
      <c r="F2" s="10"/>
      <c r="G2" s="10"/>
    </row>
    <row r="3" spans="1:12" s="12" customFormat="1" ht="12.75" x14ac:dyDescent="0.2">
      <c r="A3" s="12" t="s">
        <v>39</v>
      </c>
      <c r="B3" s="13"/>
    </row>
    <row r="4" spans="1:12" s="12" customFormat="1" ht="12.75" x14ac:dyDescent="0.2">
      <c r="A4" s="12" t="s">
        <v>40</v>
      </c>
      <c r="B4" s="13"/>
    </row>
    <row r="5" spans="1:12" s="15" customFormat="1" ht="12.75" x14ac:dyDescent="0.2">
      <c r="A5" s="12" t="s">
        <v>41</v>
      </c>
      <c r="B5" s="14"/>
    </row>
    <row r="6" spans="1:12" s="15" customFormat="1" ht="12.75" x14ac:dyDescent="0.2">
      <c r="A6" s="12"/>
      <c r="B6" s="14"/>
    </row>
    <row r="7" spans="1:12" s="15" customFormat="1" ht="13.5" thickBot="1" x14ac:dyDescent="0.25">
      <c r="A7" s="16" t="s">
        <v>42</v>
      </c>
      <c r="B7" s="14"/>
    </row>
    <row r="8" spans="1:12" s="26" customFormat="1" ht="48" x14ac:dyDescent="0.2">
      <c r="A8" s="30" t="s">
        <v>49</v>
      </c>
      <c r="B8" s="31" t="s">
        <v>50</v>
      </c>
      <c r="C8" s="31" t="s">
        <v>51</v>
      </c>
      <c r="D8" s="31" t="s">
        <v>52</v>
      </c>
      <c r="E8" s="31" t="s">
        <v>53</v>
      </c>
      <c r="F8" s="31" t="s">
        <v>0</v>
      </c>
      <c r="G8" s="31" t="s">
        <v>54</v>
      </c>
      <c r="H8" s="31" t="s">
        <v>55</v>
      </c>
      <c r="I8" s="31" t="s">
        <v>56</v>
      </c>
      <c r="J8" s="31" t="s">
        <v>57</v>
      </c>
      <c r="K8" s="31" t="s">
        <v>58</v>
      </c>
      <c r="L8" s="32" t="s">
        <v>59</v>
      </c>
    </row>
    <row r="9" spans="1:12" s="7" customFormat="1" ht="60" customHeight="1" x14ac:dyDescent="0.25">
      <c r="A9" s="42">
        <v>1</v>
      </c>
      <c r="B9" s="21" t="s">
        <v>43</v>
      </c>
      <c r="C9" s="21" t="s">
        <v>72</v>
      </c>
      <c r="D9" s="28"/>
      <c r="E9" s="20" t="s">
        <v>63</v>
      </c>
      <c r="F9" s="20">
        <v>1</v>
      </c>
      <c r="G9" s="33"/>
      <c r="H9" s="33"/>
      <c r="I9" s="33"/>
      <c r="J9" s="33"/>
      <c r="K9" s="34">
        <f>G9*F9</f>
        <v>0</v>
      </c>
      <c r="L9" s="35">
        <f>F9*J9</f>
        <v>0</v>
      </c>
    </row>
    <row r="10" spans="1:12" s="7" customFormat="1" ht="63.75" x14ac:dyDescent="0.25">
      <c r="A10" s="42">
        <v>2</v>
      </c>
      <c r="B10" s="19" t="s">
        <v>44</v>
      </c>
      <c r="C10" s="19" t="s">
        <v>64</v>
      </c>
      <c r="D10" s="28"/>
      <c r="E10" s="20" t="s">
        <v>63</v>
      </c>
      <c r="F10" s="20">
        <v>2</v>
      </c>
      <c r="G10" s="33"/>
      <c r="H10" s="33"/>
      <c r="I10" s="33"/>
      <c r="J10" s="33"/>
      <c r="K10" s="34">
        <f t="shared" ref="K10:K17" si="0">G10*F10</f>
        <v>0</v>
      </c>
      <c r="L10" s="35">
        <f t="shared" ref="L10:L17" si="1">F10*J10</f>
        <v>0</v>
      </c>
    </row>
    <row r="11" spans="1:12" s="7" customFormat="1" ht="51" x14ac:dyDescent="0.25">
      <c r="A11" s="42">
        <v>3</v>
      </c>
      <c r="B11" s="19" t="s">
        <v>45</v>
      </c>
      <c r="C11" s="19" t="s">
        <v>65</v>
      </c>
      <c r="D11" s="28"/>
      <c r="E11" s="20" t="s">
        <v>63</v>
      </c>
      <c r="F11" s="20">
        <v>3</v>
      </c>
      <c r="G11" s="33"/>
      <c r="H11" s="33"/>
      <c r="I11" s="33"/>
      <c r="J11" s="33"/>
      <c r="K11" s="34">
        <f t="shared" si="0"/>
        <v>0</v>
      </c>
      <c r="L11" s="35">
        <f t="shared" si="1"/>
        <v>0</v>
      </c>
    </row>
    <row r="12" spans="1:12" s="7" customFormat="1" ht="63.75" x14ac:dyDescent="0.25">
      <c r="A12" s="42">
        <v>4</v>
      </c>
      <c r="B12" s="19" t="s">
        <v>48</v>
      </c>
      <c r="C12" s="21" t="s">
        <v>71</v>
      </c>
      <c r="D12" s="28"/>
      <c r="E12" s="20" t="s">
        <v>63</v>
      </c>
      <c r="F12" s="20">
        <v>3</v>
      </c>
      <c r="G12" s="33"/>
      <c r="H12" s="33"/>
      <c r="I12" s="33"/>
      <c r="J12" s="33"/>
      <c r="K12" s="34">
        <f t="shared" si="0"/>
        <v>0</v>
      </c>
      <c r="L12" s="35">
        <f t="shared" si="1"/>
        <v>0</v>
      </c>
    </row>
    <row r="13" spans="1:12" s="7" customFormat="1" ht="51" x14ac:dyDescent="0.25">
      <c r="A13" s="42">
        <v>5</v>
      </c>
      <c r="B13" s="19" t="s">
        <v>47</v>
      </c>
      <c r="C13" s="19" t="s">
        <v>66</v>
      </c>
      <c r="D13" s="28"/>
      <c r="E13" s="20" t="s">
        <v>63</v>
      </c>
      <c r="F13" s="20">
        <v>2</v>
      </c>
      <c r="G13" s="33"/>
      <c r="H13" s="33"/>
      <c r="I13" s="33"/>
      <c r="J13" s="33"/>
      <c r="K13" s="34">
        <f t="shared" si="0"/>
        <v>0</v>
      </c>
      <c r="L13" s="35">
        <f t="shared" si="1"/>
        <v>0</v>
      </c>
    </row>
    <row r="14" spans="1:12" s="7" customFormat="1" ht="63.75" x14ac:dyDescent="0.25">
      <c r="A14" s="42">
        <v>6</v>
      </c>
      <c r="B14" s="19" t="s">
        <v>46</v>
      </c>
      <c r="C14" s="19" t="s">
        <v>67</v>
      </c>
      <c r="D14" s="28"/>
      <c r="E14" s="20" t="s">
        <v>63</v>
      </c>
      <c r="F14" s="20">
        <v>1</v>
      </c>
      <c r="G14" s="33"/>
      <c r="H14" s="33"/>
      <c r="I14" s="33"/>
      <c r="J14" s="33"/>
      <c r="K14" s="34">
        <f t="shared" si="0"/>
        <v>0</v>
      </c>
      <c r="L14" s="35">
        <f t="shared" si="1"/>
        <v>0</v>
      </c>
    </row>
    <row r="15" spans="1:12" s="5" customFormat="1" ht="51" x14ac:dyDescent="0.25">
      <c r="A15" s="43">
        <v>7</v>
      </c>
      <c r="B15" s="22" t="s">
        <v>60</v>
      </c>
      <c r="C15" s="22" t="s">
        <v>70</v>
      </c>
      <c r="D15" s="28"/>
      <c r="E15" s="23" t="s">
        <v>63</v>
      </c>
      <c r="F15" s="23">
        <v>1</v>
      </c>
      <c r="G15" s="33"/>
      <c r="H15" s="33"/>
      <c r="I15" s="33"/>
      <c r="J15" s="33"/>
      <c r="K15" s="34">
        <f t="shared" si="0"/>
        <v>0</v>
      </c>
      <c r="L15" s="35">
        <f t="shared" si="1"/>
        <v>0</v>
      </c>
    </row>
    <row r="16" spans="1:12" s="7" customFormat="1" ht="51" x14ac:dyDescent="0.25">
      <c r="A16" s="42">
        <v>8</v>
      </c>
      <c r="B16" s="19" t="s">
        <v>61</v>
      </c>
      <c r="C16" s="19" t="s">
        <v>69</v>
      </c>
      <c r="D16" s="28"/>
      <c r="E16" s="20" t="s">
        <v>63</v>
      </c>
      <c r="F16" s="20">
        <v>5</v>
      </c>
      <c r="G16" s="33"/>
      <c r="H16" s="33"/>
      <c r="I16" s="33"/>
      <c r="J16" s="33"/>
      <c r="K16" s="34">
        <f t="shared" si="0"/>
        <v>0</v>
      </c>
      <c r="L16" s="35">
        <f t="shared" si="1"/>
        <v>0</v>
      </c>
    </row>
    <row r="17" spans="1:23" s="7" customFormat="1" ht="75" customHeight="1" thickBot="1" x14ac:dyDescent="0.3">
      <c r="A17" s="44">
        <v>9</v>
      </c>
      <c r="B17" s="24" t="s">
        <v>62</v>
      </c>
      <c r="C17" s="24" t="s">
        <v>68</v>
      </c>
      <c r="D17" s="29"/>
      <c r="E17" s="25" t="s">
        <v>63</v>
      </c>
      <c r="F17" s="25">
        <v>2</v>
      </c>
      <c r="G17" s="36"/>
      <c r="H17" s="36"/>
      <c r="I17" s="36"/>
      <c r="J17" s="36"/>
      <c r="K17" s="37">
        <f t="shared" si="0"/>
        <v>0</v>
      </c>
      <c r="L17" s="38">
        <f t="shared" si="1"/>
        <v>0</v>
      </c>
    </row>
    <row r="18" spans="1:23" x14ac:dyDescent="0.25">
      <c r="D18" s="6"/>
      <c r="G18" s="39" t="s">
        <v>58</v>
      </c>
      <c r="H18" s="39"/>
      <c r="I18" s="39"/>
      <c r="J18" s="39"/>
      <c r="K18" s="40">
        <f>SUM(K9:K17)</f>
        <v>0</v>
      </c>
      <c r="L18" s="41"/>
    </row>
    <row r="19" spans="1:23" ht="15.75" x14ac:dyDescent="0.25">
      <c r="B19" s="4"/>
      <c r="D19" s="6"/>
      <c r="G19" s="39" t="s">
        <v>59</v>
      </c>
      <c r="H19" s="39"/>
      <c r="I19" s="39"/>
      <c r="J19" s="39"/>
      <c r="K19" s="40">
        <f>SUM(L9:L17)</f>
        <v>0</v>
      </c>
      <c r="L19" s="41"/>
    </row>
    <row r="21" spans="1:23" s="47" customFormat="1" ht="14.25" x14ac:dyDescent="0.2">
      <c r="A21" s="45" t="s">
        <v>73</v>
      </c>
      <c r="B21" s="45"/>
      <c r="C21" s="46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1:23" s="47" customFormat="1" ht="14.25" x14ac:dyDescent="0.2">
      <c r="A22" s="46"/>
      <c r="B22" s="46"/>
      <c r="C22" s="46"/>
      <c r="D22" s="49"/>
      <c r="E22" s="49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spans="1:23" s="47" customFormat="1" ht="14.25" x14ac:dyDescent="0.2">
      <c r="A23" s="46"/>
      <c r="B23" s="46"/>
      <c r="C23" s="46"/>
      <c r="D23" s="49"/>
      <c r="E23" s="49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pans="1:23" s="47" customFormat="1" ht="14.25" x14ac:dyDescent="0.2">
      <c r="D24" s="49"/>
      <c r="E24" s="49"/>
    </row>
    <row r="25" spans="1:23" s="47" customFormat="1" ht="14.25" x14ac:dyDescent="0.2">
      <c r="G25" s="50" t="s">
        <v>75</v>
      </c>
    </row>
    <row r="26" spans="1:23" s="51" customFormat="1" ht="14.25" x14ac:dyDescent="0.2">
      <c r="D26" s="49"/>
      <c r="E26" s="49"/>
      <c r="F26" s="49"/>
      <c r="G26" s="52" t="s">
        <v>74</v>
      </c>
      <c r="H26" s="53"/>
      <c r="I26" s="54"/>
      <c r="J26" s="54"/>
      <c r="K26" s="54"/>
      <c r="L26" s="54"/>
    </row>
    <row r="27" spans="1:23" s="51" customFormat="1" ht="14.25" x14ac:dyDescent="0.2">
      <c r="D27" s="49"/>
      <c r="E27" s="49"/>
      <c r="F27" s="49"/>
      <c r="G27" s="47"/>
      <c r="H27" s="47"/>
    </row>
  </sheetData>
  <mergeCells count="5">
    <mergeCell ref="G19:J19"/>
    <mergeCell ref="G18:J18"/>
    <mergeCell ref="K18:L18"/>
    <mergeCell ref="K19:L19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1"/>
  <sheetViews>
    <sheetView topLeftCell="A4" workbookViewId="0">
      <selection activeCell="C9" sqref="C9"/>
    </sheetView>
  </sheetViews>
  <sheetFormatPr defaultRowHeight="15" x14ac:dyDescent="0.25"/>
  <cols>
    <col min="1" max="1" width="7.42578125" style="1" customWidth="1"/>
    <col min="2" max="2" width="12" style="1" customWidth="1"/>
    <col min="3" max="3" width="23.7109375" style="1" customWidth="1"/>
    <col min="4" max="4" width="28" style="1" bestFit="1" customWidth="1"/>
    <col min="5" max="5" width="16.28515625" style="1" customWidth="1"/>
    <col min="6" max="6" width="17.5703125" style="1" customWidth="1"/>
    <col min="7" max="7" width="19.140625" style="1" customWidth="1"/>
    <col min="8" max="8" width="20.28515625" style="1" customWidth="1"/>
    <col min="9" max="9" width="20.7109375" style="1" customWidth="1"/>
    <col min="10" max="10" width="20.28515625" style="1" customWidth="1"/>
    <col min="11" max="11" width="9.28515625" style="1" customWidth="1"/>
    <col min="12" max="12" width="23.85546875" style="3" customWidth="1"/>
    <col min="13" max="13" width="9.5703125" customWidth="1"/>
    <col min="14" max="14" width="8.42578125" customWidth="1"/>
    <col min="15" max="15" width="12" customWidth="1"/>
    <col min="16" max="16" width="7.42578125" customWidth="1"/>
    <col min="17" max="17" width="7" customWidth="1"/>
  </cols>
  <sheetData>
    <row r="1" spans="1:23" s="8" customFormat="1" ht="12.75" x14ac:dyDescent="0.25">
      <c r="A1" s="8" t="s">
        <v>37</v>
      </c>
      <c r="C1" s="9" t="s">
        <v>38</v>
      </c>
      <c r="D1" s="9"/>
      <c r="E1" s="9"/>
      <c r="F1" s="10"/>
      <c r="G1" s="10"/>
      <c r="H1" s="10"/>
    </row>
    <row r="2" spans="1:23" s="8" customFormat="1" ht="12.75" x14ac:dyDescent="0.25">
      <c r="C2" s="11"/>
      <c r="D2" s="11"/>
      <c r="E2" s="11"/>
      <c r="F2" s="10"/>
      <c r="G2" s="10"/>
      <c r="H2" s="10"/>
    </row>
    <row r="3" spans="1:23" s="12" customFormat="1" ht="12.75" x14ac:dyDescent="0.2">
      <c r="A3" s="12" t="s">
        <v>39</v>
      </c>
      <c r="C3" s="13"/>
    </row>
    <row r="4" spans="1:23" s="12" customFormat="1" ht="12.75" x14ac:dyDescent="0.2">
      <c r="A4" s="12" t="s">
        <v>40</v>
      </c>
      <c r="C4" s="13"/>
    </row>
    <row r="5" spans="1:23" s="15" customFormat="1" ht="12.75" x14ac:dyDescent="0.2">
      <c r="A5" s="12" t="s">
        <v>41</v>
      </c>
      <c r="B5" s="12"/>
      <c r="C5" s="14"/>
    </row>
    <row r="6" spans="1:23" x14ac:dyDescent="0.25">
      <c r="M6" s="3"/>
    </row>
    <row r="7" spans="1:23" ht="15.75" thickBot="1" x14ac:dyDescent="0.3">
      <c r="A7" s="8" t="s">
        <v>76</v>
      </c>
      <c r="B7" s="8"/>
      <c r="M7" s="3"/>
      <c r="N7" s="3"/>
    </row>
    <row r="8" spans="1:23" s="69" customFormat="1" ht="45" x14ac:dyDescent="0.2">
      <c r="A8" s="17" t="s">
        <v>77</v>
      </c>
      <c r="B8" s="17" t="s">
        <v>78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52</v>
      </c>
      <c r="M8" s="17" t="s">
        <v>53</v>
      </c>
      <c r="N8" s="17" t="s">
        <v>0</v>
      </c>
      <c r="O8" s="17" t="s">
        <v>54</v>
      </c>
      <c r="P8" s="17" t="s">
        <v>55</v>
      </c>
      <c r="Q8" s="17" t="s">
        <v>56</v>
      </c>
      <c r="R8" s="17" t="s">
        <v>57</v>
      </c>
      <c r="S8" s="17" t="s">
        <v>58</v>
      </c>
      <c r="T8" s="18" t="s">
        <v>59</v>
      </c>
    </row>
    <row r="9" spans="1:23" s="61" customFormat="1" ht="84.75" customHeight="1" x14ac:dyDescent="0.2">
      <c r="A9" s="56">
        <v>1</v>
      </c>
      <c r="B9" s="55" t="s">
        <v>79</v>
      </c>
      <c r="C9" s="57" t="s">
        <v>12</v>
      </c>
      <c r="D9" s="57" t="s">
        <v>13</v>
      </c>
      <c r="E9" s="57">
        <v>4800</v>
      </c>
      <c r="F9" s="57" t="s">
        <v>14</v>
      </c>
      <c r="G9" s="57" t="s">
        <v>15</v>
      </c>
      <c r="H9" s="57" t="s">
        <v>16</v>
      </c>
      <c r="I9" s="57" t="s">
        <v>10</v>
      </c>
      <c r="J9" s="57" t="s">
        <v>11</v>
      </c>
      <c r="K9" s="58">
        <f>210/100</f>
        <v>2.1</v>
      </c>
      <c r="L9" s="59"/>
      <c r="M9" s="60" t="s">
        <v>63</v>
      </c>
      <c r="N9" s="60">
        <v>1</v>
      </c>
      <c r="O9" s="71"/>
      <c r="P9" s="71"/>
      <c r="Q9" s="71"/>
      <c r="R9" s="71"/>
      <c r="S9" s="72">
        <f>N9*O9</f>
        <v>0</v>
      </c>
      <c r="T9" s="73">
        <f>N9*R9</f>
        <v>0</v>
      </c>
    </row>
    <row r="10" spans="1:23" s="61" customFormat="1" ht="60" x14ac:dyDescent="0.2">
      <c r="A10" s="56">
        <v>2</v>
      </c>
      <c r="B10" s="55" t="s">
        <v>79</v>
      </c>
      <c r="C10" s="57" t="s">
        <v>18</v>
      </c>
      <c r="D10" s="57" t="s">
        <v>13</v>
      </c>
      <c r="E10" s="57">
        <v>5000</v>
      </c>
      <c r="F10" s="57" t="s">
        <v>19</v>
      </c>
      <c r="G10" s="57" t="s">
        <v>20</v>
      </c>
      <c r="H10" s="57" t="s">
        <v>21</v>
      </c>
      <c r="I10" s="57" t="s">
        <v>17</v>
      </c>
      <c r="J10" s="57" t="s">
        <v>22</v>
      </c>
      <c r="K10" s="62">
        <f>51/137</f>
        <v>0.37226277372262773</v>
      </c>
      <c r="L10" s="63"/>
      <c r="M10" s="60" t="s">
        <v>63</v>
      </c>
      <c r="N10" s="60">
        <v>1</v>
      </c>
      <c r="O10" s="71"/>
      <c r="P10" s="71"/>
      <c r="Q10" s="71"/>
      <c r="R10" s="71"/>
      <c r="S10" s="72">
        <f t="shared" ref="S10:S11" si="0">N10*O10</f>
        <v>0</v>
      </c>
      <c r="T10" s="73">
        <f t="shared" ref="T10:T11" si="1">N10*R10</f>
        <v>0</v>
      </c>
    </row>
    <row r="11" spans="1:23" s="61" customFormat="1" ht="84.75" thickBot="1" x14ac:dyDescent="0.25">
      <c r="A11" s="64">
        <v>3</v>
      </c>
      <c r="B11" s="65" t="s">
        <v>80</v>
      </c>
      <c r="C11" s="66" t="s">
        <v>23</v>
      </c>
      <c r="D11" s="66" t="s">
        <v>24</v>
      </c>
      <c r="E11" s="66">
        <v>2000</v>
      </c>
      <c r="F11" s="66" t="s">
        <v>25</v>
      </c>
      <c r="G11" s="66" t="s">
        <v>26</v>
      </c>
      <c r="H11" s="66" t="s">
        <v>27</v>
      </c>
      <c r="I11" s="66" t="s">
        <v>28</v>
      </c>
      <c r="J11" s="66" t="s">
        <v>29</v>
      </c>
      <c r="K11" s="67">
        <f>43/3000*100</f>
        <v>1.4333333333333333</v>
      </c>
      <c r="L11" s="68"/>
      <c r="M11" s="70" t="s">
        <v>63</v>
      </c>
      <c r="N11" s="70">
        <v>1</v>
      </c>
      <c r="O11" s="74"/>
      <c r="P11" s="74"/>
      <c r="Q11" s="74"/>
      <c r="R11" s="74"/>
      <c r="S11" s="75">
        <f t="shared" si="0"/>
        <v>0</v>
      </c>
      <c r="T11" s="76">
        <f t="shared" si="1"/>
        <v>0</v>
      </c>
    </row>
    <row r="12" spans="1:23" x14ac:dyDescent="0.25">
      <c r="O12" s="39" t="s">
        <v>58</v>
      </c>
      <c r="P12" s="39"/>
      <c r="Q12" s="39"/>
      <c r="R12" s="39"/>
      <c r="S12" s="77">
        <f>SUM(S9:S11)</f>
        <v>0</v>
      </c>
      <c r="T12" s="78"/>
    </row>
    <row r="13" spans="1:23" x14ac:dyDescent="0.25">
      <c r="O13" s="39" t="s">
        <v>59</v>
      </c>
      <c r="P13" s="39"/>
      <c r="Q13" s="39"/>
      <c r="R13" s="39"/>
      <c r="S13" s="77">
        <f>SUM(T9:T11)</f>
        <v>0</v>
      </c>
      <c r="T13" s="78"/>
    </row>
    <row r="15" spans="1:23" s="47" customFormat="1" ht="14.25" x14ac:dyDescent="0.2">
      <c r="A15" s="45" t="s">
        <v>82</v>
      </c>
      <c r="B15" s="45"/>
      <c r="C15" s="45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 s="47" customFormat="1" ht="14.25" x14ac:dyDescent="0.2">
      <c r="A16" s="46"/>
      <c r="B16" s="46"/>
      <c r="C16" s="46"/>
      <c r="D16" s="49"/>
      <c r="E16" s="49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s="47" customFormat="1" ht="14.25" x14ac:dyDescent="0.2">
      <c r="A17" s="46"/>
      <c r="B17" s="46"/>
      <c r="C17" s="46"/>
      <c r="D17" s="49"/>
      <c r="E17" s="49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s="47" customFormat="1" ht="14.25" x14ac:dyDescent="0.2">
      <c r="D18" s="49"/>
      <c r="E18" s="49"/>
    </row>
    <row r="19" spans="1:23" s="47" customFormat="1" ht="14.25" x14ac:dyDescent="0.2">
      <c r="G19" s="50" t="s">
        <v>81</v>
      </c>
    </row>
    <row r="20" spans="1:23" s="51" customFormat="1" ht="14.25" x14ac:dyDescent="0.2">
      <c r="D20" s="49"/>
      <c r="E20" s="49"/>
      <c r="F20" s="49"/>
      <c r="G20" s="79" t="s">
        <v>74</v>
      </c>
      <c r="H20" s="80"/>
      <c r="I20" s="81"/>
      <c r="J20" s="81"/>
    </row>
    <row r="21" spans="1:23" x14ac:dyDescent="0.25">
      <c r="K21" s="3"/>
    </row>
  </sheetData>
  <mergeCells count="5">
    <mergeCell ref="S12:T12"/>
    <mergeCell ref="S13:T13"/>
    <mergeCell ref="O12:R12"/>
    <mergeCell ref="O13:R13"/>
    <mergeCell ref="C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136E-1B9D-4115-A56E-2065F8CC22ED}">
  <dimension ref="A1:W21"/>
  <sheetViews>
    <sheetView workbookViewId="0">
      <selection activeCell="B20" sqref="B20"/>
    </sheetView>
  </sheetViews>
  <sheetFormatPr defaultRowHeight="15" x14ac:dyDescent="0.25"/>
  <cols>
    <col min="1" max="1" width="11" customWidth="1"/>
    <col min="2" max="2" width="65.7109375" customWidth="1"/>
    <col min="3" max="3" width="63.28515625" customWidth="1"/>
    <col min="4" max="4" width="41.140625" bestFit="1" customWidth="1"/>
    <col min="5" max="5" width="23.85546875" customWidth="1"/>
    <col min="6" max="6" width="12.28515625" customWidth="1"/>
    <col min="7" max="7" width="12.7109375" customWidth="1"/>
  </cols>
  <sheetData>
    <row r="1" spans="1:23" s="8" customFormat="1" ht="12.75" x14ac:dyDescent="0.25">
      <c r="A1" s="8" t="s">
        <v>37</v>
      </c>
      <c r="B1" s="9" t="s">
        <v>38</v>
      </c>
      <c r="C1" s="9"/>
      <c r="D1" s="9"/>
      <c r="E1" s="10"/>
      <c r="F1" s="10"/>
      <c r="G1" s="10"/>
    </row>
    <row r="2" spans="1:23" s="8" customFormat="1" ht="12.75" x14ac:dyDescent="0.25">
      <c r="B2" s="11"/>
      <c r="C2" s="11"/>
      <c r="D2" s="11"/>
      <c r="E2" s="10"/>
      <c r="F2" s="10"/>
      <c r="G2" s="10"/>
    </row>
    <row r="3" spans="1:23" s="12" customFormat="1" ht="12.75" x14ac:dyDescent="0.2">
      <c r="A3" s="12" t="s">
        <v>39</v>
      </c>
      <c r="B3" s="13"/>
    </row>
    <row r="4" spans="1:23" s="12" customFormat="1" ht="12.75" x14ac:dyDescent="0.2">
      <c r="A4" s="12" t="s">
        <v>40</v>
      </c>
      <c r="B4" s="13"/>
    </row>
    <row r="5" spans="1:23" s="15" customFormat="1" ht="12.75" x14ac:dyDescent="0.2">
      <c r="A5" s="12" t="s">
        <v>41</v>
      </c>
      <c r="B5" s="14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3"/>
      <c r="L6" s="3"/>
    </row>
    <row r="7" spans="1:23" ht="15.75" thickBot="1" x14ac:dyDescent="0.3">
      <c r="A7" s="8" t="s">
        <v>83</v>
      </c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3"/>
    </row>
    <row r="8" spans="1:23" ht="48" x14ac:dyDescent="0.25">
      <c r="A8" s="30" t="s">
        <v>49</v>
      </c>
      <c r="B8" s="31" t="s">
        <v>50</v>
      </c>
      <c r="C8" s="31" t="s">
        <v>51</v>
      </c>
      <c r="D8" s="31" t="s">
        <v>52</v>
      </c>
      <c r="E8" s="31" t="s">
        <v>53</v>
      </c>
      <c r="F8" s="31" t="s">
        <v>0</v>
      </c>
      <c r="G8" s="31" t="s">
        <v>54</v>
      </c>
      <c r="H8" s="31" t="s">
        <v>55</v>
      </c>
      <c r="I8" s="31" t="s">
        <v>56</v>
      </c>
      <c r="J8" s="31" t="s">
        <v>57</v>
      </c>
      <c r="K8" s="31" t="s">
        <v>58</v>
      </c>
      <c r="L8" s="32" t="s">
        <v>59</v>
      </c>
    </row>
    <row r="9" spans="1:23" s="7" customFormat="1" ht="76.5" x14ac:dyDescent="0.25">
      <c r="A9" s="42">
        <v>1</v>
      </c>
      <c r="B9" s="19" t="s">
        <v>84</v>
      </c>
      <c r="C9" s="19" t="s">
        <v>87</v>
      </c>
      <c r="D9" s="28"/>
      <c r="E9" s="20" t="s">
        <v>63</v>
      </c>
      <c r="F9" s="20">
        <v>1</v>
      </c>
      <c r="G9" s="83"/>
      <c r="H9" s="27"/>
      <c r="I9" s="27"/>
      <c r="J9" s="27"/>
      <c r="K9" s="34">
        <f>F9*G9</f>
        <v>0</v>
      </c>
      <c r="L9" s="35">
        <f>F9*J9</f>
        <v>0</v>
      </c>
    </row>
    <row r="10" spans="1:23" s="7" customFormat="1" ht="63.75" x14ac:dyDescent="0.25">
      <c r="A10" s="42">
        <v>2</v>
      </c>
      <c r="B10" s="19" t="s">
        <v>85</v>
      </c>
      <c r="C10" s="19" t="s">
        <v>88</v>
      </c>
      <c r="D10" s="28"/>
      <c r="E10" s="20" t="s">
        <v>63</v>
      </c>
      <c r="F10" s="20">
        <v>1</v>
      </c>
      <c r="G10" s="83"/>
      <c r="H10" s="27"/>
      <c r="I10" s="27"/>
      <c r="J10" s="27"/>
      <c r="K10" s="34">
        <f t="shared" ref="K10:K11" si="0">F10*G10</f>
        <v>0</v>
      </c>
      <c r="L10" s="34">
        <f t="shared" ref="L10:L11" si="1">G10*H10</f>
        <v>0</v>
      </c>
    </row>
    <row r="11" spans="1:23" s="7" customFormat="1" ht="63.75" customHeight="1" thickBot="1" x14ac:dyDescent="0.3">
      <c r="A11" s="44">
        <v>3</v>
      </c>
      <c r="B11" s="24" t="s">
        <v>86</v>
      </c>
      <c r="C11" s="24" t="s">
        <v>89</v>
      </c>
      <c r="D11" s="29"/>
      <c r="E11" s="25" t="s">
        <v>63</v>
      </c>
      <c r="F11" s="25">
        <v>1</v>
      </c>
      <c r="G11" s="84"/>
      <c r="H11" s="85"/>
      <c r="I11" s="85"/>
      <c r="J11" s="85"/>
      <c r="K11" s="34">
        <f t="shared" si="0"/>
        <v>0</v>
      </c>
      <c r="L11" s="34">
        <f t="shared" si="1"/>
        <v>0</v>
      </c>
    </row>
    <row r="12" spans="1:23" s="7" customFormat="1" x14ac:dyDescent="0.25">
      <c r="G12" s="39" t="s">
        <v>58</v>
      </c>
      <c r="H12" s="39"/>
      <c r="I12" s="39"/>
      <c r="J12" s="39"/>
      <c r="K12" s="77">
        <f>SUM(K9:K11)</f>
        <v>0</v>
      </c>
      <c r="L12" s="78"/>
    </row>
    <row r="13" spans="1:23" s="7" customFormat="1" x14ac:dyDescent="0.25">
      <c r="E13" s="82"/>
      <c r="G13" s="39" t="s">
        <v>59</v>
      </c>
      <c r="H13" s="39"/>
      <c r="I13" s="39"/>
      <c r="J13" s="39"/>
      <c r="K13" s="77">
        <f>SUM(L9:L11)</f>
        <v>0</v>
      </c>
      <c r="L13" s="78"/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</row>
    <row r="16" spans="1:23" s="47" customFormat="1" ht="14.25" x14ac:dyDescent="0.2">
      <c r="A16" s="45" t="s">
        <v>82</v>
      </c>
      <c r="B16" s="45"/>
      <c r="C16" s="45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s="47" customFormat="1" ht="14.25" x14ac:dyDescent="0.2">
      <c r="A17" s="46"/>
      <c r="B17" s="46"/>
      <c r="C17" s="46"/>
      <c r="D17" s="49"/>
      <c r="E17" s="49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s="47" customFormat="1" ht="14.25" x14ac:dyDescent="0.2">
      <c r="A18" s="46"/>
      <c r="B18" s="46"/>
      <c r="C18" s="46"/>
      <c r="D18" s="49"/>
      <c r="E18" s="49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s="47" customFormat="1" ht="14.25" x14ac:dyDescent="0.2">
      <c r="D19" s="49"/>
      <c r="E19" s="49"/>
    </row>
    <row r="20" spans="1:23" s="47" customFormat="1" ht="14.25" x14ac:dyDescent="0.2">
      <c r="G20" s="50" t="s">
        <v>81</v>
      </c>
    </row>
    <row r="21" spans="1:23" s="51" customFormat="1" ht="14.25" x14ac:dyDescent="0.2">
      <c r="D21" s="49"/>
      <c r="E21" s="49"/>
      <c r="F21" s="49"/>
      <c r="G21" s="79" t="s">
        <v>74</v>
      </c>
      <c r="H21" s="80"/>
      <c r="I21" s="81"/>
      <c r="J21" s="81"/>
    </row>
  </sheetData>
  <mergeCells count="5">
    <mergeCell ref="G13:J13"/>
    <mergeCell ref="K12:L12"/>
    <mergeCell ref="K13:L13"/>
    <mergeCell ref="B1:D1"/>
    <mergeCell ref="G12:J12"/>
  </mergeCells>
  <hyperlinks>
    <hyperlink ref="F11" r:id="rId1" display="link" xr:uid="{637AF99A-CD6C-4A36-8031-DAFC33EE38B0}"/>
    <hyperlink ref="F10" r:id="rId2" display="link" xr:uid="{0DE9CC3E-AB35-4E10-9021-C3F6924EB716}"/>
    <hyperlink ref="F9" r:id="rId3" display="link" xr:uid="{99EDE456-02CB-4AC0-B15F-EC572E1B41D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C32F-62A3-4F3F-8E7A-CC3DD7446DA6}">
  <dimension ref="A1:W26"/>
  <sheetViews>
    <sheetView tabSelected="1" workbookViewId="0">
      <selection activeCell="C19" sqref="C19"/>
    </sheetView>
  </sheetViews>
  <sheetFormatPr defaultRowHeight="15" x14ac:dyDescent="0.25"/>
  <cols>
    <col min="1" max="1" width="10.5703125" customWidth="1"/>
    <col min="2" max="2" width="24.7109375" customWidth="1"/>
    <col min="3" max="3" width="60.28515625" customWidth="1"/>
    <col min="4" max="4" width="39.85546875" customWidth="1"/>
    <col min="5" max="5" width="15" customWidth="1"/>
    <col min="6" max="6" width="13" customWidth="1"/>
    <col min="7" max="7" width="12.7109375" customWidth="1"/>
  </cols>
  <sheetData>
    <row r="1" spans="1:13" s="8" customFormat="1" ht="12.75" x14ac:dyDescent="0.25">
      <c r="A1" s="8" t="s">
        <v>37</v>
      </c>
      <c r="B1" s="9" t="s">
        <v>38</v>
      </c>
      <c r="C1" s="9"/>
      <c r="D1" s="9"/>
      <c r="E1" s="10"/>
      <c r="F1" s="10"/>
      <c r="G1" s="10"/>
    </row>
    <row r="2" spans="1:13" s="8" customFormat="1" ht="12.75" x14ac:dyDescent="0.25">
      <c r="B2" s="11"/>
      <c r="C2" s="11"/>
      <c r="D2" s="11"/>
      <c r="E2" s="10"/>
      <c r="F2" s="10"/>
      <c r="G2" s="10"/>
    </row>
    <row r="3" spans="1:13" s="12" customFormat="1" ht="12.75" x14ac:dyDescent="0.2">
      <c r="A3" s="12" t="s">
        <v>39</v>
      </c>
      <c r="B3" s="13"/>
    </row>
    <row r="4" spans="1:13" s="12" customFormat="1" ht="12.75" x14ac:dyDescent="0.2">
      <c r="A4" s="12" t="s">
        <v>40</v>
      </c>
      <c r="B4" s="13"/>
    </row>
    <row r="5" spans="1:13" s="15" customFormat="1" ht="12.75" x14ac:dyDescent="0.2">
      <c r="A5" s="12" t="s">
        <v>41</v>
      </c>
      <c r="B5" s="14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3"/>
      <c r="L6" s="3"/>
    </row>
    <row r="7" spans="1:13" ht="15.75" thickBot="1" x14ac:dyDescent="0.3">
      <c r="A7" s="8" t="s">
        <v>100</v>
      </c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3"/>
    </row>
    <row r="8" spans="1:13" s="26" customFormat="1" ht="48" x14ac:dyDescent="0.2">
      <c r="A8" s="86" t="s">
        <v>49</v>
      </c>
      <c r="B8" s="87" t="s">
        <v>50</v>
      </c>
      <c r="C8" s="87" t="s">
        <v>51</v>
      </c>
      <c r="D8" s="87" t="s">
        <v>52</v>
      </c>
      <c r="E8" s="87" t="s">
        <v>53</v>
      </c>
      <c r="F8" s="87" t="s">
        <v>0</v>
      </c>
      <c r="G8" s="87" t="s">
        <v>54</v>
      </c>
      <c r="H8" s="87" t="s">
        <v>55</v>
      </c>
      <c r="I8" s="87" t="s">
        <v>56</v>
      </c>
      <c r="J8" s="87" t="s">
        <v>57</v>
      </c>
      <c r="K8" s="87" t="s">
        <v>58</v>
      </c>
      <c r="L8" s="88" t="s">
        <v>59</v>
      </c>
    </row>
    <row r="9" spans="1:13" s="61" customFormat="1" ht="60" customHeight="1" x14ac:dyDescent="0.2">
      <c r="A9" s="89">
        <v>1</v>
      </c>
      <c r="B9" s="90" t="s">
        <v>90</v>
      </c>
      <c r="C9" s="90" t="s">
        <v>98</v>
      </c>
      <c r="D9" s="91"/>
      <c r="E9" s="60" t="s">
        <v>63</v>
      </c>
      <c r="F9" s="60">
        <v>2</v>
      </c>
      <c r="G9" s="98"/>
      <c r="H9" s="99"/>
      <c r="I9" s="99"/>
      <c r="J9" s="99"/>
      <c r="K9" s="72">
        <f>F9*G9</f>
        <v>0</v>
      </c>
      <c r="L9" s="73">
        <f>F9*J9</f>
        <v>0</v>
      </c>
    </row>
    <row r="10" spans="1:13" s="61" customFormat="1" ht="42.75" customHeight="1" x14ac:dyDescent="0.2">
      <c r="A10" s="89">
        <v>2</v>
      </c>
      <c r="B10" s="92" t="s">
        <v>91</v>
      </c>
      <c r="C10" s="90" t="s">
        <v>30</v>
      </c>
      <c r="D10" s="91"/>
      <c r="E10" s="60" t="s">
        <v>63</v>
      </c>
      <c r="F10" s="60">
        <v>2</v>
      </c>
      <c r="G10" s="98"/>
      <c r="H10" s="99"/>
      <c r="I10" s="99"/>
      <c r="J10" s="99"/>
      <c r="K10" s="72">
        <f t="shared" ref="K10:K16" si="0">F10*G10</f>
        <v>0</v>
      </c>
      <c r="L10" s="73">
        <f t="shared" ref="L10:L16" si="1">F10*J10</f>
        <v>0</v>
      </c>
    </row>
    <row r="11" spans="1:13" s="61" customFormat="1" ht="42.75" customHeight="1" x14ac:dyDescent="0.2">
      <c r="A11" s="89">
        <v>3</v>
      </c>
      <c r="B11" s="90" t="s">
        <v>92</v>
      </c>
      <c r="C11" s="90" t="s">
        <v>31</v>
      </c>
      <c r="D11" s="91"/>
      <c r="E11" s="60" t="s">
        <v>63</v>
      </c>
      <c r="F11" s="60">
        <v>6</v>
      </c>
      <c r="G11" s="98"/>
      <c r="H11" s="99"/>
      <c r="I11" s="99"/>
      <c r="J11" s="99"/>
      <c r="K11" s="72">
        <f t="shared" si="0"/>
        <v>0</v>
      </c>
      <c r="L11" s="73">
        <f t="shared" si="1"/>
        <v>0</v>
      </c>
    </row>
    <row r="12" spans="1:13" s="61" customFormat="1" ht="42.75" customHeight="1" x14ac:dyDescent="0.2">
      <c r="A12" s="89">
        <v>4</v>
      </c>
      <c r="B12" s="90" t="s">
        <v>93</v>
      </c>
      <c r="C12" s="90" t="s">
        <v>32</v>
      </c>
      <c r="D12" s="91"/>
      <c r="E12" s="60" t="s">
        <v>63</v>
      </c>
      <c r="F12" s="60">
        <v>1</v>
      </c>
      <c r="G12" s="98"/>
      <c r="H12" s="99"/>
      <c r="I12" s="99"/>
      <c r="J12" s="99"/>
      <c r="K12" s="72">
        <f t="shared" si="0"/>
        <v>0</v>
      </c>
      <c r="L12" s="73">
        <f t="shared" si="1"/>
        <v>0</v>
      </c>
    </row>
    <row r="13" spans="1:13" s="61" customFormat="1" ht="42.75" customHeight="1" x14ac:dyDescent="0.2">
      <c r="A13" s="89">
        <v>5</v>
      </c>
      <c r="B13" s="90" t="s">
        <v>97</v>
      </c>
      <c r="C13" s="90" t="s">
        <v>33</v>
      </c>
      <c r="D13" s="91"/>
      <c r="E13" s="60" t="s">
        <v>63</v>
      </c>
      <c r="F13" s="60">
        <v>1</v>
      </c>
      <c r="G13" s="98"/>
      <c r="H13" s="99"/>
      <c r="I13" s="99"/>
      <c r="J13" s="99"/>
      <c r="K13" s="72">
        <f t="shared" si="0"/>
        <v>0</v>
      </c>
      <c r="L13" s="73">
        <f t="shared" si="1"/>
        <v>0</v>
      </c>
    </row>
    <row r="14" spans="1:13" s="61" customFormat="1" ht="42.75" customHeight="1" x14ac:dyDescent="0.2">
      <c r="A14" s="89">
        <v>6</v>
      </c>
      <c r="B14" s="90" t="s">
        <v>96</v>
      </c>
      <c r="C14" s="90" t="s">
        <v>34</v>
      </c>
      <c r="D14" s="91"/>
      <c r="E14" s="60" t="s">
        <v>63</v>
      </c>
      <c r="F14" s="60">
        <v>1</v>
      </c>
      <c r="G14" s="98"/>
      <c r="H14" s="99"/>
      <c r="I14" s="99"/>
      <c r="J14" s="99"/>
      <c r="K14" s="72">
        <f t="shared" si="0"/>
        <v>0</v>
      </c>
      <c r="L14" s="73">
        <f t="shared" si="1"/>
        <v>0</v>
      </c>
    </row>
    <row r="15" spans="1:13" s="61" customFormat="1" ht="42.75" customHeight="1" x14ac:dyDescent="0.2">
      <c r="A15" s="89">
        <v>7</v>
      </c>
      <c r="B15" s="90" t="s">
        <v>94</v>
      </c>
      <c r="C15" s="90" t="s">
        <v>35</v>
      </c>
      <c r="D15" s="91"/>
      <c r="E15" s="60" t="s">
        <v>63</v>
      </c>
      <c r="F15" s="60">
        <v>1</v>
      </c>
      <c r="G15" s="98"/>
      <c r="H15" s="99"/>
      <c r="I15" s="99"/>
      <c r="J15" s="99"/>
      <c r="K15" s="72">
        <f t="shared" si="0"/>
        <v>0</v>
      </c>
      <c r="L15" s="73">
        <f t="shared" si="1"/>
        <v>0</v>
      </c>
    </row>
    <row r="16" spans="1:13" s="61" customFormat="1" ht="42.75" customHeight="1" thickBot="1" x14ac:dyDescent="0.25">
      <c r="A16" s="93">
        <v>8</v>
      </c>
      <c r="B16" s="94" t="s">
        <v>95</v>
      </c>
      <c r="C16" s="94" t="s">
        <v>36</v>
      </c>
      <c r="D16" s="95"/>
      <c r="E16" s="70" t="s">
        <v>63</v>
      </c>
      <c r="F16" s="70">
        <v>3</v>
      </c>
      <c r="G16" s="100"/>
      <c r="H16" s="101"/>
      <c r="I16" s="101"/>
      <c r="J16" s="101"/>
      <c r="K16" s="72">
        <f t="shared" si="0"/>
        <v>0</v>
      </c>
      <c r="L16" s="73">
        <f t="shared" si="1"/>
        <v>0</v>
      </c>
    </row>
    <row r="17" spans="1:23" x14ac:dyDescent="0.25">
      <c r="A17" s="7"/>
      <c r="B17" s="7"/>
      <c r="C17" s="7"/>
      <c r="D17" s="7"/>
      <c r="E17" s="7"/>
      <c r="F17" s="7"/>
      <c r="G17" s="39" t="s">
        <v>58</v>
      </c>
      <c r="H17" s="39"/>
      <c r="I17" s="39"/>
      <c r="J17" s="39"/>
      <c r="K17" s="77">
        <f>SUM(K9:K16)</f>
        <v>0</v>
      </c>
      <c r="L17" s="77"/>
    </row>
    <row r="18" spans="1:23" x14ac:dyDescent="0.25">
      <c r="A18" s="7"/>
      <c r="B18" s="7"/>
      <c r="C18" s="7"/>
      <c r="D18" s="7"/>
      <c r="E18" s="7"/>
      <c r="F18" s="7"/>
      <c r="G18" s="39" t="s">
        <v>59</v>
      </c>
      <c r="H18" s="39"/>
      <c r="I18" s="39"/>
      <c r="J18" s="39"/>
      <c r="K18" s="77">
        <f>SUM(L9:L16)</f>
        <v>0</v>
      </c>
      <c r="L18" s="77"/>
    </row>
    <row r="19" spans="1:23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</row>
    <row r="21" spans="1:23" s="15" customFormat="1" ht="12.75" x14ac:dyDescent="0.2">
      <c r="A21" s="97" t="s">
        <v>82</v>
      </c>
      <c r="B21" s="97"/>
      <c r="C21" s="97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s="47" customFormat="1" ht="14.25" x14ac:dyDescent="0.2">
      <c r="A22" s="46"/>
      <c r="B22" s="46"/>
      <c r="C22" s="46"/>
      <c r="D22" s="49"/>
      <c r="E22" s="49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spans="1:23" s="47" customFormat="1" ht="14.25" x14ac:dyDescent="0.2">
      <c r="A23" s="46"/>
      <c r="B23" s="46"/>
      <c r="C23" s="46"/>
      <c r="D23" s="49"/>
      <c r="E23" s="49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pans="1:23" s="47" customFormat="1" ht="14.25" x14ac:dyDescent="0.2">
      <c r="D24" s="49"/>
      <c r="E24" s="49"/>
    </row>
    <row r="25" spans="1:23" s="47" customFormat="1" ht="14.25" x14ac:dyDescent="0.2">
      <c r="G25" s="50" t="s">
        <v>99</v>
      </c>
    </row>
    <row r="26" spans="1:23" s="51" customFormat="1" ht="14.25" x14ac:dyDescent="0.2">
      <c r="D26" s="49"/>
      <c r="E26" s="49"/>
      <c r="F26" s="49"/>
      <c r="G26" s="52" t="s">
        <v>74</v>
      </c>
      <c r="H26" s="80"/>
      <c r="I26" s="81"/>
      <c r="J26" s="81"/>
      <c r="K26" s="81"/>
      <c r="L26" s="81"/>
      <c r="M26" s="96"/>
    </row>
  </sheetData>
  <mergeCells count="5">
    <mergeCell ref="G18:J18"/>
    <mergeCell ref="K17:L17"/>
    <mergeCell ref="K18:L18"/>
    <mergeCell ref="B1:D1"/>
    <mergeCell ref="G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PC, Monitory, AllinOne, NB</vt:lpstr>
      <vt:lpstr>Tlačiarne, Multifunkčné, skener</vt:lpstr>
      <vt:lpstr>Tablety</vt:lpstr>
      <vt:lpstr>Periférie a príslušenstvo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2021-07-12T06:23:54Z</dcterms:modified>
  <cp:category/>
  <cp:contentStatus/>
</cp:coreProperties>
</file>