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adislav.liptak\Downloads\"/>
    </mc:Choice>
  </mc:AlternateContent>
  <xr:revisionPtr revIDLastSave="0" documentId="13_ncr:1_{53846481-69C2-4D05-B2E7-37C5E57B0B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0" i="1" l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08" i="1" s="1"/>
  <c r="H187" i="1"/>
  <c r="H186" i="1"/>
  <c r="H185" i="1"/>
  <c r="H184" i="1"/>
  <c r="H106" i="1" s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03" i="1" s="1"/>
  <c r="H155" i="1"/>
  <c r="H102" i="1" s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98" i="1" s="1"/>
  <c r="H131" i="1"/>
  <c r="H97" i="1" s="1"/>
  <c r="H130" i="1"/>
  <c r="H126" i="1"/>
  <c r="D126" i="1"/>
  <c r="H124" i="1"/>
  <c r="D124" i="1"/>
  <c r="C122" i="1"/>
  <c r="H113" i="1"/>
  <c r="H112" i="1"/>
  <c r="H111" i="1"/>
  <c r="H110" i="1"/>
  <c r="H109" i="1"/>
  <c r="H107" i="1"/>
  <c r="H105" i="1"/>
  <c r="H104" i="1"/>
  <c r="H101" i="1"/>
  <c r="H100" i="1"/>
  <c r="H99" i="1"/>
  <c r="H96" i="1"/>
  <c r="H91" i="1"/>
  <c r="D91" i="1"/>
  <c r="H89" i="1"/>
  <c r="D89" i="1"/>
  <c r="C87" i="1"/>
  <c r="H37" i="1"/>
  <c r="D37" i="1"/>
  <c r="H36" i="1"/>
  <c r="D36" i="1"/>
  <c r="H35" i="1"/>
  <c r="H39" i="1" s="1"/>
  <c r="D35" i="1"/>
  <c r="H33" i="1"/>
  <c r="D33" i="1"/>
  <c r="C18" i="1"/>
  <c r="C7" i="1"/>
  <c r="C120" i="1" s="1"/>
  <c r="C85" i="1" l="1"/>
</calcChain>
</file>

<file path=xl/sharedStrings.xml><?xml version="1.0" encoding="utf-8"?>
<sst xmlns="http://schemas.openxmlformats.org/spreadsheetml/2006/main" count="469" uniqueCount="293">
  <si>
    <t>KRYCÍ LIST ROZPOČTU</t>
  </si>
  <si>
    <t>Stavba:</t>
  </si>
  <si>
    <t>Objekt:</t>
  </si>
  <si>
    <t>A SO 03 - A3. Zateplenie stresného plášťa</t>
  </si>
  <si>
    <t>JKSO:</t>
  </si>
  <si>
    <t/>
  </si>
  <si>
    <t>KS:</t>
  </si>
  <si>
    <t>Miesto:</t>
  </si>
  <si>
    <t>Adlerova 4 Košice</t>
  </si>
  <si>
    <t>Dátum:</t>
  </si>
  <si>
    <t>Objednávateľ:</t>
  </si>
  <si>
    <t>IČO:</t>
  </si>
  <si>
    <t>BPMK s.r.o.</t>
  </si>
  <si>
    <t>IČ DPH:</t>
  </si>
  <si>
    <t>Zhotoviteľ:</t>
  </si>
  <si>
    <t>Projektant:</t>
  </si>
  <si>
    <t>DVJ Company s.r.o. - projekčná kancelária</t>
  </si>
  <si>
    <t>Spracovateľ: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</si>
  <si>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</si>
  <si>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</si>
  <si>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</si>
  <si>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</si>
  <si>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</si>
  <si>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</si>
  <si>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</si>
  <si>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</si>
  <si>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</si>
  <si>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</si>
  <si>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</si>
  <si>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</si>
  <si>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</si>
  <si>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</si>
  <si>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</si>
  <si>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</si>
  <si>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</si>
  <si>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</si>
  <si>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</si>
  <si>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</si>
  <si>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</si>
  <si>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</si>
  <si>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</si>
  <si>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HSV - Práce a dodávky HSV</t>
  </si>
  <si>
    <t xml:space="preserve">    2 - Zakladanie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</si>
  <si>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</si>
  <si>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</si>
  <si>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</si>
  <si>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</si>
  <si>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</t>
  </si>
  <si>
    <t xml:space="preserve">    713 - Izolácie tepelné</t>
  </si>
  <si>
    <t xml:space="preserve">    721 - Zdravotech. vnútorná kanalizácia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</si>
  <si>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</si>
  <si>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</si>
  <si>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</si>
  <si>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767 - Konštrukcie doplnkové kovové</t>
  </si>
  <si>
    <t xml:space="preserve">    784 - Dokončovacie práce - maľby</t>
  </si>
  <si>
    <t>M - Práce a dodávky M</t>
  </si>
  <si>
    <t xml:space="preserve">    21-M - Elektromontáže</t>
  </si>
  <si>
    <t>OST - Ostatné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</si>
  <si>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</si>
  <si>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</si>
  <si>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</si>
  <si>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</si>
  <si>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</si>
  <si>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</si>
  <si>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</si>
  <si>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</si>
  <si>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D</t>
  </si>
  <si>
    <t>HSV</t>
  </si>
  <si>
    <t>Práce a dodávky HSV</t>
  </si>
  <si>
    <t>2</t>
  </si>
  <si>
    <t>Zakladanie</t>
  </si>
  <si>
    <t>1</t>
  </si>
  <si>
    <t>K</t>
  </si>
  <si>
    <t>216904211</t>
  </si>
  <si>
    <t>Očistenie podkladu</t>
  </si>
  <si>
    <t>m2</t>
  </si>
  <si>
    <t>6</t>
  </si>
  <si>
    <t>Úpravy povrchov, podlahy, osadenie</t>
  </si>
  <si>
    <t>612465136</t>
  </si>
  <si>
    <t>Vnútorná omietka stien BAUMIT, vápennocementová,MVR Uni,ručné nanášanie,jadrová hr.1,5 cm</t>
  </si>
  <si>
    <t>3</t>
  </si>
  <si>
    <t>622462492</t>
  </si>
  <si>
    <t>Príprava vonkajšieho podkladu stien PCI, základový penetračný náter Gisogrund PGM</t>
  </si>
  <si>
    <t>4</t>
  </si>
  <si>
    <t>622462591</t>
  </si>
  <si>
    <t>Vonkajšia omietka stien PCI - príplatok za farebný odtieň svetlý - príplatok na 1 kg omietky Multiputz alebo penetračného náteru Multigrund PGU</t>
  </si>
  <si>
    <t>5</t>
  </si>
  <si>
    <t>622462616</t>
  </si>
  <si>
    <t>Vonkajšia omietka stien tenkovrstvová PCI, silikónová, Multiputz NoBio Z, zatieraná, hr. 1,5 mm</t>
  </si>
  <si>
    <t>624601111p</t>
  </si>
  <si>
    <t xml:space="preserve">Tmelenie PUR tmelom </t>
  </si>
  <si>
    <t>m</t>
  </si>
  <si>
    <t>7</t>
  </si>
  <si>
    <t>624601p2</t>
  </si>
  <si>
    <t>Úprava prahu dverí - zvýšenie</t>
  </si>
  <si>
    <t>kpl</t>
  </si>
  <si>
    <t>8</t>
  </si>
  <si>
    <t>625250050</t>
  </si>
  <si>
    <t>Kontaktný zatepľovací systém hr. 50 mm BASF MultiTherm M - dosky z MW, skrutkovacie kotvy</t>
  </si>
  <si>
    <t>9</t>
  </si>
  <si>
    <t>Ostatné konštrukcie a práce-búranie</t>
  </si>
  <si>
    <t>953946111</t>
  </si>
  <si>
    <t>Príslušenstvo k zateplovaciemu systému - BASF, rohový AL profil s integrovanou tkaninou - AL 100x100</t>
  </si>
  <si>
    <t>10</t>
  </si>
  <si>
    <t>953946130</t>
  </si>
  <si>
    <t>BASF Soklový profil hr. 0,8 mm SP 140 (hliníkový)</t>
  </si>
  <si>
    <t>11</t>
  </si>
  <si>
    <t>968062254</t>
  </si>
  <si>
    <t>Vybúranie drevených rámov okien dvojitých alebo zdvojených, plochy do 1 m2,  -0,07500t</t>
  </si>
  <si>
    <t>12</t>
  </si>
  <si>
    <t>976072221-P</t>
  </si>
  <si>
    <t>Úprava kanalizačného potrubia (prekladka odvetrania kanalizačného potubia)</t>
  </si>
  <si>
    <t>ks</t>
  </si>
  <si>
    <t>13</t>
  </si>
  <si>
    <t>979011111</t>
  </si>
  <si>
    <t>Zvislá doprava sutiny a vybúraných hmôt za prvé podlažie nad alebo pod základným podlažím</t>
  </si>
  <si>
    <t>t</t>
  </si>
  <si>
    <t>14</t>
  </si>
  <si>
    <t>979011121</t>
  </si>
  <si>
    <t>Zvislá doprava sutiny a vybúraných hmôt za každé ďalšie podlažie</t>
  </si>
  <si>
    <t>15</t>
  </si>
  <si>
    <t>979081111</t>
  </si>
  <si>
    <t>Odvoz sutiny a vybúraných hmôt na skládku do 1 km</t>
  </si>
  <si>
    <t>16</t>
  </si>
  <si>
    <t>979081121</t>
  </si>
  <si>
    <t>Odvoz sutiny a vybúraných hmôt na skládku za každý ďalší 1 km</t>
  </si>
  <si>
    <t>17</t>
  </si>
  <si>
    <t>979082111</t>
  </si>
  <si>
    <t>Vnútrostavenisková doprava sutiny a vybúraných hmôt do 10 m</t>
  </si>
  <si>
    <t>18</t>
  </si>
  <si>
    <t>979089312</t>
  </si>
  <si>
    <t>Poplatok za skladovanie - kovy, valcovaný plech, ostatné</t>
  </si>
  <si>
    <t>99</t>
  </si>
  <si>
    <t>Presun hmôt HSV</t>
  </si>
  <si>
    <t>19</t>
  </si>
  <si>
    <t>999281111</t>
  </si>
  <si>
    <t>Presun hmôt pre opravy a údržbu objektov vrátane vonkajších plášťov výšky do 25 m</t>
  </si>
  <si>
    <t>PSV</t>
  </si>
  <si>
    <t>Práce a dodávky PSV</t>
  </si>
  <si>
    <t>712</t>
  </si>
  <si>
    <t>Izolácie striech</t>
  </si>
  <si>
    <t>20</t>
  </si>
  <si>
    <t>712300841</t>
  </si>
  <si>
    <t>Očistenie povlak. krytiny na strechách plochých do 10st. machu,  -0,00200t</t>
  </si>
  <si>
    <t>21</t>
  </si>
  <si>
    <t>712391171</t>
  </si>
  <si>
    <t>Zhotov. povlak. krytiny striech plochých do 10st. ostatné z ochrannej textílie podklad.vrstvy</t>
  </si>
  <si>
    <t>22</t>
  </si>
  <si>
    <t>M</t>
  </si>
  <si>
    <t>6936654900</t>
  </si>
  <si>
    <t>Separačné, filtračné a spevňovacie geotextílie Geofilex 300</t>
  </si>
  <si>
    <t>23</t>
  </si>
  <si>
    <t>712871803</t>
  </si>
  <si>
    <t>Zhotovenie povlakovej krytiny striech vytiahnutím izol. povlaku termoplastami fóliou PVC mechanicky kotvená</t>
  </si>
  <si>
    <t>24</t>
  </si>
  <si>
    <t>2833000150</t>
  </si>
  <si>
    <t>FATRAFOL 810 fólia 1,50 mm  šedá</t>
  </si>
  <si>
    <t>25</t>
  </si>
  <si>
    <t>712873240</t>
  </si>
  <si>
    <t>Zhotovenie povlakovej krytiny vytiahnutím izol. povlaku  PVC-P na konštrukcie prevyšujúce úroveň strechy nad 50 cm prikotvením so zváraným spojom</t>
  </si>
  <si>
    <t>26</t>
  </si>
  <si>
    <t>311970001500</t>
  </si>
  <si>
    <t>Vrut FATRAFOL  na upevnenie do dosiek</t>
  </si>
  <si>
    <t>27</t>
  </si>
  <si>
    <t>712973220</t>
  </si>
  <si>
    <t>Detaily k PVC-P fóliam osadenie hotovej strešnej vpuste</t>
  </si>
  <si>
    <t>28</t>
  </si>
  <si>
    <t>283770003700</t>
  </si>
  <si>
    <t>Strešná vpusť FATRAFOL - priemer 100 mm, dĺ. 400 mm, FATRA IZOLFA</t>
  </si>
  <si>
    <t>29</t>
  </si>
  <si>
    <t>311690001000</t>
  </si>
  <si>
    <t>Rozperný nit FATRAFOL d 6x30 mm do betónu, hliníkový, FATRA IZOLFA</t>
  </si>
  <si>
    <t>30</t>
  </si>
  <si>
    <t>712973240</t>
  </si>
  <si>
    <t>Detaily k PVC-P fóliam osadenie vetracích komínkov</t>
  </si>
  <si>
    <t>31</t>
  </si>
  <si>
    <t>283770004000</t>
  </si>
  <si>
    <t>Odvetrávací komín FATRAFOL, výška 225 mm, priemer 75 mm, FATRA IZOLFA</t>
  </si>
  <si>
    <t>32</t>
  </si>
  <si>
    <t>712973245</t>
  </si>
  <si>
    <t>Zhotovenie flekov v rohoch na povlakovej krytine z PVC-P fólie</t>
  </si>
  <si>
    <t>33</t>
  </si>
  <si>
    <t>712973420</t>
  </si>
  <si>
    <t>Detaily k termoplastom všeobecne, kútový uholník z hrubopoplastovaného plechu RŠ 125 mm, ohyb 90-135°</t>
  </si>
  <si>
    <t>34</t>
  </si>
  <si>
    <t>712973620</t>
  </si>
  <si>
    <t>Detaily k termoplastom všeobecne, nárožný uholník z hrubopoplast. plechu RŠ 100 mm, ohyb 90-135°</t>
  </si>
  <si>
    <t>35</t>
  </si>
  <si>
    <t>712973780</t>
  </si>
  <si>
    <t>Detaily k termoplastom všeobecne, stenový kotviaci pásik z hrubopoplast. plechu RŠ 50 mm</t>
  </si>
  <si>
    <t>36</t>
  </si>
  <si>
    <t>311970001100</t>
  </si>
  <si>
    <t>Kotviaci prvok FATRAFOL do betónu d 6,1 mm, oceľový, FATRA IZOLFA</t>
  </si>
  <si>
    <t>37</t>
  </si>
  <si>
    <t>712973810</t>
  </si>
  <si>
    <t>Detaily k termoplastom všeobecne, oplechovanie okraja odkvapovou záveternou lištou z hrubopolpast. plechu RŠ 140 mm</t>
  </si>
  <si>
    <t>38</t>
  </si>
  <si>
    <t>39</t>
  </si>
  <si>
    <t>998712203</t>
  </si>
  <si>
    <t>Presun hmôt pre izoláciu povlakovej krytiny v objektoch výšky nad 12 do 24 m</t>
  </si>
  <si>
    <t>%</t>
  </si>
  <si>
    <t>713</t>
  </si>
  <si>
    <t>Izolácie tepelné</t>
  </si>
  <si>
    <t>40</t>
  </si>
  <si>
    <t>283720008800</t>
  </si>
  <si>
    <t>Doska EPS 150S hr. 60 mm, na zateplenie podláh a strešných terás, ISOVER</t>
  </si>
  <si>
    <t>41</t>
  </si>
  <si>
    <t>283720008200</t>
  </si>
  <si>
    <t>Doska EPS 100S hr. 140 mm, na zateplenie podláh a plochých striech, ISOVER</t>
  </si>
  <si>
    <t>42</t>
  </si>
  <si>
    <t>713141155</t>
  </si>
  <si>
    <t>Montáž TI striech plochých do 10° , rozloženej v jednej vrstve, prikotvením</t>
  </si>
  <si>
    <t>43</t>
  </si>
  <si>
    <t>713142255</t>
  </si>
  <si>
    <t>Montáž TI striech plochých do 10° polystyrénom, rozloženej v dvoch vrstvách, prikotvením</t>
  </si>
  <si>
    <t>721</t>
  </si>
  <si>
    <t>Zdravotech. vnútorná kanalizácia</t>
  </si>
  <si>
    <t>44</t>
  </si>
  <si>
    <t>721233212</t>
  </si>
  <si>
    <t>Strešný vtok plastový pre ploché strechy so zvislým odtokom DN 100 mm</t>
  </si>
  <si>
    <t>762</t>
  </si>
  <si>
    <t>Konštrukcie tesárske</t>
  </si>
  <si>
    <t>45</t>
  </si>
  <si>
    <t>762431313</t>
  </si>
  <si>
    <t>Obloženie stien z dosiek OSB skrutkovaných na pero a drážku hr. dosky 18 mm</t>
  </si>
  <si>
    <t>763</t>
  </si>
  <si>
    <t>Konštrukcie - drevostavby</t>
  </si>
  <si>
    <t>46</t>
  </si>
  <si>
    <t>763115103</t>
  </si>
  <si>
    <t>Priečka SDK Rigips hr. 75 mm jednoducho opláštená doskami RFI 12.5 mm, CW 50</t>
  </si>
  <si>
    <t>764</t>
  </si>
  <si>
    <t>Konštrukcie klampiarske</t>
  </si>
  <si>
    <t>47</t>
  </si>
  <si>
    <t>764352900</t>
  </si>
  <si>
    <t>Žľaby z pozinkovaného Pz plechu pododkvapové polkruhové so sklonom do 30st. rš 250 mm</t>
  </si>
  <si>
    <t>48</t>
  </si>
  <si>
    <t>764359910</t>
  </si>
  <si>
    <t>Žľaby z pozinkovaného Pz plechu, kotlík kónický pre rúry s priemerom do 150 mm do 30st.</t>
  </si>
  <si>
    <t>49</t>
  </si>
  <si>
    <t>764430210-P</t>
  </si>
  <si>
    <t>Oplechovanie z poplastovaného plechu pre foliu FATRAFOL rš 315 mm - ATIKA</t>
  </si>
  <si>
    <t>50</t>
  </si>
  <si>
    <t>764430210-P2</t>
  </si>
  <si>
    <t>Oplechovanie z poplastovaného plechu pre foliu FATRAFOL do rš. 210 mm</t>
  </si>
  <si>
    <t>51</t>
  </si>
  <si>
    <t>764430210-P3</t>
  </si>
  <si>
    <t>Oplechovanie z poplastovaného plechu pre foliu FATRAFOL do rš. 595 mm</t>
  </si>
  <si>
    <t>52</t>
  </si>
  <si>
    <t>764430210-P4</t>
  </si>
  <si>
    <t>Oplechovanie z poplastovaného plechu pre foliu FATRAFOL do rš. 365 mm</t>
  </si>
  <si>
    <t>53</t>
  </si>
  <si>
    <t>764453974</t>
  </si>
  <si>
    <t>Odpadové rúry z pozinkovaného Pz plechu, odskok, so stranou 150 mm</t>
  </si>
  <si>
    <t>54</t>
  </si>
  <si>
    <t>764454903</t>
  </si>
  <si>
    <t>Odpadové rúry z pozinkovaného Pz plechu kruhové, s priemerom 150 mm</t>
  </si>
  <si>
    <t>767</t>
  </si>
  <si>
    <t>Konštrukcie doplnkové kovové</t>
  </si>
  <si>
    <t>55</t>
  </si>
  <si>
    <t>7673112301R</t>
  </si>
  <si>
    <t>Montáž plastových výrobkov</t>
  </si>
  <si>
    <t>56</t>
  </si>
  <si>
    <t>6114122300-R</t>
  </si>
  <si>
    <t>Plastové dvere dvojkrídlové D1 - otvárave výšky/šírky 2000/1500 mm - výplň PVC (vratane zámkov a kľučky)</t>
  </si>
  <si>
    <t>57</t>
  </si>
  <si>
    <t>6114116700-0002</t>
  </si>
  <si>
    <t>Plastové okno  "O1"- jednokrídlové otváravo-sklopné výšky/šírky 600/600 mm</t>
  </si>
  <si>
    <t>58</t>
  </si>
  <si>
    <t>6114116700-0003</t>
  </si>
  <si>
    <t>Sito proti hmyzu - výšky/šírky 600/600 mm</t>
  </si>
  <si>
    <t>784</t>
  </si>
  <si>
    <t>Dokončovacie práce - maľby</t>
  </si>
  <si>
    <t>59</t>
  </si>
  <si>
    <t>784452371</t>
  </si>
  <si>
    <t>Maľby z maliarskych zmesí tekutých Primalex, jednofarebné dvojnásobné v miestn. výšky do 3,80 m</t>
  </si>
  <si>
    <t>Práce a dodávky M</t>
  </si>
  <si>
    <t>21-M</t>
  </si>
  <si>
    <t>Elektromontáže</t>
  </si>
  <si>
    <t>60</t>
  </si>
  <si>
    <t>210293001</t>
  </si>
  <si>
    <t>Demontáž bleskozvodu</t>
  </si>
  <si>
    <t>61</t>
  </si>
  <si>
    <t>210293001p</t>
  </si>
  <si>
    <t>Revízna správa k bleskozvodu</t>
  </si>
  <si>
    <t>63</t>
  </si>
  <si>
    <t>210293001r</t>
  </si>
  <si>
    <t>Montáž bleskozvodu - sustava komplet vratane materialu</t>
  </si>
  <si>
    <t>OST</t>
  </si>
  <si>
    <t>Ostatné</t>
  </si>
  <si>
    <t>62</t>
  </si>
  <si>
    <t>HZS000113</t>
  </si>
  <si>
    <t>Stavebno montážne práce náročné - odborné (Tr 3) v rozsahu viac ako 8 hodín</t>
  </si>
  <si>
    <t>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</si>
</sst>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.00%"/>
    <numFmt numFmtId="166" formatCode="#,##0.000"/>
  </numFmts>
  <fonts count="16" x14ac:knownFonts="1">
    <font>
      <sz val="11"/>
      <color theme="1"/>
      <name val="Calibri"/>
      <family val="2"/>
      <scheme val="minor"/>
    </font>
    <font>
      <b/>
      <sz val="14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8"/>
      <color rgb="FF969696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1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/>
    </xf>
    <xf numFmtId="0" fontId="5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0" fontId="0" fillId="2" borderId="0" xfId="0" applyFill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8" fillId="2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vertical="center"/>
    </xf>
    <xf numFmtId="4" fontId="12" fillId="0" borderId="8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vertical="center"/>
    </xf>
    <xf numFmtId="4" fontId="13" fillId="0" borderId="8" xfId="0" applyNumberFormat="1" applyFont="1" applyBorder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66" fontId="6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6" fontId="12" fillId="0" borderId="0" xfId="0" applyNumberFormat="1" applyFont="1"/>
    <xf numFmtId="0" fontId="13" fillId="0" borderId="0" xfId="0" applyFont="1" applyAlignment="1">
      <alignment horizontal="left"/>
    </xf>
    <xf numFmtId="166" fontId="13" fillId="0" borderId="0" xfId="0" applyNumberFormat="1" applyFont="1"/>
    <xf numFmtId="0" fontId="10" fillId="0" borderId="12" xfId="0" applyFont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166" fontId="10" fillId="0" borderId="12" xfId="0" applyNumberFormat="1" applyFont="1" applyBorder="1" applyAlignment="1" applyProtection="1">
      <alignment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49" fontId="15" fillId="0" borderId="12" xfId="0" applyNumberFormat="1" applyFont="1" applyBorder="1" applyAlignment="1" applyProtection="1">
      <alignment horizontal="left" vertical="center" wrapText="1"/>
      <protection locked="0"/>
    </xf>
    <xf numFmtId="0" fontId="15" fillId="0" borderId="12" xfId="0" applyFont="1" applyBorder="1" applyAlignment="1" applyProtection="1">
      <alignment horizontal="left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166" fontId="15" fillId="0" borderId="12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.porembova/Desktop/Rozpocet%20FINAL%20%20V&#253;kaz%20v&#253;mer/Rozpocet%20-%20Obnova%20bytov&#233;ho%20domu%20Adleorva%204%20Ko&#353;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A SO 01 - A1. Zateplenie ..."/>
      <sheetName val="A SO 02 - A2. Zateplenie ..."/>
      <sheetName val="A SO 03 - A3. Zateplenie ..."/>
      <sheetName val="A SO 04 - A 4. Výmena výp..."/>
      <sheetName val="B SO 05 - B5. Sanácia lod..."/>
      <sheetName val="C SO 06 - C6. Elektroinšt..."/>
      <sheetName val="C SO 07 - C 7. Výmena roz..."/>
      <sheetName val="C SO 08 - C8. Vyregulovan..."/>
      <sheetName val="D SO 09 - D9. Výmena výťa..."/>
      <sheetName val="E SO 10 - E10. Úprava sok..."/>
      <sheetName val="E SO 11 - E11. Úprava vnú..."/>
      <sheetName val="E SO 12 - E12. Striešky n..."/>
      <sheetName val="F SO 13 - 7. Výmena výpňo..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11"/>
  <sheetViews>
    <sheetView tabSelected="1" topLeftCell="A181" workbookViewId="0">
      <selection activeCell="D114" sqref="D114"/>
    </sheetView>
  </sheetViews>
  <sheetFormatPr defaultRowHeight="15" x14ac:dyDescent="0.25"/>
  <cols>
    <col min="3" max="3" width="19.42578125" customWidth="1"/>
    <col min="4" max="4" width="32" customWidth="1"/>
    <col min="5" max="5" width="17.85546875" customWidth="1"/>
    <col min="6" max="6" width="23.140625" customWidth="1"/>
    <col min="7" max="7" width="17.42578125" customWidth="1"/>
    <col min="8" max="8" width="15" customWidth="1"/>
  </cols>
  <sheetData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18" x14ac:dyDescent="0.25">
      <c r="B4" s="2" t="s">
        <v>0</v>
      </c>
    </row>
    <row r="6" spans="1:8" x14ac:dyDescent="0.25">
      <c r="B6" s="3" t="s">
        <v>1</v>
      </c>
    </row>
    <row r="7" spans="1:8" x14ac:dyDescent="0.25">
      <c r="C7" s="62">
        <f>'[1]Rekapitulácia stavby'!I6</f>
        <v>0</v>
      </c>
      <c r="D7" s="63"/>
      <c r="E7" s="63"/>
      <c r="F7" s="63"/>
    </row>
    <row r="8" spans="1:8" x14ac:dyDescent="0.25">
      <c r="A8" s="4"/>
      <c r="B8" s="3" t="s">
        <v>2</v>
      </c>
      <c r="C8" s="4"/>
      <c r="D8" s="4"/>
      <c r="E8" s="4"/>
      <c r="F8" s="4"/>
      <c r="G8" s="4"/>
      <c r="H8" s="4"/>
    </row>
    <row r="9" spans="1:8" x14ac:dyDescent="0.25">
      <c r="A9" s="4"/>
      <c r="B9" s="4"/>
      <c r="C9" s="64" t="s">
        <v>3</v>
      </c>
      <c r="D9" s="65"/>
      <c r="E9" s="65"/>
      <c r="F9" s="65"/>
      <c r="G9" s="4"/>
      <c r="H9" s="4"/>
    </row>
    <row r="10" spans="1:8" x14ac:dyDescent="0.25">
      <c r="A10" s="4"/>
      <c r="B10" s="4"/>
      <c r="C10" s="4"/>
      <c r="D10" s="4"/>
      <c r="E10" s="4"/>
      <c r="F10" s="4"/>
      <c r="G10" s="4"/>
      <c r="H10" s="4"/>
    </row>
    <row r="11" spans="1:8" x14ac:dyDescent="0.25">
      <c r="A11" s="4"/>
      <c r="B11" s="3" t="s">
        <v>4</v>
      </c>
      <c r="C11" s="4"/>
      <c r="D11" s="5" t="s">
        <v>5</v>
      </c>
      <c r="E11" s="4"/>
      <c r="F11" s="4"/>
      <c r="G11" s="3" t="s">
        <v>6</v>
      </c>
      <c r="H11" s="5"/>
    </row>
    <row r="12" spans="1:8" x14ac:dyDescent="0.25">
      <c r="A12" s="4"/>
      <c r="B12" s="3" t="s">
        <v>7</v>
      </c>
      <c r="C12" s="4"/>
      <c r="D12" s="5" t="s">
        <v>8</v>
      </c>
      <c r="E12" s="4"/>
      <c r="F12" s="4"/>
      <c r="G12" s="3" t="s">
        <v>9</v>
      </c>
      <c r="H12" s="6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3" t="s">
        <v>10</v>
      </c>
      <c r="C14" s="4"/>
      <c r="D14" s="4"/>
      <c r="E14" s="4"/>
      <c r="F14" s="4"/>
      <c r="G14" s="3" t="s">
        <v>11</v>
      </c>
      <c r="H14" s="5" t="s">
        <v>5</v>
      </c>
    </row>
    <row r="15" spans="1:8" x14ac:dyDescent="0.25">
      <c r="A15" s="4"/>
      <c r="B15" s="4"/>
      <c r="C15" s="5" t="s">
        <v>12</v>
      </c>
      <c r="D15" s="4"/>
      <c r="E15" s="4"/>
      <c r="F15" s="4"/>
      <c r="G15" s="3" t="s">
        <v>13</v>
      </c>
      <c r="H15" s="5" t="s">
        <v>5</v>
      </c>
    </row>
    <row r="16" spans="1:8" x14ac:dyDescent="0.25">
      <c r="A16" s="4"/>
      <c r="B16" s="4"/>
      <c r="C16" s="4"/>
      <c r="D16" s="4"/>
      <c r="E16" s="4"/>
      <c r="F16" s="4"/>
      <c r="G16" s="4"/>
      <c r="H16" s="4"/>
    </row>
    <row r="17" spans="1:8" x14ac:dyDescent="0.25">
      <c r="A17" s="4"/>
      <c r="B17" s="3" t="s">
        <v>14</v>
      </c>
      <c r="C17" s="4"/>
      <c r="D17" s="4"/>
      <c r="E17" s="4"/>
      <c r="F17" s="4"/>
      <c r="G17" s="3" t="s">
        <v>11</v>
      </c>
      <c r="H17" s="5"/>
    </row>
    <row r="18" spans="1:8" x14ac:dyDescent="0.25">
      <c r="A18" s="4"/>
      <c r="B18" s="4"/>
      <c r="C18" s="66">
        <f>'[1]Rekapitulácia stavby'!C14</f>
        <v>0</v>
      </c>
      <c r="D18" s="66"/>
      <c r="E18" s="66"/>
      <c r="F18" s="66"/>
      <c r="G18" s="3" t="s">
        <v>13</v>
      </c>
      <c r="H18" s="5"/>
    </row>
    <row r="19" spans="1:8" x14ac:dyDescent="0.25">
      <c r="A19" s="4"/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3" t="s">
        <v>15</v>
      </c>
      <c r="C20" s="4"/>
      <c r="D20" s="4"/>
      <c r="E20" s="4"/>
      <c r="F20" s="4"/>
      <c r="G20" s="3" t="s">
        <v>11</v>
      </c>
      <c r="H20" s="5" t="s">
        <v>5</v>
      </c>
    </row>
    <row r="21" spans="1:8" x14ac:dyDescent="0.25">
      <c r="A21" s="4"/>
      <c r="B21" s="4"/>
      <c r="C21" s="5" t="s">
        <v>16</v>
      </c>
      <c r="D21" s="4"/>
      <c r="E21" s="4"/>
      <c r="F21" s="4"/>
      <c r="G21" s="3" t="s">
        <v>13</v>
      </c>
      <c r="H21" s="5" t="s">
        <v>5</v>
      </c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x14ac:dyDescent="0.25">
      <c r="A23" s="4"/>
      <c r="B23" s="3" t="s">
        <v>17</v>
      </c>
      <c r="C23" s="4"/>
      <c r="D23" s="4"/>
      <c r="E23" s="4"/>
      <c r="F23" s="4"/>
      <c r="G23" s="3" t="s">
        <v>11</v>
      </c>
      <c r="H23" s="5" t="s">
        <v>5</v>
      </c>
    </row>
    <row r="24" spans="1:8" ht="13.5" customHeight="1" x14ac:dyDescent="0.25">
      <c r="A24" s="4"/>
      <c r="B24" s="4"/>
      <c r="C24" s="5"/>
      <c r="D24" s="4"/>
      <c r="E24" s="4"/>
      <c r="F24" s="4"/>
      <c r="G24" s="3" t="s">
        <v>13</v>
      </c>
      <c r="H24" s="5" t="s">
        <v>5</v>
      </c>
    </row>
    <row r="25" spans="1:8" hidden="1" x14ac:dyDescent="0.25">
      <c r="A25" s="4"/>
      <c r="B25" s="4"/>
      <c r="C25" s="4"/>
      <c r="D25" s="4"/>
      <c r="E25" s="4"/>
      <c r="F25" s="4"/>
      <c r="G25" s="4"/>
      <c r="H25" s="4"/>
    </row>
    <row r="26" spans="1:8" hidden="1" x14ac:dyDescent="0.25">
      <c r="A26" s="4"/>
      <c r="B26" s="3"/>
      <c r="C26" s="4"/>
      <c r="D26" s="4"/>
      <c r="E26" s="4"/>
      <c r="F26" s="4"/>
      <c r="G26" s="4"/>
      <c r="H26" s="4"/>
    </row>
    <row r="27" spans="1:8" hidden="1" x14ac:dyDescent="0.25">
      <c r="A27" s="7"/>
      <c r="B27" s="7"/>
      <c r="C27" s="67" t="s">
        <v>5</v>
      </c>
      <c r="D27" s="67"/>
      <c r="E27" s="67"/>
      <c r="F27" s="67"/>
      <c r="G27" s="7"/>
      <c r="H27" s="7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x14ac:dyDescent="0.25">
      <c r="A29" s="4"/>
      <c r="B29" s="8"/>
      <c r="C29" s="8"/>
      <c r="D29" s="8"/>
      <c r="E29" s="8"/>
      <c r="F29" s="8"/>
      <c r="G29" s="8"/>
      <c r="H29" s="8"/>
    </row>
    <row r="30" spans="1:8" ht="15.75" x14ac:dyDescent="0.25">
      <c r="A30" s="4"/>
      <c r="B30" s="9" t="s">
        <v>18</v>
      </c>
      <c r="C30" s="4"/>
      <c r="D30" s="4"/>
      <c r="E30" s="4"/>
      <c r="F30" s="4"/>
      <c r="G30" s="4"/>
      <c r="H30" s="10"/>
    </row>
    <row r="31" spans="1:8" x14ac:dyDescent="0.25">
      <c r="A31" s="4"/>
      <c r="B31" s="8"/>
      <c r="C31" s="8"/>
      <c r="D31" s="8"/>
      <c r="E31" s="8"/>
      <c r="F31" s="8"/>
      <c r="G31" s="8"/>
      <c r="H31" s="8"/>
    </row>
    <row r="32" spans="1:8" x14ac:dyDescent="0.25">
      <c r="A32" s="4"/>
      <c r="B32" s="4"/>
      <c r="C32" s="4"/>
      <c r="D32" s="11" t="s">
        <v>19</v>
      </c>
      <c r="E32" s="4"/>
      <c r="F32" s="4"/>
      <c r="G32" s="11" t="s">
        <v>20</v>
      </c>
      <c r="H32" s="11" t="s">
        <v>21</v>
      </c>
    </row>
    <row r="33" spans="1:8" x14ac:dyDescent="0.25">
      <c r="A33" s="4"/>
      <c r="B33" s="12" t="s">
        <v>22</v>
      </c>
      <c r="C33" s="3" t="s">
        <v>23</v>
      </c>
      <c r="D33" s="13">
        <f>ROUND((SUM(BC130:BC210)),  2)</f>
        <v>0</v>
      </c>
      <c r="E33" s="4"/>
      <c r="F33" s="4"/>
      <c r="G33" s="14">
        <v>0.2</v>
      </c>
      <c r="H33" s="13">
        <f>ROUND(((SUM(BC130:BC210))*G33),  2)</f>
        <v>0</v>
      </c>
    </row>
    <row r="34" spans="1:8" x14ac:dyDescent="0.25">
      <c r="A34" s="4"/>
      <c r="B34" s="4"/>
      <c r="C34" s="3" t="s">
        <v>24</v>
      </c>
      <c r="D34" s="13"/>
      <c r="E34" s="4"/>
      <c r="F34" s="4"/>
      <c r="G34" s="14">
        <v>0.2</v>
      </c>
      <c r="H34" s="13"/>
    </row>
    <row r="35" spans="1:8" x14ac:dyDescent="0.25">
      <c r="A35" s="4"/>
      <c r="B35" s="4"/>
      <c r="C35" s="3" t="s">
        <v>25</v>
      </c>
      <c r="D35" s="13">
        <f>ROUND((SUM(BE130:BE210)),  2)</f>
        <v>0</v>
      </c>
      <c r="E35" s="4"/>
      <c r="F35" s="4"/>
      <c r="G35" s="14">
        <v>0.2</v>
      </c>
      <c r="H35" s="13">
        <f>0</f>
        <v>0</v>
      </c>
    </row>
    <row r="36" spans="1:8" x14ac:dyDescent="0.25">
      <c r="A36" s="4"/>
      <c r="B36" s="4"/>
      <c r="C36" s="3" t="s">
        <v>26</v>
      </c>
      <c r="D36" s="13">
        <f>ROUND((SUM(BF130:BF210)),  2)</f>
        <v>0</v>
      </c>
      <c r="E36" s="4"/>
      <c r="F36" s="4"/>
      <c r="G36" s="14">
        <v>0.2</v>
      </c>
      <c r="H36" s="13">
        <f>0</f>
        <v>0</v>
      </c>
    </row>
    <row r="37" spans="1:8" x14ac:dyDescent="0.25">
      <c r="A37" s="4"/>
      <c r="B37" s="4"/>
      <c r="C37" s="3" t="s">
        <v>27</v>
      </c>
      <c r="D37" s="13">
        <f>ROUND((SUM(BG130:BG210)),  2)</f>
        <v>0</v>
      </c>
      <c r="E37" s="4"/>
      <c r="F37" s="4"/>
      <c r="G37" s="14">
        <v>0</v>
      </c>
      <c r="H37" s="13">
        <f>0</f>
        <v>0</v>
      </c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ht="15.75" x14ac:dyDescent="0.25">
      <c r="A39" s="15"/>
      <c r="B39" s="16" t="s">
        <v>28</v>
      </c>
      <c r="C39" s="17"/>
      <c r="D39" s="17"/>
      <c r="E39" s="18" t="s">
        <v>29</v>
      </c>
      <c r="F39" s="19" t="s">
        <v>30</v>
      </c>
      <c r="G39" s="17"/>
      <c r="H39" s="20">
        <f>SUM(H30:H37)</f>
        <v>0</v>
      </c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50" spans="1:8" x14ac:dyDescent="0.25">
      <c r="A50" s="4"/>
      <c r="B50" s="21" t="s">
        <v>31</v>
      </c>
      <c r="C50" s="22"/>
      <c r="D50" s="22"/>
      <c r="E50" s="21" t="s">
        <v>32</v>
      </c>
      <c r="F50" s="22"/>
      <c r="G50" s="22"/>
      <c r="H50" s="22"/>
    </row>
    <row r="61" spans="1:8" x14ac:dyDescent="0.25">
      <c r="A61" s="4"/>
      <c r="B61" s="23" t="s">
        <v>33</v>
      </c>
      <c r="C61" s="24"/>
      <c r="D61" s="25" t="s">
        <v>34</v>
      </c>
      <c r="E61" s="23" t="s">
        <v>33</v>
      </c>
      <c r="F61" s="24"/>
      <c r="G61" s="24"/>
      <c r="H61" s="26" t="s">
        <v>34</v>
      </c>
    </row>
    <row r="65" spans="1:8" x14ac:dyDescent="0.25">
      <c r="A65" s="4"/>
      <c r="B65" s="21" t="s">
        <v>35</v>
      </c>
      <c r="C65" s="22"/>
      <c r="D65" s="22"/>
      <c r="E65" s="21" t="s">
        <v>36</v>
      </c>
      <c r="F65" s="22"/>
      <c r="G65" s="22"/>
      <c r="H65" s="22"/>
    </row>
    <row r="76" spans="1:8" x14ac:dyDescent="0.25">
      <c r="A76" s="4"/>
      <c r="B76" s="23" t="s">
        <v>33</v>
      </c>
      <c r="C76" s="24"/>
      <c r="D76" s="25" t="s">
        <v>34</v>
      </c>
      <c r="E76" s="23" t="s">
        <v>33</v>
      </c>
      <c r="F76" s="24"/>
      <c r="G76" s="24"/>
      <c r="H76" s="26" t="s">
        <v>34</v>
      </c>
    </row>
    <row r="77" spans="1:8" x14ac:dyDescent="0.25">
      <c r="A77" s="27"/>
      <c r="B77" s="27"/>
      <c r="C77" s="27"/>
      <c r="D77" s="27"/>
      <c r="E77" s="27"/>
      <c r="F77" s="27"/>
      <c r="G77" s="27"/>
      <c r="H77" s="27"/>
    </row>
    <row r="81" spans="1:8" x14ac:dyDescent="0.25">
      <c r="A81" s="28"/>
      <c r="B81" s="28"/>
      <c r="C81" s="28"/>
      <c r="D81" s="28"/>
      <c r="E81" s="28"/>
      <c r="F81" s="28"/>
      <c r="G81" s="28"/>
      <c r="H81" s="28"/>
    </row>
    <row r="82" spans="1:8" ht="18" x14ac:dyDescent="0.25">
      <c r="A82" s="2" t="s">
        <v>37</v>
      </c>
      <c r="B82" s="4"/>
      <c r="C82" s="4"/>
      <c r="D82" s="4"/>
      <c r="E82" s="4"/>
      <c r="F82" s="4"/>
      <c r="G82" s="4"/>
      <c r="H82" s="4"/>
    </row>
    <row r="83" spans="1:8" x14ac:dyDescent="0.25">
      <c r="A83" s="4"/>
      <c r="B83" s="4"/>
      <c r="C83" s="4"/>
      <c r="D83" s="4"/>
      <c r="E83" s="4"/>
      <c r="F83" s="4"/>
      <c r="G83" s="4"/>
      <c r="H83" s="4"/>
    </row>
    <row r="84" spans="1:8" x14ac:dyDescent="0.25">
      <c r="A84" s="3" t="s">
        <v>1</v>
      </c>
      <c r="B84" s="4"/>
      <c r="C84" s="4"/>
      <c r="D84" s="4"/>
      <c r="E84" s="4"/>
      <c r="F84" s="4"/>
      <c r="G84" s="4"/>
      <c r="H84" s="4"/>
    </row>
    <row r="85" spans="1:8" x14ac:dyDescent="0.25">
      <c r="A85" s="4"/>
      <c r="B85" s="4"/>
      <c r="C85" s="62">
        <f>C7</f>
        <v>0</v>
      </c>
      <c r="D85" s="63"/>
      <c r="E85" s="63"/>
      <c r="F85" s="63"/>
      <c r="G85" s="4"/>
      <c r="H85" s="4"/>
    </row>
    <row r="86" spans="1:8" x14ac:dyDescent="0.25">
      <c r="A86" s="3" t="s">
        <v>2</v>
      </c>
      <c r="B86" s="4"/>
      <c r="C86" s="4"/>
      <c r="D86" s="4"/>
      <c r="E86" s="4"/>
      <c r="F86" s="4"/>
      <c r="G86" s="4"/>
      <c r="H86" s="4"/>
    </row>
    <row r="87" spans="1:8" x14ac:dyDescent="0.25">
      <c r="A87" s="4"/>
      <c r="B87" s="4"/>
      <c r="C87" s="64" t="str">
        <f>C9</f>
        <v>A SO 03 - A3. Zateplenie stresného plášťa</v>
      </c>
      <c r="D87" s="65"/>
      <c r="E87" s="65"/>
      <c r="F87" s="65"/>
      <c r="G87" s="4"/>
      <c r="H87" s="4"/>
    </row>
    <row r="88" spans="1:8" x14ac:dyDescent="0.25">
      <c r="A88" s="4"/>
      <c r="B88" s="4"/>
      <c r="C88" s="4"/>
      <c r="D88" s="4"/>
      <c r="E88" s="4"/>
      <c r="F88" s="4"/>
      <c r="G88" s="4"/>
      <c r="H88" s="4"/>
    </row>
    <row r="89" spans="1:8" x14ac:dyDescent="0.25">
      <c r="A89" s="3" t="s">
        <v>7</v>
      </c>
      <c r="B89" s="4"/>
      <c r="C89" s="4"/>
      <c r="D89" s="5" t="str">
        <f>D12</f>
        <v>Adlerova 4 Košice</v>
      </c>
      <c r="E89" s="4"/>
      <c r="F89" s="4"/>
      <c r="G89" s="3" t="s">
        <v>9</v>
      </c>
      <c r="H89" s="6" t="str">
        <f>IF(H12="","",H12)</f>
        <v/>
      </c>
    </row>
    <row r="90" spans="1:8" x14ac:dyDescent="0.25">
      <c r="A90" s="4"/>
      <c r="B90" s="4"/>
      <c r="C90" s="4"/>
      <c r="D90" s="4"/>
      <c r="E90" s="4"/>
      <c r="F90" s="4"/>
      <c r="G90" s="4"/>
      <c r="H90" s="4"/>
    </row>
    <row r="91" spans="1:8" ht="51" x14ac:dyDescent="0.25">
      <c r="A91" s="3" t="s">
        <v>10</v>
      </c>
      <c r="B91" s="4"/>
      <c r="C91" s="4"/>
      <c r="D91" s="5" t="str">
        <f>C15</f>
        <v>BPMK s.r.o.</v>
      </c>
      <c r="E91" s="4"/>
      <c r="F91" s="4"/>
      <c r="G91" s="3" t="s">
        <v>15</v>
      </c>
      <c r="H91" s="29" t="str">
        <f>C21</f>
        <v>DVJ Company s.r.o. - projekčná kancelária</v>
      </c>
    </row>
    <row r="92" spans="1:8" x14ac:dyDescent="0.25">
      <c r="A92" s="3" t="s">
        <v>14</v>
      </c>
      <c r="B92" s="4"/>
      <c r="C92" s="4"/>
      <c r="D92" s="5"/>
      <c r="E92" s="4"/>
      <c r="F92" s="4"/>
      <c r="G92" s="3" t="s">
        <v>17</v>
      </c>
      <c r="H92" s="29"/>
    </row>
    <row r="93" spans="1:8" x14ac:dyDescent="0.25">
      <c r="A93" s="4"/>
      <c r="B93" s="4"/>
      <c r="C93" s="4"/>
      <c r="D93" s="4"/>
      <c r="E93" s="4"/>
      <c r="F93" s="4"/>
      <c r="G93" s="4"/>
      <c r="H93" s="4"/>
    </row>
    <row r="94" spans="1:8" x14ac:dyDescent="0.25">
      <c r="A94" s="30" t="s">
        <v>38</v>
      </c>
      <c r="B94" s="15"/>
      <c r="C94" s="15"/>
      <c r="D94" s="15"/>
      <c r="E94" s="15"/>
      <c r="F94" s="15"/>
      <c r="G94" s="15"/>
      <c r="H94" s="31" t="s">
        <v>39</v>
      </c>
    </row>
    <row r="95" spans="1:8" x14ac:dyDescent="0.25">
      <c r="A95" s="4"/>
      <c r="B95" s="4"/>
      <c r="C95" s="4"/>
      <c r="D95" s="4"/>
      <c r="E95" s="4"/>
      <c r="F95" s="4"/>
      <c r="G95" s="4"/>
      <c r="H95" s="4"/>
    </row>
    <row r="96" spans="1:8" ht="15.75" x14ac:dyDescent="0.25">
      <c r="A96" s="32" t="s">
        <v>40</v>
      </c>
      <c r="B96" s="4"/>
      <c r="C96" s="4"/>
      <c r="D96" s="4"/>
      <c r="E96" s="4"/>
      <c r="F96" s="4"/>
      <c r="G96" s="4"/>
      <c r="H96" s="10">
        <f>H130</f>
        <v>0</v>
      </c>
    </row>
    <row r="97" spans="1:8" x14ac:dyDescent="0.25">
      <c r="A97" s="33"/>
      <c r="B97" s="34" t="s">
        <v>41</v>
      </c>
      <c r="C97" s="35"/>
      <c r="D97" s="35"/>
      <c r="E97" s="35"/>
      <c r="F97" s="35"/>
      <c r="G97" s="35"/>
      <c r="H97" s="36">
        <f>H131</f>
        <v>0</v>
      </c>
    </row>
    <row r="98" spans="1:8" x14ac:dyDescent="0.25">
      <c r="A98" s="37"/>
      <c r="B98" s="38" t="s">
        <v>42</v>
      </c>
      <c r="C98" s="39"/>
      <c r="D98" s="39"/>
      <c r="E98" s="39"/>
      <c r="F98" s="39"/>
      <c r="G98" s="39"/>
      <c r="H98" s="40">
        <f>H132</f>
        <v>0</v>
      </c>
    </row>
    <row r="99" spans="1:8" x14ac:dyDescent="0.25">
      <c r="A99" s="37"/>
      <c r="B99" s="38" t="s">
        <v>43</v>
      </c>
      <c r="C99" s="39"/>
      <c r="D99" s="39"/>
      <c r="E99" s="39"/>
      <c r="F99" s="39"/>
      <c r="G99" s="39"/>
      <c r="H99" s="40">
        <f>H134</f>
        <v>0</v>
      </c>
    </row>
    <row r="100" spans="1:8" x14ac:dyDescent="0.25">
      <c r="A100" s="37"/>
      <c r="B100" s="38" t="s">
        <v>44</v>
      </c>
      <c r="C100" s="39"/>
      <c r="D100" s="39"/>
      <c r="E100" s="39"/>
      <c r="F100" s="39"/>
      <c r="G100" s="39"/>
      <c r="H100" s="40">
        <f>H142</f>
        <v>0</v>
      </c>
    </row>
    <row r="101" spans="1:8" x14ac:dyDescent="0.25">
      <c r="A101" s="37"/>
      <c r="B101" s="38" t="s">
        <v>45</v>
      </c>
      <c r="C101" s="39"/>
      <c r="D101" s="39"/>
      <c r="E101" s="39"/>
      <c r="F101" s="39"/>
      <c r="G101" s="39"/>
      <c r="H101" s="40">
        <f>H153</f>
        <v>0</v>
      </c>
    </row>
    <row r="102" spans="1:8" x14ac:dyDescent="0.25">
      <c r="A102" s="33"/>
      <c r="B102" s="34" t="s">
        <v>46</v>
      </c>
      <c r="C102" s="35"/>
      <c r="D102" s="35"/>
      <c r="E102" s="35"/>
      <c r="F102" s="35"/>
      <c r="G102" s="35"/>
      <c r="H102" s="36">
        <f>H155</f>
        <v>0</v>
      </c>
    </row>
    <row r="103" spans="1:8" x14ac:dyDescent="0.25">
      <c r="A103" s="37"/>
      <c r="B103" s="38" t="s">
        <v>47</v>
      </c>
      <c r="C103" s="39"/>
      <c r="D103" s="39"/>
      <c r="E103" s="39"/>
      <c r="F103" s="39"/>
      <c r="G103" s="39"/>
      <c r="H103" s="40">
        <f>H156</f>
        <v>0</v>
      </c>
    </row>
    <row r="104" spans="1:8" x14ac:dyDescent="0.25">
      <c r="A104" s="37"/>
      <c r="B104" s="38" t="s">
        <v>48</v>
      </c>
      <c r="C104" s="39"/>
      <c r="D104" s="39"/>
      <c r="E104" s="39"/>
      <c r="F104" s="39"/>
      <c r="G104" s="39"/>
      <c r="H104" s="40">
        <f>H177</f>
        <v>0</v>
      </c>
    </row>
    <row r="105" spans="1:8" x14ac:dyDescent="0.25">
      <c r="A105" s="37"/>
      <c r="B105" s="38" t="s">
        <v>49</v>
      </c>
      <c r="C105" s="39"/>
      <c r="D105" s="39"/>
      <c r="E105" s="39"/>
      <c r="F105" s="39"/>
      <c r="G105" s="39"/>
      <c r="H105" s="40">
        <f>H182</f>
        <v>0</v>
      </c>
    </row>
    <row r="106" spans="1:8" x14ac:dyDescent="0.25">
      <c r="A106" s="37"/>
      <c r="B106" s="38" t="s">
        <v>50</v>
      </c>
      <c r="C106" s="39"/>
      <c r="D106" s="39"/>
      <c r="E106" s="39"/>
      <c r="F106" s="39"/>
      <c r="G106" s="39"/>
      <c r="H106" s="40">
        <f>H184</f>
        <v>0</v>
      </c>
    </row>
    <row r="107" spans="1:8" x14ac:dyDescent="0.25">
      <c r="A107" s="37"/>
      <c r="B107" s="38" t="s">
        <v>51</v>
      </c>
      <c r="C107" s="39"/>
      <c r="D107" s="39"/>
      <c r="E107" s="39"/>
      <c r="F107" s="39"/>
      <c r="G107" s="39"/>
      <c r="H107" s="40">
        <f>H186</f>
        <v>0</v>
      </c>
    </row>
    <row r="108" spans="1:8" x14ac:dyDescent="0.25">
      <c r="A108" s="37"/>
      <c r="B108" s="38" t="s">
        <v>52</v>
      </c>
      <c r="C108" s="39"/>
      <c r="D108" s="39"/>
      <c r="E108" s="39"/>
      <c r="F108" s="39"/>
      <c r="G108" s="39"/>
      <c r="H108" s="40">
        <f>H188</f>
        <v>0</v>
      </c>
    </row>
    <row r="109" spans="1:8" x14ac:dyDescent="0.25">
      <c r="A109" s="37"/>
      <c r="B109" s="38" t="s">
        <v>53</v>
      </c>
      <c r="C109" s="39"/>
      <c r="D109" s="39"/>
      <c r="E109" s="39"/>
      <c r="F109" s="39"/>
      <c r="G109" s="39"/>
      <c r="H109" s="40">
        <f>H197</f>
        <v>0</v>
      </c>
    </row>
    <row r="110" spans="1:8" x14ac:dyDescent="0.25">
      <c r="A110" s="37"/>
      <c r="B110" s="38" t="s">
        <v>54</v>
      </c>
      <c r="C110" s="39"/>
      <c r="D110" s="39"/>
      <c r="E110" s="39"/>
      <c r="F110" s="39"/>
      <c r="G110" s="39"/>
      <c r="H110" s="40">
        <f>H202</f>
        <v>0</v>
      </c>
    </row>
    <row r="111" spans="1:8" x14ac:dyDescent="0.25">
      <c r="A111" s="33"/>
      <c r="B111" s="34" t="s">
        <v>55</v>
      </c>
      <c r="C111" s="35"/>
      <c r="D111" s="35"/>
      <c r="E111" s="35"/>
      <c r="F111" s="35"/>
      <c r="G111" s="35"/>
      <c r="H111" s="36">
        <f>H204</f>
        <v>0</v>
      </c>
    </row>
    <row r="112" spans="1:8" x14ac:dyDescent="0.25">
      <c r="A112" s="37"/>
      <c r="B112" s="38" t="s">
        <v>56</v>
      </c>
      <c r="C112" s="39"/>
      <c r="D112" s="39"/>
      <c r="E112" s="39"/>
      <c r="F112" s="39"/>
      <c r="G112" s="39"/>
      <c r="H112" s="40">
        <f>H205</f>
        <v>0</v>
      </c>
    </row>
    <row r="113" spans="1:8" x14ac:dyDescent="0.25">
      <c r="A113" s="33"/>
      <c r="B113" s="34" t="s">
        <v>57</v>
      </c>
      <c r="C113" s="35"/>
      <c r="D113" s="35"/>
      <c r="E113" s="35"/>
      <c r="F113" s="35"/>
      <c r="G113" s="35"/>
      <c r="H113" s="36">
        <f>H209</f>
        <v>0</v>
      </c>
    </row>
    <row r="114" spans="1:8" x14ac:dyDescent="0.25">
      <c r="A114" s="4"/>
      <c r="B114" s="4"/>
      <c r="C114" s="4"/>
      <c r="D114" s="4"/>
      <c r="E114" s="4"/>
      <c r="F114" s="4"/>
      <c r="G114" s="4"/>
      <c r="H114" s="4"/>
    </row>
    <row r="115" spans="1:8" x14ac:dyDescent="0.25">
      <c r="A115" s="27"/>
      <c r="B115" s="27"/>
      <c r="C115" s="27"/>
      <c r="D115" s="27"/>
      <c r="E115" s="27"/>
      <c r="F115" s="27"/>
      <c r="G115" s="27"/>
      <c r="H115" s="27"/>
    </row>
    <row r="116" spans="1:8" x14ac:dyDescent="0.25">
      <c r="A116" s="28"/>
      <c r="B116" s="28"/>
      <c r="C116" s="28"/>
      <c r="D116" s="28"/>
      <c r="E116" s="28"/>
      <c r="F116" s="28"/>
      <c r="G116" s="28"/>
      <c r="H116" s="28"/>
    </row>
    <row r="117" spans="1:8" ht="18" x14ac:dyDescent="0.25">
      <c r="A117" s="2" t="s">
        <v>58</v>
      </c>
      <c r="B117" s="4"/>
      <c r="C117" s="4"/>
      <c r="D117" s="4"/>
      <c r="E117" s="4"/>
      <c r="F117" s="4"/>
      <c r="G117" s="4"/>
      <c r="H117" s="4"/>
    </row>
    <row r="118" spans="1:8" x14ac:dyDescent="0.25">
      <c r="A118" s="4"/>
      <c r="B118" s="4"/>
      <c r="C118" s="4"/>
      <c r="D118" s="4"/>
      <c r="E118" s="4"/>
      <c r="F118" s="4"/>
      <c r="G118" s="4"/>
      <c r="H118" s="4"/>
    </row>
    <row r="119" spans="1:8" x14ac:dyDescent="0.25">
      <c r="A119" s="3" t="s">
        <v>1</v>
      </c>
      <c r="B119" s="4"/>
      <c r="C119" s="4"/>
      <c r="D119" s="4"/>
      <c r="E119" s="4"/>
      <c r="F119" s="4"/>
      <c r="G119" s="4"/>
      <c r="H119" s="4"/>
    </row>
    <row r="120" spans="1:8" x14ac:dyDescent="0.25">
      <c r="A120" s="4"/>
      <c r="B120" s="4"/>
      <c r="C120" s="62">
        <f>C7</f>
        <v>0</v>
      </c>
      <c r="D120" s="63"/>
      <c r="E120" s="63"/>
      <c r="F120" s="63"/>
      <c r="G120" s="4"/>
      <c r="H120" s="4"/>
    </row>
    <row r="121" spans="1:8" x14ac:dyDescent="0.25">
      <c r="A121" s="3" t="s">
        <v>2</v>
      </c>
      <c r="B121" s="4"/>
      <c r="C121" s="4"/>
      <c r="D121" s="4"/>
      <c r="E121" s="4"/>
      <c r="F121" s="4"/>
      <c r="G121" s="4"/>
      <c r="H121" s="4"/>
    </row>
    <row r="122" spans="1:8" x14ac:dyDescent="0.25">
      <c r="A122" s="4"/>
      <c r="B122" s="4"/>
      <c r="C122" s="64" t="str">
        <f>C9</f>
        <v>A SO 03 - A3. Zateplenie stresného plášťa</v>
      </c>
      <c r="D122" s="65"/>
      <c r="E122" s="65"/>
      <c r="F122" s="65"/>
      <c r="G122" s="4"/>
      <c r="H122" s="4"/>
    </row>
    <row r="123" spans="1:8" x14ac:dyDescent="0.25">
      <c r="A123" s="4"/>
      <c r="B123" s="4"/>
      <c r="C123" s="4"/>
      <c r="D123" s="4"/>
      <c r="E123" s="4"/>
      <c r="F123" s="4"/>
      <c r="G123" s="4"/>
      <c r="H123" s="4"/>
    </row>
    <row r="124" spans="1:8" x14ac:dyDescent="0.25">
      <c r="A124" s="3" t="s">
        <v>7</v>
      </c>
      <c r="B124" s="4"/>
      <c r="C124" s="4"/>
      <c r="D124" s="5" t="str">
        <f>D12</f>
        <v>Adlerova 4 Košice</v>
      </c>
      <c r="E124" s="4"/>
      <c r="F124" s="4"/>
      <c r="G124" s="3" t="s">
        <v>9</v>
      </c>
      <c r="H124" s="6" t="str">
        <f>IF(H12="","",H12)</f>
        <v/>
      </c>
    </row>
    <row r="125" spans="1:8" x14ac:dyDescent="0.25">
      <c r="A125" s="4"/>
      <c r="B125" s="4"/>
      <c r="C125" s="4"/>
      <c r="D125" s="4"/>
      <c r="E125" s="4"/>
      <c r="F125" s="4"/>
      <c r="G125" s="4"/>
      <c r="H125" s="4"/>
    </row>
    <row r="126" spans="1:8" ht="40.5" customHeight="1" x14ac:dyDescent="0.25">
      <c r="A126" s="3" t="s">
        <v>10</v>
      </c>
      <c r="B126" s="4"/>
      <c r="C126" s="4"/>
      <c r="D126" s="5" t="str">
        <f>C15</f>
        <v>BPMK s.r.o.</v>
      </c>
      <c r="E126" s="4"/>
      <c r="F126" s="4"/>
      <c r="G126" s="3" t="s">
        <v>15</v>
      </c>
      <c r="H126" s="29" t="str">
        <f>C21</f>
        <v>DVJ Company s.r.o. - projekčná kancelária</v>
      </c>
    </row>
    <row r="127" spans="1:8" ht="27.75" customHeight="1" x14ac:dyDescent="0.25">
      <c r="A127" s="3" t="s">
        <v>14</v>
      </c>
      <c r="B127" s="4"/>
      <c r="C127" s="4"/>
      <c r="D127" s="5"/>
      <c r="E127" s="4"/>
      <c r="F127" s="4"/>
      <c r="G127" s="3" t="s">
        <v>17</v>
      </c>
      <c r="H127" s="29"/>
    </row>
    <row r="128" spans="1:8" x14ac:dyDescent="0.25">
      <c r="A128" s="4"/>
      <c r="B128" s="4"/>
      <c r="C128" s="4"/>
      <c r="D128" s="4"/>
      <c r="E128" s="4"/>
      <c r="F128" s="4"/>
      <c r="G128" s="4"/>
      <c r="H128" s="4"/>
    </row>
    <row r="129" spans="1:8" ht="24" x14ac:dyDescent="0.25">
      <c r="A129" s="41" t="s">
        <v>59</v>
      </c>
      <c r="B129" s="42" t="s">
        <v>60</v>
      </c>
      <c r="C129" s="42" t="s">
        <v>61</v>
      </c>
      <c r="D129" s="42" t="s">
        <v>62</v>
      </c>
      <c r="E129" s="42" t="s">
        <v>63</v>
      </c>
      <c r="F129" s="42" t="s">
        <v>64</v>
      </c>
      <c r="G129" s="42" t="s">
        <v>65</v>
      </c>
      <c r="H129" s="43" t="s">
        <v>39</v>
      </c>
    </row>
    <row r="130" spans="1:8" ht="15.75" x14ac:dyDescent="0.25">
      <c r="A130" s="44" t="s">
        <v>40</v>
      </c>
      <c r="B130" s="4"/>
      <c r="C130" s="4"/>
      <c r="D130" s="4"/>
      <c r="E130" s="4"/>
      <c r="F130" s="4"/>
      <c r="G130" s="4"/>
      <c r="H130" s="45">
        <f>BI130</f>
        <v>0</v>
      </c>
    </row>
    <row r="131" spans="1:8" ht="15.75" x14ac:dyDescent="0.25">
      <c r="A131" s="46"/>
      <c r="B131" s="47" t="s">
        <v>66</v>
      </c>
      <c r="C131" s="48" t="s">
        <v>67</v>
      </c>
      <c r="D131" s="48" t="s">
        <v>68</v>
      </c>
      <c r="E131" s="46"/>
      <c r="F131" s="46"/>
      <c r="G131" s="46"/>
      <c r="H131" s="49">
        <f>BI131</f>
        <v>0</v>
      </c>
    </row>
    <row r="132" spans="1:8" x14ac:dyDescent="0.25">
      <c r="A132" s="46"/>
      <c r="B132" s="47" t="s">
        <v>66</v>
      </c>
      <c r="C132" s="50" t="s">
        <v>69</v>
      </c>
      <c r="D132" s="50" t="s">
        <v>70</v>
      </c>
      <c r="E132" s="46"/>
      <c r="F132" s="46"/>
      <c r="G132" s="46"/>
      <c r="H132" s="51">
        <f>BI132</f>
        <v>0</v>
      </c>
    </row>
    <row r="133" spans="1:8" ht="19.5" customHeight="1" x14ac:dyDescent="0.25">
      <c r="A133" s="52" t="s">
        <v>71</v>
      </c>
      <c r="B133" s="52" t="s">
        <v>72</v>
      </c>
      <c r="C133" s="53" t="s">
        <v>73</v>
      </c>
      <c r="D133" s="54" t="s">
        <v>74</v>
      </c>
      <c r="E133" s="55" t="s">
        <v>75</v>
      </c>
      <c r="F133" s="56">
        <v>39.880000000000003</v>
      </c>
      <c r="G133" s="56"/>
      <c r="H133" s="56">
        <f>ROUND(G133*F133,3)</f>
        <v>0</v>
      </c>
    </row>
    <row r="134" spans="1:8" x14ac:dyDescent="0.25">
      <c r="A134" s="46"/>
      <c r="B134" s="47" t="s">
        <v>66</v>
      </c>
      <c r="C134" s="50" t="s">
        <v>76</v>
      </c>
      <c r="D134" s="50" t="s">
        <v>77</v>
      </c>
      <c r="E134" s="46"/>
      <c r="F134" s="46"/>
      <c r="G134" s="46"/>
      <c r="H134" s="51">
        <f>BI134</f>
        <v>0</v>
      </c>
    </row>
    <row r="135" spans="1:8" ht="42.75" customHeight="1" x14ac:dyDescent="0.25">
      <c r="A135" s="52" t="s">
        <v>69</v>
      </c>
      <c r="B135" s="52" t="s">
        <v>72</v>
      </c>
      <c r="C135" s="53" t="s">
        <v>78</v>
      </c>
      <c r="D135" s="54" t="s">
        <v>79</v>
      </c>
      <c r="E135" s="55" t="s">
        <v>75</v>
      </c>
      <c r="F135" s="56">
        <v>1.9750000000000001</v>
      </c>
      <c r="G135" s="56"/>
      <c r="H135" s="56">
        <f t="shared" ref="H135:H141" si="0">ROUND(G135*F135,3)</f>
        <v>0</v>
      </c>
    </row>
    <row r="136" spans="1:8" ht="42" customHeight="1" x14ac:dyDescent="0.25">
      <c r="A136" s="52" t="s">
        <v>80</v>
      </c>
      <c r="B136" s="52" t="s">
        <v>72</v>
      </c>
      <c r="C136" s="53" t="s">
        <v>81</v>
      </c>
      <c r="D136" s="54" t="s">
        <v>82</v>
      </c>
      <c r="E136" s="55" t="s">
        <v>75</v>
      </c>
      <c r="F136" s="56">
        <v>39.880000000000003</v>
      </c>
      <c r="G136" s="56"/>
      <c r="H136" s="56">
        <f t="shared" si="0"/>
        <v>0</v>
      </c>
    </row>
    <row r="137" spans="1:8" ht="50.25" customHeight="1" x14ac:dyDescent="0.25">
      <c r="A137" s="52" t="s">
        <v>83</v>
      </c>
      <c r="B137" s="52" t="s">
        <v>72</v>
      </c>
      <c r="C137" s="53" t="s">
        <v>84</v>
      </c>
      <c r="D137" s="54" t="s">
        <v>85</v>
      </c>
      <c r="E137" s="55" t="s">
        <v>75</v>
      </c>
      <c r="F137" s="56">
        <v>39.880000000000003</v>
      </c>
      <c r="G137" s="56"/>
      <c r="H137" s="56">
        <f t="shared" si="0"/>
        <v>0</v>
      </c>
    </row>
    <row r="138" spans="1:8" ht="40.5" customHeight="1" x14ac:dyDescent="0.25">
      <c r="A138" s="52" t="s">
        <v>86</v>
      </c>
      <c r="B138" s="52" t="s">
        <v>72</v>
      </c>
      <c r="C138" s="53" t="s">
        <v>87</v>
      </c>
      <c r="D138" s="54" t="s">
        <v>88</v>
      </c>
      <c r="E138" s="55" t="s">
        <v>75</v>
      </c>
      <c r="F138" s="56">
        <v>39.880000000000003</v>
      </c>
      <c r="G138" s="56"/>
      <c r="H138" s="56">
        <f t="shared" si="0"/>
        <v>0</v>
      </c>
    </row>
    <row r="139" spans="1:8" ht="21" customHeight="1" x14ac:dyDescent="0.25">
      <c r="A139" s="52" t="s">
        <v>76</v>
      </c>
      <c r="B139" s="52" t="s">
        <v>72</v>
      </c>
      <c r="C139" s="53" t="s">
        <v>89</v>
      </c>
      <c r="D139" s="54" t="s">
        <v>90</v>
      </c>
      <c r="E139" s="55" t="s">
        <v>91</v>
      </c>
      <c r="F139" s="56">
        <v>43.2</v>
      </c>
      <c r="G139" s="56"/>
      <c r="H139" s="56">
        <f t="shared" si="0"/>
        <v>0</v>
      </c>
    </row>
    <row r="140" spans="1:8" ht="20.25" customHeight="1" x14ac:dyDescent="0.25">
      <c r="A140" s="52" t="s">
        <v>92</v>
      </c>
      <c r="B140" s="52" t="s">
        <v>72</v>
      </c>
      <c r="C140" s="53" t="s">
        <v>93</v>
      </c>
      <c r="D140" s="54" t="s">
        <v>94</v>
      </c>
      <c r="E140" s="55" t="s">
        <v>95</v>
      </c>
      <c r="F140" s="56">
        <v>1</v>
      </c>
      <c r="G140" s="56"/>
      <c r="H140" s="56">
        <f t="shared" si="0"/>
        <v>0</v>
      </c>
    </row>
    <row r="141" spans="1:8" ht="38.25" customHeight="1" x14ac:dyDescent="0.25">
      <c r="A141" s="52" t="s">
        <v>96</v>
      </c>
      <c r="B141" s="52" t="s">
        <v>72</v>
      </c>
      <c r="C141" s="53" t="s">
        <v>97</v>
      </c>
      <c r="D141" s="54" t="s">
        <v>98</v>
      </c>
      <c r="E141" s="55" t="s">
        <v>75</v>
      </c>
      <c r="F141" s="56">
        <v>39.880000000000003</v>
      </c>
      <c r="G141" s="56"/>
      <c r="H141" s="56">
        <f t="shared" si="0"/>
        <v>0</v>
      </c>
    </row>
    <row r="142" spans="1:8" x14ac:dyDescent="0.25">
      <c r="A142" s="46"/>
      <c r="B142" s="47" t="s">
        <v>66</v>
      </c>
      <c r="C142" s="50" t="s">
        <v>99</v>
      </c>
      <c r="D142" s="50" t="s">
        <v>100</v>
      </c>
      <c r="E142" s="46"/>
      <c r="F142" s="46"/>
      <c r="G142" s="46"/>
      <c r="H142" s="51">
        <f>BI142</f>
        <v>0</v>
      </c>
    </row>
    <row r="143" spans="1:8" ht="41.25" customHeight="1" x14ac:dyDescent="0.25">
      <c r="A143" s="52" t="s">
        <v>99</v>
      </c>
      <c r="B143" s="52" t="s">
        <v>72</v>
      </c>
      <c r="C143" s="53" t="s">
        <v>101</v>
      </c>
      <c r="D143" s="54" t="s">
        <v>102</v>
      </c>
      <c r="E143" s="55" t="s">
        <v>91</v>
      </c>
      <c r="F143" s="56">
        <v>19.100000000000001</v>
      </c>
      <c r="G143" s="56"/>
      <c r="H143" s="56">
        <f t="shared" ref="H143:H152" si="1">ROUND(G143*F143,3)</f>
        <v>0</v>
      </c>
    </row>
    <row r="144" spans="1:8" ht="29.25" customHeight="1" x14ac:dyDescent="0.25">
      <c r="A144" s="52" t="s">
        <v>103</v>
      </c>
      <c r="B144" s="52" t="s">
        <v>72</v>
      </c>
      <c r="C144" s="53" t="s">
        <v>104</v>
      </c>
      <c r="D144" s="54" t="s">
        <v>105</v>
      </c>
      <c r="E144" s="55" t="s">
        <v>91</v>
      </c>
      <c r="F144" s="56">
        <v>17.2</v>
      </c>
      <c r="G144" s="56"/>
      <c r="H144" s="56">
        <f t="shared" si="1"/>
        <v>0</v>
      </c>
    </row>
    <row r="145" spans="1:8" ht="39" customHeight="1" x14ac:dyDescent="0.25">
      <c r="A145" s="52" t="s">
        <v>106</v>
      </c>
      <c r="B145" s="52" t="s">
        <v>72</v>
      </c>
      <c r="C145" s="53" t="s">
        <v>107</v>
      </c>
      <c r="D145" s="54" t="s">
        <v>108</v>
      </c>
      <c r="E145" s="55" t="s">
        <v>75</v>
      </c>
      <c r="F145" s="56">
        <v>3.72</v>
      </c>
      <c r="G145" s="56"/>
      <c r="H145" s="56">
        <f t="shared" si="1"/>
        <v>0</v>
      </c>
    </row>
    <row r="146" spans="1:8" ht="39.75" customHeight="1" x14ac:dyDescent="0.25">
      <c r="A146" s="52" t="s">
        <v>109</v>
      </c>
      <c r="B146" s="52" t="s">
        <v>72</v>
      </c>
      <c r="C146" s="53" t="s">
        <v>110</v>
      </c>
      <c r="D146" s="54" t="s">
        <v>111</v>
      </c>
      <c r="E146" s="55" t="s">
        <v>112</v>
      </c>
      <c r="F146" s="56">
        <v>5</v>
      </c>
      <c r="G146" s="56"/>
      <c r="H146" s="56">
        <f t="shared" si="1"/>
        <v>0</v>
      </c>
    </row>
    <row r="147" spans="1:8" ht="41.25" customHeight="1" x14ac:dyDescent="0.25">
      <c r="A147" s="52" t="s">
        <v>113</v>
      </c>
      <c r="B147" s="52" t="s">
        <v>72</v>
      </c>
      <c r="C147" s="53" t="s">
        <v>114</v>
      </c>
      <c r="D147" s="54" t="s">
        <v>115</v>
      </c>
      <c r="E147" s="55" t="s">
        <v>116</v>
      </c>
      <c r="F147" s="56">
        <v>0.2</v>
      </c>
      <c r="G147" s="56"/>
      <c r="H147" s="56">
        <f t="shared" si="1"/>
        <v>0</v>
      </c>
    </row>
    <row r="148" spans="1:8" ht="29.25" customHeight="1" x14ac:dyDescent="0.25">
      <c r="A148" s="52" t="s">
        <v>117</v>
      </c>
      <c r="B148" s="52" t="s">
        <v>72</v>
      </c>
      <c r="C148" s="53" t="s">
        <v>118</v>
      </c>
      <c r="D148" s="54" t="s">
        <v>119</v>
      </c>
      <c r="E148" s="55" t="s">
        <v>116</v>
      </c>
      <c r="F148" s="56">
        <v>0.2</v>
      </c>
      <c r="G148" s="56"/>
      <c r="H148" s="56">
        <f t="shared" si="1"/>
        <v>0</v>
      </c>
    </row>
    <row r="149" spans="1:8" ht="27" customHeight="1" x14ac:dyDescent="0.25">
      <c r="A149" s="52" t="s">
        <v>120</v>
      </c>
      <c r="B149" s="52" t="s">
        <v>72</v>
      </c>
      <c r="C149" s="53" t="s">
        <v>121</v>
      </c>
      <c r="D149" s="54" t="s">
        <v>122</v>
      </c>
      <c r="E149" s="55" t="s">
        <v>116</v>
      </c>
      <c r="F149" s="56">
        <v>0.2</v>
      </c>
      <c r="G149" s="56"/>
      <c r="H149" s="56">
        <f t="shared" si="1"/>
        <v>0</v>
      </c>
    </row>
    <row r="150" spans="1:8" ht="28.5" customHeight="1" x14ac:dyDescent="0.25">
      <c r="A150" s="52" t="s">
        <v>123</v>
      </c>
      <c r="B150" s="52" t="s">
        <v>72</v>
      </c>
      <c r="C150" s="53" t="s">
        <v>124</v>
      </c>
      <c r="D150" s="54" t="s">
        <v>125</v>
      </c>
      <c r="E150" s="55" t="s">
        <v>116</v>
      </c>
      <c r="F150" s="56">
        <v>0.02</v>
      </c>
      <c r="G150" s="56"/>
      <c r="H150" s="56">
        <f t="shared" si="1"/>
        <v>0</v>
      </c>
    </row>
    <row r="151" spans="1:8" ht="27.75" customHeight="1" x14ac:dyDescent="0.25">
      <c r="A151" s="52" t="s">
        <v>126</v>
      </c>
      <c r="B151" s="52" t="s">
        <v>72</v>
      </c>
      <c r="C151" s="53" t="s">
        <v>127</v>
      </c>
      <c r="D151" s="54" t="s">
        <v>128</v>
      </c>
      <c r="E151" s="55" t="s">
        <v>116</v>
      </c>
      <c r="F151" s="56">
        <v>0.2</v>
      </c>
      <c r="G151" s="56"/>
      <c r="H151" s="56">
        <f t="shared" si="1"/>
        <v>0</v>
      </c>
    </row>
    <row r="152" spans="1:8" ht="26.25" customHeight="1" x14ac:dyDescent="0.25">
      <c r="A152" s="52" t="s">
        <v>129</v>
      </c>
      <c r="B152" s="52" t="s">
        <v>72</v>
      </c>
      <c r="C152" s="53" t="s">
        <v>130</v>
      </c>
      <c r="D152" s="54" t="s">
        <v>131</v>
      </c>
      <c r="E152" s="55" t="s">
        <v>116</v>
      </c>
      <c r="F152" s="56">
        <v>0.2</v>
      </c>
      <c r="G152" s="56"/>
      <c r="H152" s="56">
        <f t="shared" si="1"/>
        <v>0</v>
      </c>
    </row>
    <row r="153" spans="1:8" x14ac:dyDescent="0.25">
      <c r="A153" s="46"/>
      <c r="B153" s="47" t="s">
        <v>66</v>
      </c>
      <c r="C153" s="50" t="s">
        <v>132</v>
      </c>
      <c r="D153" s="50" t="s">
        <v>133</v>
      </c>
      <c r="E153" s="46"/>
      <c r="F153" s="46"/>
      <c r="G153" s="46"/>
      <c r="H153" s="51">
        <f>BI153</f>
        <v>0</v>
      </c>
    </row>
    <row r="154" spans="1:8" ht="35.25" customHeight="1" x14ac:dyDescent="0.25">
      <c r="A154" s="52" t="s">
        <v>134</v>
      </c>
      <c r="B154" s="52" t="s">
        <v>72</v>
      </c>
      <c r="C154" s="53" t="s">
        <v>135</v>
      </c>
      <c r="D154" s="54" t="s">
        <v>136</v>
      </c>
      <c r="E154" s="55" t="s">
        <v>116</v>
      </c>
      <c r="F154" s="56">
        <v>2.0030000000000001</v>
      </c>
      <c r="G154" s="56"/>
      <c r="H154" s="56">
        <f>ROUND(G154*F154,3)</f>
        <v>0</v>
      </c>
    </row>
    <row r="155" spans="1:8" ht="15.75" x14ac:dyDescent="0.25">
      <c r="A155" s="46"/>
      <c r="B155" s="47" t="s">
        <v>66</v>
      </c>
      <c r="C155" s="48" t="s">
        <v>137</v>
      </c>
      <c r="D155" s="48" t="s">
        <v>138</v>
      </c>
      <c r="E155" s="46"/>
      <c r="F155" s="46"/>
      <c r="G155" s="46"/>
      <c r="H155" s="49">
        <f>BI155</f>
        <v>0</v>
      </c>
    </row>
    <row r="156" spans="1:8" x14ac:dyDescent="0.25">
      <c r="A156" s="46"/>
      <c r="B156" s="47" t="s">
        <v>66</v>
      </c>
      <c r="C156" s="50" t="s">
        <v>139</v>
      </c>
      <c r="D156" s="50" t="s">
        <v>140</v>
      </c>
      <c r="E156" s="46"/>
      <c r="F156" s="46"/>
      <c r="G156" s="46"/>
      <c r="H156" s="51">
        <f>BI156</f>
        <v>0</v>
      </c>
    </row>
    <row r="157" spans="1:8" ht="30.75" customHeight="1" x14ac:dyDescent="0.25">
      <c r="A157" s="52" t="s">
        <v>141</v>
      </c>
      <c r="B157" s="52" t="s">
        <v>72</v>
      </c>
      <c r="C157" s="53" t="s">
        <v>142</v>
      </c>
      <c r="D157" s="54" t="s">
        <v>143</v>
      </c>
      <c r="E157" s="55" t="s">
        <v>75</v>
      </c>
      <c r="F157" s="56">
        <v>439.90899999999999</v>
      </c>
      <c r="G157" s="56"/>
      <c r="H157" s="56">
        <f t="shared" ref="H157:H176" si="2">ROUND(G157*F157,3)</f>
        <v>0</v>
      </c>
    </row>
    <row r="158" spans="1:8" ht="40.5" customHeight="1" x14ac:dyDescent="0.25">
      <c r="A158" s="52" t="s">
        <v>144</v>
      </c>
      <c r="B158" s="52" t="s">
        <v>72</v>
      </c>
      <c r="C158" s="53" t="s">
        <v>145</v>
      </c>
      <c r="D158" s="54" t="s">
        <v>146</v>
      </c>
      <c r="E158" s="55" t="s">
        <v>75</v>
      </c>
      <c r="F158" s="56">
        <v>450.5</v>
      </c>
      <c r="G158" s="56"/>
      <c r="H158" s="56">
        <f t="shared" si="2"/>
        <v>0</v>
      </c>
    </row>
    <row r="159" spans="1:8" ht="31.5" customHeight="1" x14ac:dyDescent="0.25">
      <c r="A159" s="57" t="s">
        <v>147</v>
      </c>
      <c r="B159" s="57" t="s">
        <v>148</v>
      </c>
      <c r="C159" s="58" t="s">
        <v>149</v>
      </c>
      <c r="D159" s="59" t="s">
        <v>150</v>
      </c>
      <c r="E159" s="60" t="s">
        <v>75</v>
      </c>
      <c r="F159" s="61">
        <v>455.005</v>
      </c>
      <c r="G159" s="61"/>
      <c r="H159" s="61">
        <f t="shared" si="2"/>
        <v>0</v>
      </c>
    </row>
    <row r="160" spans="1:8" ht="39.75" customHeight="1" x14ac:dyDescent="0.25">
      <c r="A160" s="52" t="s">
        <v>151</v>
      </c>
      <c r="B160" s="52" t="s">
        <v>72</v>
      </c>
      <c r="C160" s="53" t="s">
        <v>152</v>
      </c>
      <c r="D160" s="54" t="s">
        <v>153</v>
      </c>
      <c r="E160" s="55" t="s">
        <v>75</v>
      </c>
      <c r="F160" s="56">
        <v>450.40899999999999</v>
      </c>
      <c r="G160" s="56"/>
      <c r="H160" s="56">
        <f t="shared" si="2"/>
        <v>0</v>
      </c>
    </row>
    <row r="161" spans="1:8" ht="21.75" customHeight="1" x14ac:dyDescent="0.25">
      <c r="A161" s="57" t="s">
        <v>154</v>
      </c>
      <c r="B161" s="57" t="s">
        <v>148</v>
      </c>
      <c r="C161" s="58" t="s">
        <v>155</v>
      </c>
      <c r="D161" s="59" t="s">
        <v>156</v>
      </c>
      <c r="E161" s="60" t="s">
        <v>75</v>
      </c>
      <c r="F161" s="61">
        <v>502.15</v>
      </c>
      <c r="G161" s="61"/>
      <c r="H161" s="61">
        <f t="shared" si="2"/>
        <v>0</v>
      </c>
    </row>
    <row r="162" spans="1:8" ht="63" customHeight="1" x14ac:dyDescent="0.25">
      <c r="A162" s="52" t="s">
        <v>157</v>
      </c>
      <c r="B162" s="52" t="s">
        <v>72</v>
      </c>
      <c r="C162" s="53" t="s">
        <v>158</v>
      </c>
      <c r="D162" s="54" t="s">
        <v>159</v>
      </c>
      <c r="E162" s="55" t="s">
        <v>75</v>
      </c>
      <c r="F162" s="56">
        <v>5.4</v>
      </c>
      <c r="G162" s="56"/>
      <c r="H162" s="56">
        <f t="shared" si="2"/>
        <v>0</v>
      </c>
    </row>
    <row r="163" spans="1:8" ht="27.75" customHeight="1" x14ac:dyDescent="0.25">
      <c r="A163" s="57" t="s">
        <v>160</v>
      </c>
      <c r="B163" s="57" t="s">
        <v>148</v>
      </c>
      <c r="C163" s="58" t="s">
        <v>161</v>
      </c>
      <c r="D163" s="59" t="s">
        <v>162</v>
      </c>
      <c r="E163" s="60" t="s">
        <v>112</v>
      </c>
      <c r="F163" s="61">
        <v>1340</v>
      </c>
      <c r="G163" s="61"/>
      <c r="H163" s="61">
        <f t="shared" si="2"/>
        <v>0</v>
      </c>
    </row>
    <row r="164" spans="1:8" ht="26.25" customHeight="1" x14ac:dyDescent="0.25">
      <c r="A164" s="52" t="s">
        <v>163</v>
      </c>
      <c r="B164" s="52" t="s">
        <v>72</v>
      </c>
      <c r="C164" s="53" t="s">
        <v>164</v>
      </c>
      <c r="D164" s="54" t="s">
        <v>165</v>
      </c>
      <c r="E164" s="55" t="s">
        <v>112</v>
      </c>
      <c r="F164" s="56">
        <v>2</v>
      </c>
      <c r="G164" s="56"/>
      <c r="H164" s="56">
        <f t="shared" si="2"/>
        <v>0</v>
      </c>
    </row>
    <row r="165" spans="1:8" ht="31.5" customHeight="1" x14ac:dyDescent="0.25">
      <c r="A165" s="57" t="s">
        <v>166</v>
      </c>
      <c r="B165" s="57" t="s">
        <v>148</v>
      </c>
      <c r="C165" s="58" t="s">
        <v>167</v>
      </c>
      <c r="D165" s="59" t="s">
        <v>168</v>
      </c>
      <c r="E165" s="60" t="s">
        <v>112</v>
      </c>
      <c r="F165" s="61">
        <v>2</v>
      </c>
      <c r="G165" s="61"/>
      <c r="H165" s="61">
        <f t="shared" si="2"/>
        <v>0</v>
      </c>
    </row>
    <row r="166" spans="1:8" ht="30.75" customHeight="1" x14ac:dyDescent="0.25">
      <c r="A166" s="57" t="s">
        <v>169</v>
      </c>
      <c r="B166" s="57" t="s">
        <v>148</v>
      </c>
      <c r="C166" s="58" t="s">
        <v>170</v>
      </c>
      <c r="D166" s="59" t="s">
        <v>171</v>
      </c>
      <c r="E166" s="60" t="s">
        <v>112</v>
      </c>
      <c r="F166" s="61">
        <v>200</v>
      </c>
      <c r="G166" s="61"/>
      <c r="H166" s="61">
        <f t="shared" si="2"/>
        <v>0</v>
      </c>
    </row>
    <row r="167" spans="1:8" ht="29.25" customHeight="1" x14ac:dyDescent="0.25">
      <c r="A167" s="52" t="s">
        <v>172</v>
      </c>
      <c r="B167" s="52" t="s">
        <v>72</v>
      </c>
      <c r="C167" s="53" t="s">
        <v>173</v>
      </c>
      <c r="D167" s="54" t="s">
        <v>174</v>
      </c>
      <c r="E167" s="55" t="s">
        <v>112</v>
      </c>
      <c r="F167" s="56">
        <v>15</v>
      </c>
      <c r="G167" s="56"/>
      <c r="H167" s="56">
        <f t="shared" si="2"/>
        <v>0</v>
      </c>
    </row>
    <row r="168" spans="1:8" ht="35.25" customHeight="1" x14ac:dyDescent="0.25">
      <c r="A168" s="57" t="s">
        <v>175</v>
      </c>
      <c r="B168" s="57" t="s">
        <v>148</v>
      </c>
      <c r="C168" s="58" t="s">
        <v>176</v>
      </c>
      <c r="D168" s="59" t="s">
        <v>177</v>
      </c>
      <c r="E168" s="60" t="s">
        <v>112</v>
      </c>
      <c r="F168" s="61">
        <v>15</v>
      </c>
      <c r="G168" s="61"/>
      <c r="H168" s="61">
        <f t="shared" si="2"/>
        <v>0</v>
      </c>
    </row>
    <row r="169" spans="1:8" ht="29.25" customHeight="1" x14ac:dyDescent="0.25">
      <c r="A169" s="52" t="s">
        <v>178</v>
      </c>
      <c r="B169" s="52" t="s">
        <v>72</v>
      </c>
      <c r="C169" s="53" t="s">
        <v>179</v>
      </c>
      <c r="D169" s="54" t="s">
        <v>180</v>
      </c>
      <c r="E169" s="55" t="s">
        <v>112</v>
      </c>
      <c r="F169" s="56">
        <v>60</v>
      </c>
      <c r="G169" s="56"/>
      <c r="H169" s="56">
        <f t="shared" si="2"/>
        <v>0</v>
      </c>
    </row>
    <row r="170" spans="1:8" ht="36" customHeight="1" x14ac:dyDescent="0.25">
      <c r="A170" s="52" t="s">
        <v>181</v>
      </c>
      <c r="B170" s="52" t="s">
        <v>72</v>
      </c>
      <c r="C170" s="53" t="s">
        <v>182</v>
      </c>
      <c r="D170" s="54" t="s">
        <v>183</v>
      </c>
      <c r="E170" s="55" t="s">
        <v>91</v>
      </c>
      <c r="F170" s="56">
        <v>150</v>
      </c>
      <c r="G170" s="56"/>
      <c r="H170" s="56">
        <f t="shared" si="2"/>
        <v>0</v>
      </c>
    </row>
    <row r="171" spans="1:8" ht="34.5" customHeight="1" x14ac:dyDescent="0.25">
      <c r="A171" s="52" t="s">
        <v>184</v>
      </c>
      <c r="B171" s="52" t="s">
        <v>72</v>
      </c>
      <c r="C171" s="53" t="s">
        <v>185</v>
      </c>
      <c r="D171" s="54" t="s">
        <v>186</v>
      </c>
      <c r="E171" s="55" t="s">
        <v>91</v>
      </c>
      <c r="F171" s="56">
        <v>150</v>
      </c>
      <c r="G171" s="56"/>
      <c r="H171" s="56">
        <f t="shared" si="2"/>
        <v>0</v>
      </c>
    </row>
    <row r="172" spans="1:8" ht="38.25" customHeight="1" x14ac:dyDescent="0.25">
      <c r="A172" s="52" t="s">
        <v>187</v>
      </c>
      <c r="B172" s="52" t="s">
        <v>72</v>
      </c>
      <c r="C172" s="53" t="s">
        <v>188</v>
      </c>
      <c r="D172" s="54" t="s">
        <v>189</v>
      </c>
      <c r="E172" s="55" t="s">
        <v>91</v>
      </c>
      <c r="F172" s="56">
        <v>75</v>
      </c>
      <c r="G172" s="56"/>
      <c r="H172" s="56">
        <f t="shared" si="2"/>
        <v>0</v>
      </c>
    </row>
    <row r="173" spans="1:8" ht="32.25" customHeight="1" x14ac:dyDescent="0.25">
      <c r="A173" s="57" t="s">
        <v>190</v>
      </c>
      <c r="B173" s="57" t="s">
        <v>148</v>
      </c>
      <c r="C173" s="58" t="s">
        <v>191</v>
      </c>
      <c r="D173" s="59" t="s">
        <v>192</v>
      </c>
      <c r="E173" s="60" t="s">
        <v>112</v>
      </c>
      <c r="F173" s="61">
        <v>75</v>
      </c>
      <c r="G173" s="61"/>
      <c r="H173" s="61">
        <f t="shared" si="2"/>
        <v>0</v>
      </c>
    </row>
    <row r="174" spans="1:8" ht="48" customHeight="1" x14ac:dyDescent="0.25">
      <c r="A174" s="52" t="s">
        <v>193</v>
      </c>
      <c r="B174" s="52" t="s">
        <v>72</v>
      </c>
      <c r="C174" s="53" t="s">
        <v>194</v>
      </c>
      <c r="D174" s="54" t="s">
        <v>195</v>
      </c>
      <c r="E174" s="55" t="s">
        <v>91</v>
      </c>
      <c r="F174" s="56">
        <v>12.4</v>
      </c>
      <c r="G174" s="56"/>
      <c r="H174" s="56">
        <f t="shared" si="2"/>
        <v>0</v>
      </c>
    </row>
    <row r="175" spans="1:8" ht="29.25" customHeight="1" x14ac:dyDescent="0.25">
      <c r="A175" s="57" t="s">
        <v>196</v>
      </c>
      <c r="B175" s="57" t="s">
        <v>148</v>
      </c>
      <c r="C175" s="58" t="s">
        <v>191</v>
      </c>
      <c r="D175" s="59" t="s">
        <v>192</v>
      </c>
      <c r="E175" s="60" t="s">
        <v>112</v>
      </c>
      <c r="F175" s="61">
        <v>37.200000000000003</v>
      </c>
      <c r="G175" s="61"/>
      <c r="H175" s="61">
        <f t="shared" si="2"/>
        <v>0</v>
      </c>
    </row>
    <row r="176" spans="1:8" ht="29.25" customHeight="1" x14ac:dyDescent="0.25">
      <c r="A176" s="52" t="s">
        <v>197</v>
      </c>
      <c r="B176" s="52" t="s">
        <v>72</v>
      </c>
      <c r="C176" s="53" t="s">
        <v>198</v>
      </c>
      <c r="D176" s="54" t="s">
        <v>199</v>
      </c>
      <c r="E176" s="55" t="s">
        <v>200</v>
      </c>
      <c r="F176" s="56">
        <v>136.37799999999999</v>
      </c>
      <c r="G176" s="56"/>
      <c r="H176" s="56">
        <f t="shared" si="2"/>
        <v>0</v>
      </c>
    </row>
    <row r="177" spans="1:8" x14ac:dyDescent="0.25">
      <c r="A177" s="46"/>
      <c r="B177" s="47" t="s">
        <v>66</v>
      </c>
      <c r="C177" s="50" t="s">
        <v>201</v>
      </c>
      <c r="D177" s="50" t="s">
        <v>202</v>
      </c>
      <c r="E177" s="46"/>
      <c r="F177" s="46"/>
      <c r="G177" s="46"/>
      <c r="H177" s="51">
        <f>BI177</f>
        <v>0</v>
      </c>
    </row>
    <row r="178" spans="1:8" ht="39" customHeight="1" x14ac:dyDescent="0.25">
      <c r="A178" s="57" t="s">
        <v>203</v>
      </c>
      <c r="B178" s="57" t="s">
        <v>148</v>
      </c>
      <c r="C178" s="58" t="s">
        <v>204</v>
      </c>
      <c r="D178" s="59" t="s">
        <v>205</v>
      </c>
      <c r="E178" s="60" t="s">
        <v>75</v>
      </c>
      <c r="F178" s="61">
        <v>324.709</v>
      </c>
      <c r="G178" s="61"/>
      <c r="H178" s="61">
        <f>ROUND(G178*F178,3)</f>
        <v>0</v>
      </c>
    </row>
    <row r="179" spans="1:8" ht="36" customHeight="1" x14ac:dyDescent="0.25">
      <c r="A179" s="57" t="s">
        <v>206</v>
      </c>
      <c r="B179" s="57" t="s">
        <v>148</v>
      </c>
      <c r="C179" s="58" t="s">
        <v>207</v>
      </c>
      <c r="D179" s="59" t="s">
        <v>208</v>
      </c>
      <c r="E179" s="60" t="s">
        <v>75</v>
      </c>
      <c r="F179" s="61">
        <v>324.709</v>
      </c>
      <c r="G179" s="61"/>
      <c r="H179" s="61">
        <f>ROUND(G179*F179,3)</f>
        <v>0</v>
      </c>
    </row>
    <row r="180" spans="1:8" ht="27" customHeight="1" x14ac:dyDescent="0.25">
      <c r="A180" s="52" t="s">
        <v>209</v>
      </c>
      <c r="B180" s="52" t="s">
        <v>72</v>
      </c>
      <c r="C180" s="53" t="s">
        <v>210</v>
      </c>
      <c r="D180" s="54" t="s">
        <v>211</v>
      </c>
      <c r="E180" s="55" t="s">
        <v>75</v>
      </c>
      <c r="F180" s="56">
        <v>21.6</v>
      </c>
      <c r="G180" s="56"/>
      <c r="H180" s="56">
        <f>ROUND(G180*F180,3)</f>
        <v>0</v>
      </c>
    </row>
    <row r="181" spans="1:8" ht="42.75" customHeight="1" x14ac:dyDescent="0.25">
      <c r="A181" s="52" t="s">
        <v>212</v>
      </c>
      <c r="B181" s="52" t="s">
        <v>72</v>
      </c>
      <c r="C181" s="53" t="s">
        <v>213</v>
      </c>
      <c r="D181" s="54" t="s">
        <v>214</v>
      </c>
      <c r="E181" s="55" t="s">
        <v>75</v>
      </c>
      <c r="F181" s="56">
        <v>324.709</v>
      </c>
      <c r="G181" s="56"/>
      <c r="H181" s="56">
        <f>ROUND(G181*F181,3)</f>
        <v>0</v>
      </c>
    </row>
    <row r="182" spans="1:8" x14ac:dyDescent="0.25">
      <c r="A182" s="46"/>
      <c r="B182" s="47" t="s">
        <v>66</v>
      </c>
      <c r="C182" s="50" t="s">
        <v>215</v>
      </c>
      <c r="D182" s="50" t="s">
        <v>216</v>
      </c>
      <c r="E182" s="46"/>
      <c r="F182" s="46"/>
      <c r="G182" s="46"/>
      <c r="H182" s="51">
        <f>BI182</f>
        <v>0</v>
      </c>
    </row>
    <row r="183" spans="1:8" ht="30" customHeight="1" x14ac:dyDescent="0.25">
      <c r="A183" s="52" t="s">
        <v>217</v>
      </c>
      <c r="B183" s="52" t="s">
        <v>72</v>
      </c>
      <c r="C183" s="53" t="s">
        <v>218</v>
      </c>
      <c r="D183" s="54" t="s">
        <v>219</v>
      </c>
      <c r="E183" s="55" t="s">
        <v>112</v>
      </c>
      <c r="F183" s="56">
        <v>2</v>
      </c>
      <c r="G183" s="56"/>
      <c r="H183" s="56">
        <f>ROUND(G183*F183,3)</f>
        <v>0</v>
      </c>
    </row>
    <row r="184" spans="1:8" x14ac:dyDescent="0.25">
      <c r="A184" s="46"/>
      <c r="B184" s="47" t="s">
        <v>66</v>
      </c>
      <c r="C184" s="50" t="s">
        <v>220</v>
      </c>
      <c r="D184" s="50" t="s">
        <v>221</v>
      </c>
      <c r="E184" s="46"/>
      <c r="F184" s="46"/>
      <c r="G184" s="46"/>
      <c r="H184" s="51">
        <f>BI184</f>
        <v>0</v>
      </c>
    </row>
    <row r="185" spans="1:8" ht="39" customHeight="1" x14ac:dyDescent="0.25">
      <c r="A185" s="52" t="s">
        <v>222</v>
      </c>
      <c r="B185" s="52" t="s">
        <v>72</v>
      </c>
      <c r="C185" s="53" t="s">
        <v>223</v>
      </c>
      <c r="D185" s="54" t="s">
        <v>224</v>
      </c>
      <c r="E185" s="55" t="s">
        <v>75</v>
      </c>
      <c r="F185" s="56">
        <v>41</v>
      </c>
      <c r="G185" s="56"/>
      <c r="H185" s="56">
        <f>ROUND(G185*F185,3)</f>
        <v>0</v>
      </c>
    </row>
    <row r="186" spans="1:8" x14ac:dyDescent="0.25">
      <c r="A186" s="46"/>
      <c r="B186" s="47" t="s">
        <v>66</v>
      </c>
      <c r="C186" s="50" t="s">
        <v>225</v>
      </c>
      <c r="D186" s="50" t="s">
        <v>226</v>
      </c>
      <c r="E186" s="46"/>
      <c r="F186" s="46"/>
      <c r="G186" s="46"/>
      <c r="H186" s="51">
        <f>BI186</f>
        <v>0</v>
      </c>
    </row>
    <row r="187" spans="1:8" ht="38.25" customHeight="1" x14ac:dyDescent="0.25">
      <c r="A187" s="52" t="s">
        <v>227</v>
      </c>
      <c r="B187" s="52" t="s">
        <v>72</v>
      </c>
      <c r="C187" s="53" t="s">
        <v>228</v>
      </c>
      <c r="D187" s="54" t="s">
        <v>229</v>
      </c>
      <c r="E187" s="55" t="s">
        <v>75</v>
      </c>
      <c r="F187" s="56">
        <v>41</v>
      </c>
      <c r="G187" s="56"/>
      <c r="H187" s="56">
        <f>ROUND(G187*F187,3)</f>
        <v>0</v>
      </c>
    </row>
    <row r="188" spans="1:8" x14ac:dyDescent="0.25">
      <c r="A188" s="46"/>
      <c r="B188" s="47" t="s">
        <v>66</v>
      </c>
      <c r="C188" s="50" t="s">
        <v>230</v>
      </c>
      <c r="D188" s="50" t="s">
        <v>231</v>
      </c>
      <c r="E188" s="46"/>
      <c r="F188" s="46"/>
      <c r="G188" s="46"/>
      <c r="H188" s="51">
        <f>BI188</f>
        <v>0</v>
      </c>
    </row>
    <row r="189" spans="1:8" ht="36" customHeight="1" x14ac:dyDescent="0.25">
      <c r="A189" s="52" t="s">
        <v>232</v>
      </c>
      <c r="B189" s="52" t="s">
        <v>72</v>
      </c>
      <c r="C189" s="53" t="s">
        <v>233</v>
      </c>
      <c r="D189" s="54" t="s">
        <v>234</v>
      </c>
      <c r="E189" s="55" t="s">
        <v>91</v>
      </c>
      <c r="F189" s="56">
        <v>4</v>
      </c>
      <c r="G189" s="56"/>
      <c r="H189" s="56">
        <f t="shared" ref="H189:H196" si="3">ROUND(G189*F189,3)</f>
        <v>0</v>
      </c>
    </row>
    <row r="190" spans="1:8" ht="39" customHeight="1" x14ac:dyDescent="0.25">
      <c r="A190" s="52" t="s">
        <v>235</v>
      </c>
      <c r="B190" s="52" t="s">
        <v>72</v>
      </c>
      <c r="C190" s="53" t="s">
        <v>236</v>
      </c>
      <c r="D190" s="54" t="s">
        <v>237</v>
      </c>
      <c r="E190" s="55" t="s">
        <v>112</v>
      </c>
      <c r="F190" s="56">
        <v>1</v>
      </c>
      <c r="G190" s="56"/>
      <c r="H190" s="56">
        <f t="shared" si="3"/>
        <v>0</v>
      </c>
    </row>
    <row r="191" spans="1:8" ht="27" customHeight="1" x14ac:dyDescent="0.25">
      <c r="A191" s="52" t="s">
        <v>238</v>
      </c>
      <c r="B191" s="52" t="s">
        <v>72</v>
      </c>
      <c r="C191" s="53" t="s">
        <v>239</v>
      </c>
      <c r="D191" s="54" t="s">
        <v>240</v>
      </c>
      <c r="E191" s="55" t="s">
        <v>91</v>
      </c>
      <c r="F191" s="56">
        <v>80</v>
      </c>
      <c r="G191" s="56"/>
      <c r="H191" s="56">
        <f t="shared" si="3"/>
        <v>0</v>
      </c>
    </row>
    <row r="192" spans="1:8" ht="27.75" customHeight="1" x14ac:dyDescent="0.25">
      <c r="A192" s="52" t="s">
        <v>241</v>
      </c>
      <c r="B192" s="52" t="s">
        <v>72</v>
      </c>
      <c r="C192" s="53" t="s">
        <v>242</v>
      </c>
      <c r="D192" s="54" t="s">
        <v>243</v>
      </c>
      <c r="E192" s="55" t="s">
        <v>91</v>
      </c>
      <c r="F192" s="56">
        <v>3.9</v>
      </c>
      <c r="G192" s="56"/>
      <c r="H192" s="56">
        <f t="shared" si="3"/>
        <v>0</v>
      </c>
    </row>
    <row r="193" spans="1:8" ht="27.75" customHeight="1" x14ac:dyDescent="0.25">
      <c r="A193" s="52" t="s">
        <v>244</v>
      </c>
      <c r="B193" s="52" t="s">
        <v>72</v>
      </c>
      <c r="C193" s="53" t="s">
        <v>245</v>
      </c>
      <c r="D193" s="54" t="s">
        <v>246</v>
      </c>
      <c r="E193" s="55" t="s">
        <v>91</v>
      </c>
      <c r="F193" s="56">
        <v>14</v>
      </c>
      <c r="G193" s="56"/>
      <c r="H193" s="56">
        <f t="shared" si="3"/>
        <v>0</v>
      </c>
    </row>
    <row r="194" spans="1:8" ht="23.25" customHeight="1" x14ac:dyDescent="0.25">
      <c r="A194" s="52" t="s">
        <v>247</v>
      </c>
      <c r="B194" s="52" t="s">
        <v>72</v>
      </c>
      <c r="C194" s="53" t="s">
        <v>248</v>
      </c>
      <c r="D194" s="54" t="s">
        <v>249</v>
      </c>
      <c r="E194" s="55" t="s">
        <v>91</v>
      </c>
      <c r="F194" s="56">
        <v>8.5</v>
      </c>
      <c r="G194" s="56"/>
      <c r="H194" s="56">
        <f t="shared" si="3"/>
        <v>0</v>
      </c>
    </row>
    <row r="195" spans="1:8" ht="25.5" customHeight="1" x14ac:dyDescent="0.25">
      <c r="A195" s="52" t="s">
        <v>250</v>
      </c>
      <c r="B195" s="52" t="s">
        <v>72</v>
      </c>
      <c r="C195" s="53" t="s">
        <v>251</v>
      </c>
      <c r="D195" s="54" t="s">
        <v>252</v>
      </c>
      <c r="E195" s="55" t="s">
        <v>112</v>
      </c>
      <c r="F195" s="56">
        <v>1</v>
      </c>
      <c r="G195" s="56"/>
      <c r="H195" s="56">
        <f t="shared" si="3"/>
        <v>0</v>
      </c>
    </row>
    <row r="196" spans="1:8" ht="27.75" customHeight="1" x14ac:dyDescent="0.25">
      <c r="A196" s="52" t="s">
        <v>253</v>
      </c>
      <c r="B196" s="52" t="s">
        <v>72</v>
      </c>
      <c r="C196" s="53" t="s">
        <v>254</v>
      </c>
      <c r="D196" s="54" t="s">
        <v>255</v>
      </c>
      <c r="E196" s="55" t="s">
        <v>91</v>
      </c>
      <c r="F196" s="56">
        <v>3</v>
      </c>
      <c r="G196" s="56"/>
      <c r="H196" s="56">
        <f t="shared" si="3"/>
        <v>0</v>
      </c>
    </row>
    <row r="197" spans="1:8" x14ac:dyDescent="0.25">
      <c r="A197" s="46"/>
      <c r="B197" s="47" t="s">
        <v>66</v>
      </c>
      <c r="C197" s="50" t="s">
        <v>256</v>
      </c>
      <c r="D197" s="50" t="s">
        <v>257</v>
      </c>
      <c r="E197" s="46"/>
      <c r="F197" s="46"/>
      <c r="G197" s="46"/>
      <c r="H197" s="51">
        <f>BI197</f>
        <v>0</v>
      </c>
    </row>
    <row r="198" spans="1:8" ht="17.25" customHeight="1" x14ac:dyDescent="0.25">
      <c r="A198" s="52" t="s">
        <v>258</v>
      </c>
      <c r="B198" s="52" t="s">
        <v>72</v>
      </c>
      <c r="C198" s="53" t="s">
        <v>259</v>
      </c>
      <c r="D198" s="54" t="s">
        <v>260</v>
      </c>
      <c r="E198" s="55" t="s">
        <v>91</v>
      </c>
      <c r="F198" s="56">
        <v>16.399999999999999</v>
      </c>
      <c r="G198" s="56"/>
      <c r="H198" s="56">
        <f>ROUND(G198*F198,3)</f>
        <v>0</v>
      </c>
    </row>
    <row r="199" spans="1:8" ht="37.5" customHeight="1" x14ac:dyDescent="0.25">
      <c r="A199" s="57" t="s">
        <v>261</v>
      </c>
      <c r="B199" s="57" t="s">
        <v>148</v>
      </c>
      <c r="C199" s="58" t="s">
        <v>262</v>
      </c>
      <c r="D199" s="59" t="s">
        <v>263</v>
      </c>
      <c r="E199" s="60" t="s">
        <v>112</v>
      </c>
      <c r="F199" s="61">
        <v>1</v>
      </c>
      <c r="G199" s="61"/>
      <c r="H199" s="61">
        <f>ROUND(G199*F199,3)</f>
        <v>0</v>
      </c>
    </row>
    <row r="200" spans="1:8" ht="38.25" customHeight="1" x14ac:dyDescent="0.25">
      <c r="A200" s="57" t="s">
        <v>264</v>
      </c>
      <c r="B200" s="57" t="s">
        <v>148</v>
      </c>
      <c r="C200" s="58" t="s">
        <v>265</v>
      </c>
      <c r="D200" s="59" t="s">
        <v>266</v>
      </c>
      <c r="E200" s="60" t="s">
        <v>112</v>
      </c>
      <c r="F200" s="61">
        <v>1</v>
      </c>
      <c r="G200" s="61"/>
      <c r="H200" s="61">
        <f>ROUND(G200*F200,3)</f>
        <v>0</v>
      </c>
    </row>
    <row r="201" spans="1:8" ht="27" customHeight="1" x14ac:dyDescent="0.25">
      <c r="A201" s="57" t="s">
        <v>267</v>
      </c>
      <c r="B201" s="57" t="s">
        <v>148</v>
      </c>
      <c r="C201" s="58" t="s">
        <v>268</v>
      </c>
      <c r="D201" s="59" t="s">
        <v>269</v>
      </c>
      <c r="E201" s="60" t="s">
        <v>112</v>
      </c>
      <c r="F201" s="61">
        <v>1</v>
      </c>
      <c r="G201" s="61"/>
      <c r="H201" s="61">
        <f>ROUND(G201*F201,3)</f>
        <v>0</v>
      </c>
    </row>
    <row r="202" spans="1:8" x14ac:dyDescent="0.25">
      <c r="A202" s="46"/>
      <c r="B202" s="47" t="s">
        <v>66</v>
      </c>
      <c r="C202" s="50" t="s">
        <v>270</v>
      </c>
      <c r="D202" s="50" t="s">
        <v>271</v>
      </c>
      <c r="E202" s="46"/>
      <c r="F202" s="46"/>
      <c r="G202" s="46"/>
      <c r="H202" s="51">
        <f>BI202</f>
        <v>0</v>
      </c>
    </row>
    <row r="203" spans="1:8" ht="40.5" customHeight="1" x14ac:dyDescent="0.25">
      <c r="A203" s="52" t="s">
        <v>272</v>
      </c>
      <c r="B203" s="52" t="s">
        <v>72</v>
      </c>
      <c r="C203" s="53" t="s">
        <v>273</v>
      </c>
      <c r="D203" s="54" t="s">
        <v>274</v>
      </c>
      <c r="E203" s="55" t="s">
        <v>75</v>
      </c>
      <c r="F203" s="56">
        <v>41</v>
      </c>
      <c r="G203" s="56"/>
      <c r="H203" s="56">
        <f>ROUND(G203*F203,3)</f>
        <v>0</v>
      </c>
    </row>
    <row r="204" spans="1:8" ht="15.75" x14ac:dyDescent="0.25">
      <c r="A204" s="46"/>
      <c r="B204" s="47" t="s">
        <v>66</v>
      </c>
      <c r="C204" s="48" t="s">
        <v>148</v>
      </c>
      <c r="D204" s="48" t="s">
        <v>275</v>
      </c>
      <c r="E204" s="46"/>
      <c r="F204" s="46"/>
      <c r="G204" s="46"/>
      <c r="H204" s="49">
        <f>BI204</f>
        <v>0</v>
      </c>
    </row>
    <row r="205" spans="1:8" x14ac:dyDescent="0.25">
      <c r="A205" s="46"/>
      <c r="B205" s="47" t="s">
        <v>66</v>
      </c>
      <c r="C205" s="50" t="s">
        <v>276</v>
      </c>
      <c r="D205" s="50" t="s">
        <v>277</v>
      </c>
      <c r="E205" s="46"/>
      <c r="F205" s="46"/>
      <c r="G205" s="46"/>
      <c r="H205" s="51">
        <f>BI205</f>
        <v>0</v>
      </c>
    </row>
    <row r="206" spans="1:8" ht="18" customHeight="1" x14ac:dyDescent="0.25">
      <c r="A206" s="52" t="s">
        <v>278</v>
      </c>
      <c r="B206" s="52" t="s">
        <v>72</v>
      </c>
      <c r="C206" s="53" t="s">
        <v>279</v>
      </c>
      <c r="D206" s="54" t="s">
        <v>280</v>
      </c>
      <c r="E206" s="55" t="s">
        <v>112</v>
      </c>
      <c r="F206" s="56">
        <v>1</v>
      </c>
      <c r="G206" s="56"/>
      <c r="H206" s="56">
        <f>ROUND(G206*F206,3)</f>
        <v>0</v>
      </c>
    </row>
    <row r="207" spans="1:8" ht="21" customHeight="1" x14ac:dyDescent="0.25">
      <c r="A207" s="52" t="s">
        <v>281</v>
      </c>
      <c r="B207" s="52" t="s">
        <v>72</v>
      </c>
      <c r="C207" s="53" t="s">
        <v>282</v>
      </c>
      <c r="D207" s="54" t="s">
        <v>283</v>
      </c>
      <c r="E207" s="55" t="s">
        <v>95</v>
      </c>
      <c r="F207" s="56">
        <v>1</v>
      </c>
      <c r="G207" s="56"/>
      <c r="H207" s="56">
        <f>ROUND(G207*F207,3)</f>
        <v>0</v>
      </c>
    </row>
    <row r="208" spans="1:8" ht="27.75" customHeight="1" x14ac:dyDescent="0.25">
      <c r="A208" s="52" t="s">
        <v>284</v>
      </c>
      <c r="B208" s="52" t="s">
        <v>72</v>
      </c>
      <c r="C208" s="53" t="s">
        <v>285</v>
      </c>
      <c r="D208" s="54" t="s">
        <v>286</v>
      </c>
      <c r="E208" s="55" t="s">
        <v>95</v>
      </c>
      <c r="F208" s="56">
        <v>1</v>
      </c>
      <c r="G208" s="56"/>
      <c r="H208" s="56">
        <f>ROUND(G208*F208,3)</f>
        <v>0</v>
      </c>
    </row>
    <row r="209" spans="1:8" ht="15.75" x14ac:dyDescent="0.25">
      <c r="A209" s="46"/>
      <c r="B209" s="47" t="s">
        <v>66</v>
      </c>
      <c r="C209" s="48" t="s">
        <v>287</v>
      </c>
      <c r="D209" s="48" t="s">
        <v>288</v>
      </c>
      <c r="E209" s="46"/>
      <c r="F209" s="46"/>
      <c r="G209" s="46"/>
      <c r="H209" s="49">
        <f>BI209</f>
        <v>0</v>
      </c>
    </row>
    <row r="210" spans="1:8" ht="37.5" customHeight="1" x14ac:dyDescent="0.25">
      <c r="A210" s="52" t="s">
        <v>289</v>
      </c>
      <c r="B210" s="52" t="s">
        <v>72</v>
      </c>
      <c r="C210" s="53" t="s">
        <v>290</v>
      </c>
      <c r="D210" s="54" t="s">
        <v>291</v>
      </c>
      <c r="E210" s="55" t="s">
        <v>292</v>
      </c>
      <c r="F210" s="56"/>
      <c r="G210" s="56"/>
      <c r="H210" s="56">
        <f>ROUND(G210*F210,3)</f>
        <v>0</v>
      </c>
    </row>
    <row r="211" spans="1:8" x14ac:dyDescent="0.25">
      <c r="A211" s="27"/>
      <c r="B211" s="27"/>
      <c r="C211" s="27"/>
      <c r="D211" s="27"/>
      <c r="E211" s="27"/>
      <c r="F211" s="27"/>
      <c r="G211" s="27"/>
      <c r="H211" s="27"/>
    </row>
  </sheetData>
  <mergeCells count="8">
    <mergeCell ref="C120:F120"/>
    <mergeCell ref="C122:F122"/>
    <mergeCell ref="C7:F7"/>
    <mergeCell ref="C9:F9"/>
    <mergeCell ref="C18:F18"/>
    <mergeCell ref="C27:F27"/>
    <mergeCell ref="C85:F85"/>
    <mergeCell ref="C87:F8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gabriela.porembova</dc:creator>
  <cp:lastModifiedBy>ladislav.liptak</cp:lastModifiedBy>
  <dcterms:created xsi:type="dcterms:W3CDTF">2015-06-05T18:19:34Z</dcterms:created>
  <dcterms:modified xsi:type="dcterms:W3CDTF">2021-06-18T06:43:43Z</dcterms:modified>
</cp:coreProperties>
</file>