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ŠDaJ/"/>
    </mc:Choice>
  </mc:AlternateContent>
  <xr:revisionPtr revIDLastSave="0" documentId="8_{DB5691C3-3F78-4D2C-B137-5736938BC447}" xr6:coauthVersionLast="47" xr6:coauthVersionMax="47" xr10:uidLastSave="{00000000-0000-0000-0000-000000000000}"/>
  <bookViews>
    <workbookView xWindow="-120" yWindow="-120" windowWidth="29040" windowHeight="15840" firstSheet="1" activeTab="1" xr2:uid="{8A57A01D-56E8-4422-AEE0-AACC236F6100}"/>
  </bookViews>
  <sheets>
    <sheet name="PC, Monitory, AllinOne, NB" sheetId="1" r:id="rId1"/>
    <sheet name="Tlačiarne, Multifunkčné, sken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2" l="1"/>
  <c r="S11" i="2"/>
  <c r="T10" i="2"/>
  <c r="S10" i="2"/>
  <c r="T9" i="2"/>
  <c r="S9" i="2"/>
  <c r="K10" i="2"/>
  <c r="K9" i="2"/>
  <c r="K9" i="1"/>
  <c r="L9" i="1"/>
  <c r="K10" i="1"/>
  <c r="L10" i="1"/>
  <c r="L12" i="1"/>
  <c r="L11" i="1"/>
  <c r="K12" i="1"/>
  <c r="K11" i="1"/>
  <c r="K14" i="1" l="1"/>
  <c r="K13" i="1"/>
</calcChain>
</file>

<file path=xl/sharedStrings.xml><?xml version="1.0" encoding="utf-8"?>
<sst xmlns="http://schemas.openxmlformats.org/spreadsheetml/2006/main" count="88" uniqueCount="62">
  <si>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</si>
  <si>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</si>
  <si>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</si>
  <si>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</si>
  <si>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</si>
  <si>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</si>
  <si>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číslo položky</t>
  </si>
  <si>
    <t>Názov</t>
  </si>
  <si>
    <t>Technická špecifikácia</t>
  </si>
  <si>
    <t>Návrh plnenia predmetu zákazky</t>
  </si>
  <si>
    <t>Merná jednotka</t>
  </si>
  <si>
    <t>Požadované množstvo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</si>
  <si>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</si>
  <si>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</si>
  <si>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</si>
  <si>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</si>
  <si>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</si>
  <si>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</si>
  <si>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All in One 1</t>
  </si>
  <si>
    <t xml:space="preserve">All in One 1: All In One PC 23.8" 1920 × 1080 ,CPU PassMark - CPU Mark min. 7660 (tolerancia - 2%), grafická karta integrovaná, RAM 8GB DDR4, SSD 512GB, webkamera, WiFi 802.11 ac, Bluetooth 5.0, LAN, HDMI, 2×USB 3.1, 2×USB 2.0, Čítačka kariet 3v1, myš a klávesnica, Windows 10 </t>
  </si>
  <si>
    <t>Lenovo IdeaCentre 3 24ARE05</t>
  </si>
  <si>
    <t>ks</t>
  </si>
  <si>
    <t>All in One 2</t>
  </si>
  <si>
    <t>All in One 2: All In One PC 27" 2560 × 1440, CPU PassMark - CPU Mark min. 10100  (tolerancia - 2%), grafická karta integrovaná, RAM 8GB DDR4, SSD 512GB, webkamera, WiFi 802.11 ac, Bluetooth 5.0, LAN,  HDMI, 2×USB 3.1, 2×USB 2.0, Čítačka kariet, myš a klávesnica, Windows 10</t>
  </si>
  <si>
    <t>Lenovo IdeaCentre 5 27IMB05</t>
  </si>
  <si>
    <t>Notebook 1</t>
  </si>
  <si>
    <t>Notebook 1:  14"  antireflexný 1920 × 1080, CPU PassMark - CPU Mark min. 10070  (tolerancia - 2%), RAM 8GB DDR4, grafická karta integrovaná, SSD 512GB, numerická klávesnica, webkamera, USB 3.2 Gen 1, USB-C, HDMI, WiFi , hmotnosť 1.6kg, Windows 10</t>
  </si>
  <si>
    <t>Lenovo V14 G2 ITL</t>
  </si>
  <si>
    <t>Notebook 2</t>
  </si>
  <si>
    <t xml:space="preserve">Notebook 2:  13.3" IPS matný 1920 × 1080, CPU PassMark - CPU Mark min. 12900  (tolerancia - 2%), RAM 8GB DDR4, grafická karta integrovaná, SSD 512GB, podsvietená klávesnica, webkamera, USB 3.2 Gen 1, USB-C, čítačka odtlačkov prstov, WiFi 6,HDMI, hmotnosť 1.3kg, Windows 10 </t>
  </si>
  <si>
    <t>HP EliteBook 835 G7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</si>
  <si>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</si>
  <si>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</si>
  <si>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</si>
  <si>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>Tlačiarne, skenery</t>
  </si>
  <si>
    <t>Položka č.</t>
  </si>
  <si>
    <t xml:space="preserve">Názov položky </t>
  </si>
  <si>
    <t>Typ-použitie</t>
  </si>
  <si>
    <t>technológia tlače</t>
  </si>
  <si>
    <t>Doporučené mesačné zaťaženie (cca)</t>
  </si>
  <si>
    <t>parametre tlače</t>
  </si>
  <si>
    <t>skenovanie</t>
  </si>
  <si>
    <t>kopírovanie</t>
  </si>
  <si>
    <t>pripojitelnosť</t>
  </si>
  <si>
    <t>manipulácia s papierom</t>
  </si>
  <si>
    <t>cena 100 strán (cena v € do  uvedenej hodnoty )</t>
  </si>
  <si>
    <t xml:space="preserve">Multifunkčné zariadenie </t>
  </si>
  <si>
    <t>pracovná skupina
č/b A4 
tlač, sken, kopir. duplex, DADF</t>
  </si>
  <si>
    <t>Laser č-b</t>
  </si>
  <si>
    <t>38 str/min, 1200x1200, PCL6, PDF</t>
  </si>
  <si>
    <t>29 str/min, 600DPI, 
DADF, E-mail, USB, FTP, SMTP,sieťový priečinok</t>
  </si>
  <si>
    <t>A4, 29 str/min, 25%/400%</t>
  </si>
  <si>
    <t>USB, Lan 10/100/1000, USB klúč, NFC,</t>
  </si>
  <si>
    <t xml:space="preserve">vstup 350 listov, výstup 150 listov, gramáž 60až220g/m2, ADF 50listov, prídavný zásobník 550 listov  </t>
  </si>
  <si>
    <t>Tlačiareň</t>
  </si>
  <si>
    <t>pracovná skupina
č/b A4 
tlač</t>
  </si>
  <si>
    <t>45str/min
600x600, PCL6, PDF</t>
  </si>
  <si>
    <t>nie</t>
  </si>
  <si>
    <t xml:space="preserve">USB, Lan 10/100/1000, USB klúč, NFC, </t>
  </si>
  <si>
    <t xml:space="preserve">vstup 1200 listov, výstup 250 listov, gramáž 60až220g/m2  </t>
  </si>
  <si>
    <t>v ........................................, dňa .................</t>
  </si>
  <si>
    <t>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</si>
</sst>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1B]_-;\-* #,##0.00\ [$€-41B]_-;_-* &quot;-&quot;??\ [$€-41B]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4" borderId="1" xfId="0" applyFont="1" applyFill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/>
    <xf numFmtId="0" fontId="6" fillId="4" borderId="9" xfId="0" applyFont="1" applyFill="1" applyBorder="1"/>
    <xf numFmtId="2" fontId="6" fillId="0" borderId="1" xfId="0" applyNumberFormat="1" applyFont="1" applyBorder="1"/>
    <xf numFmtId="2" fontId="6" fillId="0" borderId="7" xfId="0" applyNumberFormat="1" applyFon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0" fontId="7" fillId="4" borderId="0" xfId="0" applyFont="1" applyFill="1"/>
    <xf numFmtId="0" fontId="7" fillId="0" borderId="0" xfId="0" applyFont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vertical="center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/>
    <xf numFmtId="0" fontId="11" fillId="2" borderId="0" xfId="0" applyFont="1" applyFill="1"/>
    <xf numFmtId="0" fontId="6" fillId="2" borderId="0" xfId="0" applyFont="1" applyFill="1"/>
    <xf numFmtId="0" fontId="6" fillId="0" borderId="0" xfId="0" applyFont="1"/>
    <xf numFmtId="0" fontId="12" fillId="0" borderId="0" xfId="0" applyFont="1"/>
    <xf numFmtId="0" fontId="3" fillId="7" borderId="4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9" xfId="1" applyFont="1" applyBorder="1" applyAlignment="1">
      <alignment horizontal="center" vertical="center" wrapText="1"/>
    </xf>
    <xf numFmtId="164" fontId="6" fillId="4" borderId="9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 wrapText="1"/>
    </xf>
    <xf numFmtId="165" fontId="6" fillId="4" borderId="1" xfId="0" applyNumberFormat="1" applyFont="1" applyFill="1" applyBorder="1"/>
    <xf numFmtId="165" fontId="6" fillId="4" borderId="9" xfId="0" applyNumberFormat="1" applyFont="1" applyFill="1" applyBorder="1"/>
    <xf numFmtId="0" fontId="8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5" fillId="5" borderId="14" xfId="0" applyFont="1" applyFill="1" applyBorder="1" applyAlignment="1">
      <alignment horizontal="center" wrapText="1"/>
    </xf>
    <xf numFmtId="2" fontId="4" fillId="6" borderId="14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2"/>
  <sheetViews>
    <sheetView workbookViewId="0">
      <selection activeCell="C19" sqref="C19"/>
    </sheetView>
  </sheetViews>
  <sheetFormatPr defaultRowHeight="15"/>
  <cols>
    <col min="2" max="2" width="68" style="3" customWidth="1"/>
    <col min="3" max="3" width="70.140625" style="3" customWidth="1"/>
    <col min="4" max="4" width="31" style="2" customWidth="1"/>
    <col min="5" max="5" width="24.140625" style="1" customWidth="1"/>
    <col min="6" max="6" width="13.28515625" style="1" customWidth="1"/>
    <col min="7" max="7" width="13" customWidth="1"/>
  </cols>
  <sheetData>
    <row r="1" spans="1:23" s="35" customFormat="1" ht="12.75">
      <c r="A1" s="35" t="s">
        <v>0</v>
      </c>
      <c r="B1" s="60" t="s">
        <v>1</v>
      </c>
      <c r="C1" s="60"/>
      <c r="D1" s="60"/>
      <c r="E1" s="36"/>
      <c r="F1" s="36"/>
      <c r="G1" s="36"/>
    </row>
    <row r="2" spans="1:23" s="35" customFormat="1" ht="12.75">
      <c r="B2" s="37"/>
      <c r="C2" s="37"/>
      <c r="D2" s="37"/>
      <c r="E2" s="36"/>
      <c r="F2" s="36"/>
      <c r="G2" s="36"/>
    </row>
    <row r="3" spans="1:23" s="38" customFormat="1" ht="12.75">
      <c r="A3" s="38" t="s">
        <v>2</v>
      </c>
      <c r="B3" s="39"/>
    </row>
    <row r="4" spans="1:23" s="38" customFormat="1" ht="12.75">
      <c r="A4" s="38" t="s">
        <v>3</v>
      </c>
      <c r="B4" s="39"/>
    </row>
    <row r="5" spans="1:23" s="41" customFormat="1" ht="12.75">
      <c r="A5" s="38" t="s">
        <v>4</v>
      </c>
      <c r="B5" s="40"/>
    </row>
    <row r="6" spans="1:23" s="41" customFormat="1" ht="12.75">
      <c r="A6" s="38"/>
      <c r="B6" s="40"/>
    </row>
    <row r="7" spans="1:23" s="41" customFormat="1" ht="13.5" thickBot="1">
      <c r="A7" s="42" t="s">
        <v>5</v>
      </c>
      <c r="B7" s="40"/>
    </row>
    <row r="8" spans="1:23" ht="45">
      <c r="A8" s="6" t="s">
        <v>6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7" t="s">
        <v>15</v>
      </c>
      <c r="K8" s="7" t="s">
        <v>16</v>
      </c>
      <c r="L8" s="8" t="s">
        <v>17</v>
      </c>
    </row>
    <row r="9" spans="1:23" ht="51">
      <c r="A9" s="9">
        <v>1</v>
      </c>
      <c r="B9" s="10" t="s">
        <v>18</v>
      </c>
      <c r="C9" s="10" t="s">
        <v>19</v>
      </c>
      <c r="D9" s="11" t="s">
        <v>20</v>
      </c>
      <c r="E9" s="12" t="s">
        <v>21</v>
      </c>
      <c r="F9" s="13">
        <v>3</v>
      </c>
      <c r="G9" s="14"/>
      <c r="H9" s="14"/>
      <c r="I9" s="14"/>
      <c r="J9" s="14"/>
      <c r="K9" s="21">
        <f>F9*G9</f>
        <v>0</v>
      </c>
      <c r="L9" s="22">
        <f>F9*J9</f>
        <v>0</v>
      </c>
    </row>
    <row r="10" spans="1:23" ht="51">
      <c r="A10" s="9">
        <v>2</v>
      </c>
      <c r="B10" s="10" t="s">
        <v>22</v>
      </c>
      <c r="C10" s="10" t="s">
        <v>23</v>
      </c>
      <c r="D10" s="11" t="s">
        <v>24</v>
      </c>
      <c r="E10" s="12" t="s">
        <v>21</v>
      </c>
      <c r="F10" s="13">
        <v>2</v>
      </c>
      <c r="G10" s="14"/>
      <c r="H10" s="14"/>
      <c r="I10" s="14"/>
      <c r="J10" s="14"/>
      <c r="K10" s="21">
        <f t="shared" ref="K10:K12" si="0">F10*G10</f>
        <v>0</v>
      </c>
      <c r="L10" s="22">
        <f t="shared" ref="L10:L12" si="1">F10*J10</f>
        <v>0</v>
      </c>
    </row>
    <row r="11" spans="1:23" ht="51">
      <c r="A11" s="9">
        <v>3</v>
      </c>
      <c r="B11" s="10" t="s">
        <v>25</v>
      </c>
      <c r="C11" s="10" t="s">
        <v>26</v>
      </c>
      <c r="D11" s="11" t="s">
        <v>27</v>
      </c>
      <c r="E11" s="12" t="s">
        <v>21</v>
      </c>
      <c r="F11" s="13">
        <v>3</v>
      </c>
      <c r="G11" s="14"/>
      <c r="H11" s="14"/>
      <c r="I11" s="14"/>
      <c r="J11" s="14"/>
      <c r="K11" s="21">
        <f t="shared" si="0"/>
        <v>0</v>
      </c>
      <c r="L11" s="22">
        <f t="shared" si="1"/>
        <v>0</v>
      </c>
    </row>
    <row r="12" spans="1:23" ht="51.75" thickBot="1">
      <c r="A12" s="15">
        <v>4</v>
      </c>
      <c r="B12" s="16" t="s">
        <v>28</v>
      </c>
      <c r="C12" s="16" t="s">
        <v>29</v>
      </c>
      <c r="D12" s="17" t="s">
        <v>30</v>
      </c>
      <c r="E12" s="18" t="s">
        <v>21</v>
      </c>
      <c r="F12" s="19">
        <v>1</v>
      </c>
      <c r="G12" s="20"/>
      <c r="H12" s="20"/>
      <c r="I12" s="20"/>
      <c r="J12" s="20"/>
      <c r="K12" s="23">
        <f t="shared" si="0"/>
        <v>0</v>
      </c>
      <c r="L12" s="24">
        <f t="shared" si="1"/>
        <v>0</v>
      </c>
    </row>
    <row r="13" spans="1:23" ht="16.5">
      <c r="B13" s="4"/>
      <c r="D13" s="5"/>
      <c r="H13" s="61" t="s">
        <v>16</v>
      </c>
      <c r="I13" s="61"/>
      <c r="J13" s="61"/>
      <c r="K13" s="62">
        <f>SUM(K9:K12)</f>
        <v>0</v>
      </c>
      <c r="L13" s="63"/>
    </row>
    <row r="14" spans="1:23">
      <c r="D14" s="5"/>
      <c r="H14" s="64" t="s">
        <v>17</v>
      </c>
      <c r="I14" s="64"/>
      <c r="J14" s="64"/>
      <c r="K14" s="65">
        <f>SUM(L9:L12)</f>
        <v>0</v>
      </c>
      <c r="L14" s="66"/>
    </row>
    <row r="15" spans="1:23" ht="15.75">
      <c r="B15" s="4"/>
      <c r="D15" s="5"/>
    </row>
    <row r="16" spans="1:23" s="27" customFormat="1" ht="14.25">
      <c r="A16" s="25" t="s">
        <v>31</v>
      </c>
      <c r="B16" s="25"/>
      <c r="C16" s="26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s="27" customFormat="1" ht="14.25">
      <c r="A17" s="26"/>
      <c r="B17" s="26"/>
      <c r="C17" s="26"/>
      <c r="D17" s="29"/>
      <c r="E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s="27" customFormat="1" ht="14.25">
      <c r="A18" s="26"/>
      <c r="B18" s="26"/>
      <c r="C18" s="26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s="27" customFormat="1" ht="14.25">
      <c r="D19" s="29"/>
      <c r="E19" s="29"/>
    </row>
    <row r="20" spans="1:23" s="27" customFormat="1" ht="14.25">
      <c r="G20" s="30" t="s">
        <v>32</v>
      </c>
    </row>
    <row r="21" spans="1:23" s="31" customFormat="1" ht="14.25">
      <c r="D21" s="29"/>
      <c r="E21" s="29"/>
      <c r="F21" s="29"/>
      <c r="G21" s="32" t="s">
        <v>33</v>
      </c>
      <c r="H21" s="33"/>
      <c r="I21" s="34"/>
      <c r="J21" s="34"/>
      <c r="K21" s="34"/>
      <c r="L21" s="34"/>
    </row>
    <row r="22" spans="1:23" s="31" customFormat="1" ht="14.25">
      <c r="D22" s="29"/>
      <c r="E22" s="29"/>
      <c r="F22" s="29"/>
      <c r="G22" s="27"/>
      <c r="H22" s="27"/>
    </row>
  </sheetData>
  <mergeCells count="5">
    <mergeCell ref="B1:D1"/>
    <mergeCell ref="H13:J13"/>
    <mergeCell ref="K13:L13"/>
    <mergeCell ref="H14:J14"/>
    <mergeCell ref="K14:L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0"/>
  <sheetViews>
    <sheetView tabSelected="1" topLeftCell="F1" workbookViewId="0">
      <selection activeCell="M19" sqref="M19"/>
    </sheetView>
  </sheetViews>
  <sheetFormatPr defaultRowHeight="15"/>
  <cols>
    <col min="1" max="2" width="10.28515625" style="1" customWidth="1"/>
    <col min="3" max="3" width="17.42578125" style="1" customWidth="1"/>
    <col min="4" max="4" width="14.85546875" style="1" customWidth="1"/>
    <col min="5" max="5" width="13.140625" style="1" customWidth="1"/>
    <col min="6" max="6" width="20.7109375" style="1" customWidth="1"/>
    <col min="7" max="7" width="22" style="1" customWidth="1"/>
    <col min="8" max="8" width="15.28515625" style="1" customWidth="1"/>
    <col min="9" max="9" width="21.28515625" style="1" customWidth="1"/>
    <col min="10" max="10" width="20.28515625" style="1" customWidth="1"/>
    <col min="11" max="11" width="16.7109375" style="1" customWidth="1"/>
    <col min="12" max="12" width="29.5703125" style="1" customWidth="1"/>
    <col min="13" max="13" width="14.85546875" style="3" customWidth="1"/>
    <col min="14" max="14" width="11.7109375" customWidth="1"/>
    <col min="15" max="15" width="9.42578125" bestFit="1" customWidth="1"/>
  </cols>
  <sheetData>
    <row r="1" spans="1:23" s="35" customFormat="1" ht="12.75">
      <c r="A1" s="35" t="s">
        <v>0</v>
      </c>
      <c r="C1" s="35" t="s">
        <v>1</v>
      </c>
      <c r="F1" s="36"/>
      <c r="G1" s="36"/>
      <c r="H1" s="36"/>
    </row>
    <row r="2" spans="1:23" s="35" customFormat="1" ht="12.75">
      <c r="C2" s="37"/>
      <c r="D2" s="37"/>
      <c r="E2" s="37"/>
      <c r="F2" s="36"/>
      <c r="G2" s="36"/>
      <c r="H2" s="36"/>
    </row>
    <row r="3" spans="1:23" s="38" customFormat="1" ht="12.75">
      <c r="A3" s="38" t="s">
        <v>2</v>
      </c>
      <c r="C3" s="39"/>
    </row>
    <row r="4" spans="1:23" s="38" customFormat="1" ht="12.75">
      <c r="A4" s="38" t="s">
        <v>3</v>
      </c>
      <c r="C4" s="39"/>
    </row>
    <row r="5" spans="1:23" s="41" customFormat="1" ht="12.75">
      <c r="A5" s="38" t="s">
        <v>4</v>
      </c>
      <c r="B5" s="38"/>
      <c r="C5" s="40"/>
    </row>
    <row r="6" spans="1:23">
      <c r="L6" s="3"/>
    </row>
    <row r="7" spans="1:23" ht="15.75" thickBot="1">
      <c r="A7" s="35" t="s">
        <v>34</v>
      </c>
      <c r="B7" s="35"/>
      <c r="L7" s="3"/>
      <c r="N7" s="3"/>
    </row>
    <row r="8" spans="1:23" ht="45">
      <c r="A8" s="49" t="s">
        <v>35</v>
      </c>
      <c r="B8" s="43" t="s">
        <v>36</v>
      </c>
      <c r="C8" s="43" t="s">
        <v>37</v>
      </c>
      <c r="D8" s="43" t="s">
        <v>38</v>
      </c>
      <c r="E8" s="43" t="s">
        <v>39</v>
      </c>
      <c r="F8" s="43" t="s">
        <v>40</v>
      </c>
      <c r="G8" s="43" t="s">
        <v>41</v>
      </c>
      <c r="H8" s="43" t="s">
        <v>42</v>
      </c>
      <c r="I8" s="43" t="s">
        <v>43</v>
      </c>
      <c r="J8" s="43" t="s">
        <v>44</v>
      </c>
      <c r="K8" s="43" t="s">
        <v>45</v>
      </c>
      <c r="L8" s="43" t="s">
        <v>9</v>
      </c>
      <c r="M8" s="43" t="s">
        <v>10</v>
      </c>
      <c r="N8" s="43" t="s">
        <v>11</v>
      </c>
      <c r="O8" s="43" t="s">
        <v>12</v>
      </c>
      <c r="P8" s="43" t="s">
        <v>13</v>
      </c>
      <c r="Q8" s="43" t="s">
        <v>14</v>
      </c>
      <c r="R8" s="43" t="s">
        <v>15</v>
      </c>
      <c r="S8" s="43" t="s">
        <v>16</v>
      </c>
      <c r="T8" s="44" t="s">
        <v>17</v>
      </c>
    </row>
    <row r="9" spans="1:23" ht="84.75" customHeight="1">
      <c r="A9" s="9">
        <v>1</v>
      </c>
      <c r="B9" s="45" t="s">
        <v>46</v>
      </c>
      <c r="C9" s="45" t="s">
        <v>47</v>
      </c>
      <c r="D9" s="45" t="s">
        <v>48</v>
      </c>
      <c r="E9" s="45">
        <v>4800</v>
      </c>
      <c r="F9" s="45" t="s">
        <v>49</v>
      </c>
      <c r="G9" s="45" t="s">
        <v>50</v>
      </c>
      <c r="H9" s="45" t="s">
        <v>51</v>
      </c>
      <c r="I9" s="45" t="s">
        <v>52</v>
      </c>
      <c r="J9" s="45" t="s">
        <v>53</v>
      </c>
      <c r="K9" s="46">
        <f>210/100</f>
        <v>2.1</v>
      </c>
      <c r="L9" s="47"/>
      <c r="M9" s="48" t="s">
        <v>21</v>
      </c>
      <c r="N9" s="13">
        <v>1</v>
      </c>
      <c r="O9" s="55"/>
      <c r="P9" s="14"/>
      <c r="Q9" s="14"/>
      <c r="R9" s="14"/>
      <c r="S9" s="21">
        <f>N9*O9</f>
        <v>0</v>
      </c>
      <c r="T9" s="22">
        <f>N9*R9</f>
        <v>0</v>
      </c>
    </row>
    <row r="10" spans="1:23" ht="51.75" thickBot="1">
      <c r="A10" s="15">
        <v>2</v>
      </c>
      <c r="B10" s="18" t="s">
        <v>54</v>
      </c>
      <c r="C10" s="50" t="s">
        <v>55</v>
      </c>
      <c r="D10" s="51" t="s">
        <v>48</v>
      </c>
      <c r="E10" s="51">
        <v>6000</v>
      </c>
      <c r="F10" s="51" t="s">
        <v>56</v>
      </c>
      <c r="G10" s="51" t="s">
        <v>57</v>
      </c>
      <c r="H10" s="51" t="s">
        <v>57</v>
      </c>
      <c r="I10" s="51" t="s">
        <v>58</v>
      </c>
      <c r="J10" s="51" t="s">
        <v>59</v>
      </c>
      <c r="K10" s="52">
        <f>292/180</f>
        <v>1.6222222222222222</v>
      </c>
      <c r="L10" s="53"/>
      <c r="M10" s="54" t="s">
        <v>21</v>
      </c>
      <c r="N10" s="19">
        <v>1</v>
      </c>
      <c r="O10" s="56"/>
      <c r="P10" s="20"/>
      <c r="Q10" s="20"/>
      <c r="R10" s="20"/>
      <c r="S10" s="21">
        <f>N10*O10</f>
        <v>0</v>
      </c>
      <c r="T10" s="22">
        <f>N10*R10</f>
        <v>0</v>
      </c>
    </row>
    <row r="11" spans="1:23">
      <c r="O11" s="64" t="s">
        <v>16</v>
      </c>
      <c r="P11" s="64"/>
      <c r="Q11" s="64"/>
      <c r="R11" s="64"/>
      <c r="S11" s="67">
        <f>SUM(S9:S10)</f>
        <v>0</v>
      </c>
      <c r="T11" s="68"/>
    </row>
    <row r="12" spans="1:23">
      <c r="O12" s="64" t="s">
        <v>17</v>
      </c>
      <c r="P12" s="64"/>
      <c r="Q12" s="64"/>
      <c r="R12" s="64"/>
      <c r="S12" s="67">
        <f>SUM(T9:T10)</f>
        <v>0</v>
      </c>
      <c r="T12" s="68"/>
    </row>
    <row r="14" spans="1:23" s="27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/>
      <c r="N14"/>
      <c r="O14"/>
      <c r="P14"/>
      <c r="Q14"/>
      <c r="R14"/>
      <c r="S14"/>
      <c r="T14"/>
      <c r="U14" s="28"/>
      <c r="V14" s="28"/>
      <c r="W14" s="28"/>
    </row>
    <row r="15" spans="1:23" s="27" customFormat="1" ht="14.25">
      <c r="A15" s="25" t="s">
        <v>60</v>
      </c>
      <c r="B15" s="25"/>
      <c r="C15" s="2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s="27" customFormat="1" ht="14.25">
      <c r="A16" s="26"/>
      <c r="B16" s="26"/>
      <c r="C16" s="26"/>
      <c r="D16" s="29"/>
      <c r="E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0" s="27" customFormat="1" ht="14.25">
      <c r="A17" s="26"/>
      <c r="B17" s="26"/>
      <c r="C17" s="26"/>
      <c r="D17" s="29"/>
      <c r="E17" s="29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s="27" customFormat="1" ht="14.25">
      <c r="D18" s="29"/>
      <c r="E18" s="29"/>
    </row>
    <row r="19" spans="1:20" s="31" customFormat="1" ht="14.25">
      <c r="A19" s="27"/>
      <c r="B19" s="27"/>
      <c r="C19" s="27"/>
      <c r="D19" s="27"/>
      <c r="E19" s="27"/>
      <c r="F19" s="27"/>
      <c r="G19" s="30" t="s">
        <v>61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>
      <c r="A20" s="31"/>
      <c r="B20" s="31"/>
      <c r="C20" s="31"/>
      <c r="D20" s="29"/>
      <c r="E20" s="29"/>
      <c r="F20" s="29"/>
      <c r="G20" s="57" t="s">
        <v>33</v>
      </c>
      <c r="H20" s="58"/>
      <c r="I20" s="59"/>
      <c r="J20" s="59"/>
      <c r="K20" s="31"/>
      <c r="L20" s="31"/>
      <c r="M20" s="31"/>
      <c r="N20" s="31"/>
      <c r="O20" s="31"/>
      <c r="P20" s="31"/>
      <c r="Q20" s="31"/>
      <c r="R20" s="31"/>
      <c r="S20" s="31"/>
      <c r="T20" s="31"/>
    </row>
  </sheetData>
  <mergeCells count="4">
    <mergeCell ref="O11:R11"/>
    <mergeCell ref="S11:T11"/>
    <mergeCell ref="O12:R12"/>
    <mergeCell ref="S12:T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/>
  <cp:revision/>
  <dcterms:created xsi:type="dcterms:W3CDTF">2021-05-31T06:03:53Z</dcterms:created>
  <dcterms:modified xsi:type="dcterms:W3CDTF">2021-07-13T16:02:25Z</dcterms:modified>
  <cp:category/>
  <cp:contentStatus/>
</cp:coreProperties>
</file>