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myshho\Google Drive\Kosice eGov\_final final final piatok\"/>
    </mc:Choice>
  </mc:AlternateContent>
  <xr:revisionPtr revIDLastSave="0" documentId="13_ncr:1_{7BC1A7C1-E4C6-49D8-B3BB-5CF3113F0CC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enova tabulka" sheetId="1" r:id="rId1"/>
    <sheet name="Limity" sheetId="3" r:id="rId2"/>
    <sheet name="Skyty_harok" sheetId="2" state="hidden" r:id="rId3"/>
  </sheets>
  <definedNames>
    <definedName name="_xlnm._FilterDatabase" localSheetId="0" hidden="1">'Cenova tabulka'!$A$6:$G$105</definedName>
    <definedName name="_xlnm.Print_Area" localSheetId="0">'Cenova tabulka'!$A$5:$G$105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F15" i="3"/>
  <c r="F14" i="3"/>
  <c r="F12" i="3"/>
  <c r="F11" i="3"/>
  <c r="F7" i="3"/>
  <c r="D17" i="3" l="1"/>
  <c r="G9" i="3"/>
  <c r="G10" i="3"/>
  <c r="G16" i="3"/>
  <c r="G15" i="3"/>
  <c r="G12" i="3"/>
  <c r="G13" i="3"/>
  <c r="G6" i="3"/>
  <c r="G8" i="3"/>
  <c r="F5" i="3"/>
  <c r="G5" i="3"/>
  <c r="F8" i="3"/>
  <c r="F6" i="3"/>
  <c r="G14" i="3"/>
  <c r="G11" i="3"/>
  <c r="F9" i="3"/>
  <c r="G7" i="3"/>
  <c r="F10" i="3"/>
  <c r="F13" i="3"/>
  <c r="G17" i="3" l="1"/>
  <c r="F17" i="3"/>
  <c r="G9" i="1" l="1"/>
  <c r="G81" i="1" l="1"/>
  <c r="G69" i="1"/>
  <c r="G104" i="1" l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G88" i="1"/>
  <c r="G87" i="1"/>
  <c r="G86" i="1"/>
  <c r="G85" i="1"/>
  <c r="G84" i="1"/>
  <c r="G80" i="1"/>
  <c r="G79" i="1"/>
  <c r="G78" i="1"/>
  <c r="G77" i="1"/>
  <c r="G76" i="1"/>
  <c r="G75" i="1"/>
  <c r="G74" i="1"/>
  <c r="G73" i="1"/>
  <c r="G72" i="1"/>
  <c r="G71" i="1"/>
  <c r="G68" i="1"/>
  <c r="G67" i="1"/>
  <c r="G66" i="1"/>
  <c r="G65" i="1"/>
  <c r="G64" i="1"/>
  <c r="G60" i="1"/>
  <c r="G61" i="1"/>
  <c r="G62" i="1"/>
  <c r="G63" i="1"/>
  <c r="G56" i="1"/>
  <c r="G55" i="1"/>
  <c r="G54" i="1"/>
  <c r="G53" i="1"/>
  <c r="G52" i="1"/>
  <c r="G51" i="1"/>
  <c r="G50" i="1"/>
  <c r="G49" i="1"/>
  <c r="G48" i="1"/>
  <c r="G47" i="1"/>
  <c r="G46" i="1"/>
  <c r="G45" i="1"/>
  <c r="G35" i="1"/>
  <c r="G43" i="1"/>
  <c r="G42" i="1"/>
  <c r="G36" i="1"/>
  <c r="G34" i="1"/>
  <c r="G33" i="1"/>
  <c r="G32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2" i="1"/>
  <c r="G13" i="1"/>
  <c r="G59" i="1" l="1"/>
  <c r="G41" i="1"/>
  <c r="G40" i="1"/>
  <c r="G39" i="1"/>
  <c r="G38" i="1"/>
  <c r="G37" i="1"/>
  <c r="G11" i="1"/>
  <c r="G10" i="1"/>
  <c r="G105" i="1" l="1"/>
</calcChain>
</file>

<file path=xl/sharedStrings.xml><?xml version="1.0" encoding="utf-8"?>
<sst xmlns="http://schemas.openxmlformats.org/spreadsheetml/2006/main" count="330" uniqueCount="61">
  <si>
    <t>P.č.</t>
  </si>
  <si>
    <t>Názov aktivity</t>
  </si>
  <si>
    <t>Názov výdavku</t>
  </si>
  <si>
    <t>MJ</t>
  </si>
  <si>
    <t xml:space="preserve">Jednotková cena bez DPH (v EUR) </t>
  </si>
  <si>
    <t xml:space="preserve">Počet jednotiek </t>
  </si>
  <si>
    <t>Spolu s DPH (v EUR)</t>
  </si>
  <si>
    <t>Analýza a dizajn</t>
  </si>
  <si>
    <t>Analýza a dizajn riešenia okrem integrácie</t>
  </si>
  <si>
    <t>Implementácia</t>
  </si>
  <si>
    <t>Testovanie</t>
  </si>
  <si>
    <t>Nasadenie</t>
  </si>
  <si>
    <t>Riadenie projektu</t>
  </si>
  <si>
    <t>Publicita</t>
  </si>
  <si>
    <t>SPOLU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</si>
  <si>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</si>
  <si>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</si>
  <si>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</si>
  <si>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</si>
  <si>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</si>
  <si>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</si>
  <si>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</si>
  <si>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</si>
  <si>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</si>
  <si>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</si>
  <si>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</si>
  <si>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</si>
  <si>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</si>
  <si>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</si>
  <si>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Hlavná</t>
  </si>
  <si>
    <t>Podporná</t>
  </si>
  <si>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</si>
  <si>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</si>
  <si>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</si>
  <si>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</si>
  <si>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</si>
  <si>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</si>
  <si>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</si>
  <si>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databázy</t>
  </si>
  <si>
    <t>Školiteľ pre IT systémy</t>
  </si>
  <si>
    <t>Analýza a dizajn riešenia –  integrácia na Modul procesnej integrácie a integrácie údajov</t>
  </si>
  <si>
    <t>MD</t>
  </si>
  <si>
    <t>isvs_5754 Integrovaný informačný systém mesta (IISM)</t>
  </si>
  <si>
    <t>isvs_10074  LCS NORIS</t>
  </si>
  <si>
    <t>Pozícia</t>
  </si>
  <si>
    <t>Limity podľa Príručky pre oprávnenosť výdavkov PO7 OPII</t>
  </si>
  <si>
    <t>Počet človekodní pre danú pozíciu</t>
  </si>
  <si>
    <t>Vysúťažená suma za 1 človekodeň</t>
  </si>
  <si>
    <t>Vysúťažená suma podľa pozície celkom</t>
  </si>
  <si>
    <t>Poznámka - uveďte čísla položiek rozpočtu ktoré zahŕňajú predmetnú pozíciu</t>
  </si>
  <si>
    <t>Špecialista pre infraštruktúrny/HW špecialista</t>
  </si>
  <si>
    <t>IT/IS konzultant (napr. SAP)</t>
  </si>
  <si>
    <t>Iné (pozícia, ktorú nie je možné zaradiť do vyššie uvedených pozícií)</t>
  </si>
  <si>
    <t>Celkom</t>
  </si>
  <si>
    <t>Verejný obstarávateľ nebude akceptovať vyššiu sadzbu mernej jednotky "MD" ako sú hodnoty uvedené v zošite "Limity"</t>
  </si>
  <si>
    <t>Max. suma za 1 ČD (MD) v EUR bez DPH</t>
  </si>
  <si>
    <t>Max. % podiel pozície na celkovom počte ČD (MD) v rámci riešenia, ktoré je predmetom projektu</t>
  </si>
  <si>
    <t>Podiel pozície na celkovom počte ČD (MD) v rámci riešenia, ktoré je predmetom projektu</t>
  </si>
  <si>
    <t>Príloha: Limity na externé služby a vývoj / modernizáciu softvéru</t>
  </si>
  <si>
    <t>Príloha č. C. 2 Súťažných podkladov</t>
  </si>
  <si>
    <t>Limity sú stanovené v zmysle Operačného programu informatizácia spoločnosti, prioritná os č.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</si>
</sst>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6"/>
      <name val="Arial"/>
      <family val="2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4" borderId="1" xfId="0" applyFill="1" applyBorder="1" applyProtection="1">
      <protection locked="0"/>
    </xf>
    <xf numFmtId="0" fontId="2" fillId="0" borderId="0" xfId="0" applyFont="1"/>
    <xf numFmtId="0" fontId="4" fillId="0" borderId="0" xfId="0" applyFont="1"/>
    <xf numFmtId="0" fontId="2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2" fillId="0" borderId="0" xfId="1" applyFont="1"/>
    <xf numFmtId="0" fontId="1" fillId="0" borderId="0" xfId="1"/>
    <xf numFmtId="0" fontId="7" fillId="0" borderId="13" xfId="1" applyFont="1" applyBorder="1" applyAlignment="1" applyProtection="1">
      <alignment vertical="center" wrapText="1"/>
      <protection locked="0"/>
    </xf>
    <xf numFmtId="3" fontId="7" fillId="0" borderId="14" xfId="1" applyNumberFormat="1" applyFont="1" applyBorder="1" applyAlignment="1">
      <alignment vertical="center" wrapText="1"/>
    </xf>
    <xf numFmtId="9" fontId="4" fillId="0" borderId="15" xfId="1" applyNumberFormat="1" applyFont="1" applyBorder="1" applyAlignment="1">
      <alignment horizontal="center" vertical="center"/>
    </xf>
    <xf numFmtId="0" fontId="7" fillId="0" borderId="11" xfId="1" applyFont="1" applyBorder="1" applyAlignment="1" applyProtection="1">
      <alignment vertical="center" wrapText="1"/>
      <protection locked="0"/>
    </xf>
    <xf numFmtId="3" fontId="7" fillId="0" borderId="1" xfId="1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vertical="center" wrapText="1"/>
      <protection locked="0"/>
    </xf>
    <xf numFmtId="3" fontId="7" fillId="0" borderId="11" xfId="1" applyNumberFormat="1" applyFont="1" applyBorder="1" applyAlignment="1">
      <alignment vertical="center" wrapText="1"/>
    </xf>
    <xf numFmtId="9" fontId="4" fillId="0" borderId="12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 applyProtection="1">
      <alignment vertical="center" wrapText="1"/>
      <protection locked="0"/>
    </xf>
    <xf numFmtId="3" fontId="7" fillId="0" borderId="1" xfId="1" applyNumberFormat="1" applyFont="1" applyBorder="1" applyAlignment="1" applyProtection="1">
      <alignment vertical="center" wrapText="1"/>
      <protection locked="0"/>
    </xf>
    <xf numFmtId="0" fontId="7" fillId="0" borderId="17" xfId="1" applyFont="1" applyBorder="1" applyAlignment="1" applyProtection="1">
      <alignment vertical="center" wrapText="1"/>
      <protection locked="0"/>
    </xf>
    <xf numFmtId="3" fontId="7" fillId="0" borderId="18" xfId="1" applyNumberFormat="1" applyFont="1" applyBorder="1" applyAlignment="1" applyProtection="1">
      <alignment vertical="center" wrapText="1"/>
      <protection locked="0"/>
    </xf>
    <xf numFmtId="9" fontId="4" fillId="0" borderId="19" xfId="1" applyNumberFormat="1" applyFont="1" applyBorder="1" applyAlignment="1">
      <alignment horizontal="center" vertical="center"/>
    </xf>
    <xf numFmtId="0" fontId="7" fillId="0" borderId="18" xfId="1" applyFont="1" applyBorder="1" applyAlignment="1" applyProtection="1">
      <alignment vertical="center" wrapText="1"/>
      <protection locked="0"/>
    </xf>
    <xf numFmtId="3" fontId="7" fillId="0" borderId="20" xfId="1" applyNumberFormat="1" applyFont="1" applyBorder="1" applyAlignment="1" applyProtection="1">
      <alignment vertical="center" wrapText="1"/>
      <protection locked="0"/>
    </xf>
    <xf numFmtId="0" fontId="4" fillId="0" borderId="19" xfId="1" applyFont="1" applyBorder="1" applyAlignment="1">
      <alignment horizontal="center" vertical="center"/>
    </xf>
    <xf numFmtId="0" fontId="7" fillId="0" borderId="21" xfId="1" applyFont="1" applyBorder="1" applyAlignment="1" applyProtection="1">
      <alignment vertical="center" wrapText="1"/>
      <protection locked="0"/>
    </xf>
    <xf numFmtId="3" fontId="7" fillId="0" borderId="20" xfId="1" applyNumberFormat="1" applyFont="1" applyBorder="1" applyAlignment="1">
      <alignment vertical="center" wrapText="1"/>
    </xf>
    <xf numFmtId="10" fontId="4" fillId="0" borderId="20" xfId="1" applyNumberFormat="1" applyFont="1" applyBorder="1" applyAlignment="1">
      <alignment horizontal="center" vertical="center"/>
    </xf>
    <xf numFmtId="0" fontId="7" fillId="0" borderId="22" xfId="1" applyFont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vertical="center" wrapText="1"/>
      <protection locked="0"/>
    </xf>
    <xf numFmtId="3" fontId="7" fillId="0" borderId="25" xfId="1" applyNumberFormat="1" applyFont="1" applyBorder="1"/>
    <xf numFmtId="0" fontId="8" fillId="0" borderId="25" xfId="1" applyFont="1" applyBorder="1"/>
    <xf numFmtId="0" fontId="8" fillId="4" borderId="24" xfId="1" applyFont="1" applyFill="1" applyBorder="1"/>
    <xf numFmtId="0" fontId="7" fillId="4" borderId="1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vertical="center" wrapText="1"/>
    </xf>
    <xf numFmtId="0" fontId="7" fillId="4" borderId="12" xfId="1" applyFont="1" applyFill="1" applyBorder="1" applyAlignment="1">
      <alignment vertical="center" wrapText="1"/>
    </xf>
    <xf numFmtId="0" fontId="7" fillId="4" borderId="10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left" vertical="center" wrapText="1"/>
    </xf>
    <xf numFmtId="0" fontId="7" fillId="4" borderId="5" xfId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 wrapText="1"/>
    </xf>
    <xf numFmtId="0" fontId="7" fillId="4" borderId="7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/>
    </xf>
    <xf numFmtId="3" fontId="8" fillId="4" borderId="23" xfId="1" applyNumberFormat="1" applyFont="1" applyFill="1" applyBorder="1" applyAlignment="1">
      <alignment horizontal="center"/>
    </xf>
    <xf numFmtId="0" fontId="8" fillId="4" borderId="24" xfId="1" applyFont="1" applyFill="1" applyBorder="1" applyAlignment="1">
      <alignment horizontal="center"/>
    </xf>
    <xf numFmtId="0" fontId="2" fillId="5" borderId="2" xfId="0" applyFont="1" applyFill="1" applyBorder="1" applyAlignment="1" applyProtection="1">
      <alignment horizontal="left" vertical="top" wrapText="1"/>
    </xf>
    <xf numFmtId="0" fontId="2" fillId="5" borderId="3" xfId="0" applyFont="1" applyFill="1" applyBorder="1" applyAlignment="1" applyProtection="1">
      <alignment horizontal="left" vertical="top" wrapText="1"/>
    </xf>
    <xf numFmtId="0" fontId="0" fillId="0" borderId="1" xfId="0" applyFill="1" applyBorder="1" applyProtection="1"/>
    <xf numFmtId="0" fontId="2" fillId="0" borderId="3" xfId="0" applyFont="1" applyFill="1" applyBorder="1" applyAlignment="1" applyProtection="1">
      <alignment horizontal="left" vertical="top" wrapText="1"/>
    </xf>
    <xf numFmtId="0" fontId="0" fillId="0" borderId="3" xfId="0" applyFill="1" applyBorder="1" applyProtection="1"/>
    <xf numFmtId="4" fontId="0" fillId="0" borderId="1" xfId="0" applyNumberFormat="1" applyFill="1" applyBorder="1" applyProtection="1"/>
    <xf numFmtId="4" fontId="0" fillId="0" borderId="3" xfId="0" applyNumberFormat="1" applyFill="1" applyBorder="1" applyProtection="1"/>
    <xf numFmtId="0" fontId="10" fillId="0" borderId="0" xfId="0" applyFont="1" applyProtection="1"/>
    <xf numFmtId="0" fontId="0" fillId="0" borderId="0" xfId="0" applyProtection="1"/>
    <xf numFmtId="0" fontId="9" fillId="0" borderId="0" xfId="0" applyFont="1" applyProtection="1"/>
    <xf numFmtId="0" fontId="2" fillId="0" borderId="0" xfId="0" applyFont="1" applyProtection="1"/>
    <xf numFmtId="14" fontId="0" fillId="0" borderId="0" xfId="0" applyNumberFormat="1" applyProtection="1"/>
    <xf numFmtId="0" fontId="0" fillId="2" borderId="0" xfId="0" applyFill="1" applyProtection="1"/>
    <xf numFmtId="0" fontId="2" fillId="0" borderId="0" xfId="0" applyFont="1" applyAlignment="1" applyProtection="1">
      <alignment horizontal="center"/>
    </xf>
    <xf numFmtId="0" fontId="2" fillId="6" borderId="2" xfId="0" applyFont="1" applyFill="1" applyBorder="1" applyAlignment="1" applyProtection="1">
      <alignment horizontal="left" vertical="top" wrapText="1"/>
    </xf>
    <xf numFmtId="0" fontId="2" fillId="6" borderId="3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/>
    </xf>
    <xf numFmtId="4" fontId="0" fillId="0" borderId="0" xfId="0" applyNumberFormat="1" applyFill="1" applyBorder="1" applyProtection="1"/>
    <xf numFmtId="0" fontId="2" fillId="0" borderId="2" xfId="0" applyFont="1" applyFill="1" applyBorder="1" applyAlignment="1" applyProtection="1">
      <alignment horizontal="left" vertical="top" wrapText="1"/>
    </xf>
    <xf numFmtId="4" fontId="0" fillId="0" borderId="4" xfId="0" applyNumberFormat="1" applyFill="1" applyBorder="1" applyProtection="1"/>
    <xf numFmtId="4" fontId="0" fillId="0" borderId="0" xfId="0" applyNumberFormat="1" applyProtection="1"/>
    <xf numFmtId="0" fontId="6" fillId="0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0" fontId="0" fillId="3" borderId="1" xfId="0" applyFill="1" applyBorder="1" applyProtection="1"/>
    <xf numFmtId="4" fontId="2" fillId="3" borderId="1" xfId="0" applyNumberFormat="1" applyFont="1" applyFill="1" applyBorder="1" applyProtection="1"/>
    <xf numFmtId="0" fontId="0" fillId="0" borderId="0" xfId="0" applyAlignment="1" applyProtection="1"/>
  </cellXfs>
  <cellStyles count="2">
    <cellStyle name="Normálna" xfId="0" builtinId="0"/>
    <cellStyle name="Normálne 2" xfId="1" xr:uid="{00000000-0005-0000-0000-000002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zoomScaleNormal="100" zoomScaleSheetLayoutView="100" workbookViewId="0">
      <selection activeCell="E9" sqref="E9"/>
    </sheetView>
  </sheetViews>
  <sheetFormatPr defaultColWidth="9.140625" defaultRowHeight="15" x14ac:dyDescent="0.25"/>
  <cols>
    <col min="1" max="1" width="4.5703125" style="57" customWidth="1"/>
    <col min="2" max="2" width="80.28515625" style="57" bestFit="1" customWidth="1"/>
    <col min="3" max="3" width="39.85546875" style="57" customWidth="1"/>
    <col min="4" max="4" width="11" style="57" bestFit="1" customWidth="1"/>
    <col min="5" max="5" width="23.140625" style="57" customWidth="1"/>
    <col min="6" max="6" width="19.140625" style="57" customWidth="1"/>
    <col min="7" max="7" width="22.42578125" style="57" customWidth="1"/>
    <col min="8" max="8" width="13.28515625" style="57" customWidth="1"/>
    <col min="9" max="16384" width="9.140625" style="57"/>
  </cols>
  <sheetData>
    <row r="1" spans="1:7" x14ac:dyDescent="0.25">
      <c r="A1" s="56" t="s">
        <v>59</v>
      </c>
    </row>
    <row r="3" spans="1:7" x14ac:dyDescent="0.25">
      <c r="A3" s="58" t="s">
        <v>54</v>
      </c>
    </row>
    <row r="4" spans="1:7" x14ac:dyDescent="0.25">
      <c r="A4" s="58" t="s">
        <v>60</v>
      </c>
    </row>
    <row r="5" spans="1:7" x14ac:dyDescent="0.25">
      <c r="A5" s="59"/>
      <c r="B5" s="59"/>
      <c r="D5" s="60"/>
      <c r="E5" s="61"/>
    </row>
    <row r="6" spans="1:7" s="62" customFormat="1" ht="25.5" x14ac:dyDescent="0.2">
      <c r="A6" s="4" t="s">
        <v>0</v>
      </c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s="65" customFormat="1" ht="16.5" customHeight="1" x14ac:dyDescent="0.15">
      <c r="A7" s="63" t="s">
        <v>7</v>
      </c>
      <c r="B7" s="64"/>
      <c r="C7" s="64"/>
      <c r="D7" s="64"/>
      <c r="E7" s="64"/>
      <c r="F7" s="64"/>
      <c r="G7" s="64"/>
    </row>
    <row r="8" spans="1:7" s="65" customFormat="1" ht="16.5" customHeight="1" x14ac:dyDescent="0.15">
      <c r="A8" s="49"/>
      <c r="B8" s="50" t="s">
        <v>42</v>
      </c>
      <c r="C8" s="50"/>
      <c r="D8" s="50"/>
      <c r="E8" s="50"/>
      <c r="F8" s="50"/>
      <c r="G8" s="50"/>
    </row>
    <row r="9" spans="1:7" x14ac:dyDescent="0.25">
      <c r="A9" s="51">
        <v>1</v>
      </c>
      <c r="B9" s="51" t="s">
        <v>8</v>
      </c>
      <c r="C9" s="51" t="s">
        <v>31</v>
      </c>
      <c r="D9" s="51" t="s">
        <v>41</v>
      </c>
      <c r="E9" s="6"/>
      <c r="F9" s="51">
        <v>20</v>
      </c>
      <c r="G9" s="54">
        <f>ROUND(E9*F9*1.2,2)</f>
        <v>0</v>
      </c>
    </row>
    <row r="10" spans="1:7" x14ac:dyDescent="0.25">
      <c r="A10" s="51">
        <v>2</v>
      </c>
      <c r="B10" s="51" t="s">
        <v>8</v>
      </c>
      <c r="C10" s="51" t="s">
        <v>35</v>
      </c>
      <c r="D10" s="51" t="s">
        <v>41</v>
      </c>
      <c r="E10" s="6"/>
      <c r="F10" s="51">
        <v>100</v>
      </c>
      <c r="G10" s="54">
        <f>ROUND(E10*F10*1.2,2)</f>
        <v>0</v>
      </c>
    </row>
    <row r="11" spans="1:7" x14ac:dyDescent="0.25">
      <c r="A11" s="51">
        <v>3</v>
      </c>
      <c r="B11" s="51" t="s">
        <v>8</v>
      </c>
      <c r="C11" s="51" t="s">
        <v>36</v>
      </c>
      <c r="D11" s="51" t="s">
        <v>41</v>
      </c>
      <c r="E11" s="6"/>
      <c r="F11" s="51">
        <v>5</v>
      </c>
      <c r="G11" s="54">
        <f>ROUND(E11*F11*1.2,2)</f>
        <v>0</v>
      </c>
    </row>
    <row r="12" spans="1:7" x14ac:dyDescent="0.25">
      <c r="A12" s="51">
        <v>4</v>
      </c>
      <c r="B12" s="51" t="s">
        <v>8</v>
      </c>
      <c r="C12" s="51" t="s">
        <v>37</v>
      </c>
      <c r="D12" s="51" t="s">
        <v>41</v>
      </c>
      <c r="E12" s="6"/>
      <c r="F12" s="51">
        <v>10</v>
      </c>
      <c r="G12" s="54">
        <f t="shared" ref="G12:G13" si="0">ROUND(E12*F12*1.2,2)</f>
        <v>0</v>
      </c>
    </row>
    <row r="13" spans="1:7" x14ac:dyDescent="0.25">
      <c r="A13" s="51">
        <v>5</v>
      </c>
      <c r="B13" s="51" t="s">
        <v>8</v>
      </c>
      <c r="C13" s="51" t="s">
        <v>34</v>
      </c>
      <c r="D13" s="51" t="s">
        <v>41</v>
      </c>
      <c r="E13" s="6"/>
      <c r="F13" s="51">
        <v>4</v>
      </c>
      <c r="G13" s="54">
        <f t="shared" si="0"/>
        <v>0</v>
      </c>
    </row>
    <row r="14" spans="1:7" x14ac:dyDescent="0.25">
      <c r="A14" s="51">
        <v>6</v>
      </c>
      <c r="B14" s="51" t="s">
        <v>40</v>
      </c>
      <c r="C14" s="51" t="s">
        <v>31</v>
      </c>
      <c r="D14" s="51" t="s">
        <v>41</v>
      </c>
      <c r="E14" s="6"/>
      <c r="F14" s="51">
        <v>10</v>
      </c>
      <c r="G14" s="54">
        <f>ROUND(E14*F14*1.2,2)</f>
        <v>0</v>
      </c>
    </row>
    <row r="15" spans="1:7" x14ac:dyDescent="0.25">
      <c r="A15" s="51">
        <v>7</v>
      </c>
      <c r="B15" s="51" t="s">
        <v>40</v>
      </c>
      <c r="C15" s="51" t="s">
        <v>35</v>
      </c>
      <c r="D15" s="51" t="s">
        <v>41</v>
      </c>
      <c r="E15" s="6"/>
      <c r="F15" s="51">
        <v>50</v>
      </c>
      <c r="G15" s="54">
        <f>ROUND(E15*F15*1.2,2)</f>
        <v>0</v>
      </c>
    </row>
    <row r="16" spans="1:7" x14ac:dyDescent="0.25">
      <c r="A16" s="51">
        <v>8</v>
      </c>
      <c r="B16" s="51" t="s">
        <v>40</v>
      </c>
      <c r="C16" s="51" t="s">
        <v>36</v>
      </c>
      <c r="D16" s="51" t="s">
        <v>41</v>
      </c>
      <c r="E16" s="6"/>
      <c r="F16" s="51">
        <v>1</v>
      </c>
      <c r="G16" s="54">
        <f>ROUND(E16*F16*1.2,2)</f>
        <v>0</v>
      </c>
    </row>
    <row r="17" spans="1:8" x14ac:dyDescent="0.25">
      <c r="A17" s="51">
        <v>9</v>
      </c>
      <c r="B17" s="51" t="s">
        <v>40</v>
      </c>
      <c r="C17" s="51" t="s">
        <v>37</v>
      </c>
      <c r="D17" s="51" t="s">
        <v>41</v>
      </c>
      <c r="E17" s="6"/>
      <c r="F17" s="51">
        <v>2</v>
      </c>
      <c r="G17" s="54">
        <f t="shared" ref="G17:G18" si="1">ROUND(E17*F17*1.2,2)</f>
        <v>0</v>
      </c>
    </row>
    <row r="18" spans="1:8" x14ac:dyDescent="0.25">
      <c r="A18" s="51">
        <v>10</v>
      </c>
      <c r="B18" s="51" t="s">
        <v>40</v>
      </c>
      <c r="C18" s="51" t="s">
        <v>34</v>
      </c>
      <c r="D18" s="51" t="s">
        <v>41</v>
      </c>
      <c r="E18" s="6"/>
      <c r="F18" s="51">
        <v>1</v>
      </c>
      <c r="G18" s="54">
        <f t="shared" si="1"/>
        <v>0</v>
      </c>
    </row>
    <row r="19" spans="1:8" x14ac:dyDescent="0.25">
      <c r="A19" s="51"/>
      <c r="B19" s="52" t="s">
        <v>43</v>
      </c>
      <c r="C19" s="53"/>
      <c r="D19" s="53"/>
      <c r="E19" s="7"/>
      <c r="F19" s="53"/>
      <c r="G19" s="55"/>
    </row>
    <row r="20" spans="1:8" x14ac:dyDescent="0.25">
      <c r="A20" s="51">
        <v>11</v>
      </c>
      <c r="B20" s="51" t="s">
        <v>8</v>
      </c>
      <c r="C20" s="51" t="s">
        <v>31</v>
      </c>
      <c r="D20" s="51" t="s">
        <v>41</v>
      </c>
      <c r="E20" s="6"/>
      <c r="F20" s="51">
        <v>2</v>
      </c>
      <c r="G20" s="54">
        <f>ROUND(E20*F20*1.2,2)</f>
        <v>0</v>
      </c>
    </row>
    <row r="21" spans="1:8" x14ac:dyDescent="0.25">
      <c r="A21" s="51">
        <v>12</v>
      </c>
      <c r="B21" s="51" t="s">
        <v>8</v>
      </c>
      <c r="C21" s="51" t="s">
        <v>35</v>
      </c>
      <c r="D21" s="51" t="s">
        <v>41</v>
      </c>
      <c r="E21" s="6"/>
      <c r="F21" s="51">
        <v>8</v>
      </c>
      <c r="G21" s="54">
        <f>ROUND(E21*F21*1.2,2)</f>
        <v>0</v>
      </c>
    </row>
    <row r="22" spans="1:8" x14ac:dyDescent="0.25">
      <c r="A22" s="51">
        <v>13</v>
      </c>
      <c r="B22" s="51" t="s">
        <v>8</v>
      </c>
      <c r="C22" s="51" t="s">
        <v>36</v>
      </c>
      <c r="D22" s="51" t="s">
        <v>41</v>
      </c>
      <c r="E22" s="6"/>
      <c r="F22" s="51">
        <v>1</v>
      </c>
      <c r="G22" s="54">
        <f>ROUND(E22*F22*1.2,2)</f>
        <v>0</v>
      </c>
    </row>
    <row r="23" spans="1:8" x14ac:dyDescent="0.25">
      <c r="A23" s="51">
        <v>14</v>
      </c>
      <c r="B23" s="51" t="s">
        <v>8</v>
      </c>
      <c r="C23" s="51" t="s">
        <v>37</v>
      </c>
      <c r="D23" s="51" t="s">
        <v>41</v>
      </c>
      <c r="E23" s="6"/>
      <c r="F23" s="51">
        <v>1</v>
      </c>
      <c r="G23" s="54">
        <f t="shared" ref="G23:G24" si="2">ROUND(E23*F23*1.2,2)</f>
        <v>0</v>
      </c>
    </row>
    <row r="24" spans="1:8" x14ac:dyDescent="0.25">
      <c r="A24" s="51">
        <v>15</v>
      </c>
      <c r="B24" s="51" t="s">
        <v>8</v>
      </c>
      <c r="C24" s="51" t="s">
        <v>34</v>
      </c>
      <c r="D24" s="51" t="s">
        <v>41</v>
      </c>
      <c r="E24" s="6"/>
      <c r="F24" s="51">
        <v>2</v>
      </c>
      <c r="G24" s="54">
        <f t="shared" si="2"/>
        <v>0</v>
      </c>
    </row>
    <row r="25" spans="1:8" x14ac:dyDescent="0.25">
      <c r="A25" s="51">
        <v>16</v>
      </c>
      <c r="B25" s="51" t="s">
        <v>15</v>
      </c>
      <c r="C25" s="51" t="s">
        <v>31</v>
      </c>
      <c r="D25" s="51" t="s">
        <v>41</v>
      </c>
      <c r="E25" s="6"/>
      <c r="F25" s="51">
        <v>1</v>
      </c>
      <c r="G25" s="54">
        <f>ROUND(E25*F25*1.2,2)</f>
        <v>0</v>
      </c>
    </row>
    <row r="26" spans="1:8" x14ac:dyDescent="0.25">
      <c r="A26" s="51">
        <v>17</v>
      </c>
      <c r="B26" s="51" t="s">
        <v>15</v>
      </c>
      <c r="C26" s="51" t="s">
        <v>35</v>
      </c>
      <c r="D26" s="51" t="s">
        <v>41</v>
      </c>
      <c r="E26" s="6"/>
      <c r="F26" s="51">
        <v>4</v>
      </c>
      <c r="G26" s="54">
        <f>ROUND(E26*F26*1.2,2)</f>
        <v>0</v>
      </c>
    </row>
    <row r="27" spans="1:8" x14ac:dyDescent="0.25">
      <c r="A27" s="51">
        <v>18</v>
      </c>
      <c r="B27" s="51" t="s">
        <v>15</v>
      </c>
      <c r="C27" s="51" t="s">
        <v>36</v>
      </c>
      <c r="D27" s="51" t="s">
        <v>41</v>
      </c>
      <c r="E27" s="6"/>
      <c r="F27" s="51">
        <v>1</v>
      </c>
      <c r="G27" s="54">
        <f>ROUND(E27*F27*1.2,2)</f>
        <v>0</v>
      </c>
    </row>
    <row r="28" spans="1:8" x14ac:dyDescent="0.25">
      <c r="A28" s="51">
        <v>19</v>
      </c>
      <c r="B28" s="51" t="s">
        <v>15</v>
      </c>
      <c r="C28" s="51" t="s">
        <v>37</v>
      </c>
      <c r="D28" s="51" t="s">
        <v>41</v>
      </c>
      <c r="E28" s="6"/>
      <c r="F28" s="51">
        <v>1</v>
      </c>
      <c r="G28" s="54">
        <f t="shared" ref="G28:G29" si="3">ROUND(E28*F28*1.2,2)</f>
        <v>0</v>
      </c>
    </row>
    <row r="29" spans="1:8" x14ac:dyDescent="0.25">
      <c r="A29" s="51">
        <v>20</v>
      </c>
      <c r="B29" s="51" t="s">
        <v>15</v>
      </c>
      <c r="C29" s="51" t="s">
        <v>34</v>
      </c>
      <c r="D29" s="51" t="s">
        <v>41</v>
      </c>
      <c r="E29" s="6"/>
      <c r="F29" s="51">
        <v>1</v>
      </c>
      <c r="G29" s="54">
        <f t="shared" si="3"/>
        <v>0</v>
      </c>
    </row>
    <row r="30" spans="1:8" s="65" customFormat="1" ht="16.5" customHeight="1" x14ac:dyDescent="0.25">
      <c r="A30" s="63" t="s">
        <v>9</v>
      </c>
      <c r="B30" s="64"/>
      <c r="C30" s="64"/>
      <c r="D30" s="64"/>
      <c r="E30" s="64"/>
      <c r="F30" s="64"/>
      <c r="G30" s="64"/>
      <c r="H30" s="66"/>
    </row>
    <row r="31" spans="1:8" s="65" customFormat="1" ht="16.5" customHeight="1" x14ac:dyDescent="0.15">
      <c r="A31" s="67"/>
      <c r="B31" s="52" t="s">
        <v>42</v>
      </c>
      <c r="C31" s="52"/>
      <c r="D31" s="52"/>
      <c r="E31" s="52"/>
      <c r="F31" s="52"/>
      <c r="G31" s="52"/>
    </row>
    <row r="32" spans="1:8" x14ac:dyDescent="0.25">
      <c r="A32" s="51">
        <v>21</v>
      </c>
      <c r="B32" s="51" t="s">
        <v>20</v>
      </c>
      <c r="C32" s="51" t="s">
        <v>31</v>
      </c>
      <c r="D32" s="51" t="s">
        <v>41</v>
      </c>
      <c r="E32" s="6"/>
      <c r="F32" s="51">
        <v>20</v>
      </c>
      <c r="G32" s="54">
        <f t="shared" ref="G32:G43" si="4">ROUND(E32*F32*1.2,2)</f>
        <v>0</v>
      </c>
    </row>
    <row r="33" spans="1:7" x14ac:dyDescent="0.25">
      <c r="A33" s="51">
        <v>22</v>
      </c>
      <c r="B33" s="51" t="s">
        <v>20</v>
      </c>
      <c r="C33" s="51" t="s">
        <v>35</v>
      </c>
      <c r="D33" s="51" t="s">
        <v>41</v>
      </c>
      <c r="E33" s="6"/>
      <c r="F33" s="51">
        <v>50</v>
      </c>
      <c r="G33" s="54">
        <f t="shared" si="4"/>
        <v>0</v>
      </c>
    </row>
    <row r="34" spans="1:7" x14ac:dyDescent="0.25">
      <c r="A34" s="51">
        <v>23</v>
      </c>
      <c r="B34" s="51" t="s">
        <v>20</v>
      </c>
      <c r="C34" s="51" t="s">
        <v>33</v>
      </c>
      <c r="D34" s="51" t="s">
        <v>41</v>
      </c>
      <c r="E34" s="6"/>
      <c r="F34" s="51">
        <v>220</v>
      </c>
      <c r="G34" s="54">
        <f t="shared" si="4"/>
        <v>0</v>
      </c>
    </row>
    <row r="35" spans="1:7" x14ac:dyDescent="0.25">
      <c r="A35" s="51">
        <v>24</v>
      </c>
      <c r="B35" s="51" t="s">
        <v>20</v>
      </c>
      <c r="C35" s="51" t="s">
        <v>36</v>
      </c>
      <c r="D35" s="51" t="s">
        <v>41</v>
      </c>
      <c r="E35" s="6"/>
      <c r="F35" s="51">
        <v>10</v>
      </c>
      <c r="G35" s="54">
        <f t="shared" si="4"/>
        <v>0</v>
      </c>
    </row>
    <row r="36" spans="1:7" x14ac:dyDescent="0.25">
      <c r="A36" s="51">
        <v>25</v>
      </c>
      <c r="B36" s="51" t="s">
        <v>20</v>
      </c>
      <c r="C36" s="51" t="s">
        <v>38</v>
      </c>
      <c r="D36" s="51" t="s">
        <v>41</v>
      </c>
      <c r="E36" s="6"/>
      <c r="F36" s="51">
        <v>30</v>
      </c>
      <c r="G36" s="54">
        <f t="shared" si="4"/>
        <v>0</v>
      </c>
    </row>
    <row r="37" spans="1:7" x14ac:dyDescent="0.25">
      <c r="A37" s="51">
        <v>26</v>
      </c>
      <c r="B37" s="51" t="s">
        <v>20</v>
      </c>
      <c r="C37" s="51" t="s">
        <v>34</v>
      </c>
      <c r="D37" s="51" t="s">
        <v>41</v>
      </c>
      <c r="E37" s="6"/>
      <c r="F37" s="51">
        <v>5</v>
      </c>
      <c r="G37" s="54">
        <f t="shared" si="4"/>
        <v>0</v>
      </c>
    </row>
    <row r="38" spans="1:7" x14ac:dyDescent="0.25">
      <c r="A38" s="51">
        <v>27</v>
      </c>
      <c r="B38" s="51" t="s">
        <v>21</v>
      </c>
      <c r="C38" s="51" t="s">
        <v>31</v>
      </c>
      <c r="D38" s="51" t="s">
        <v>41</v>
      </c>
      <c r="E38" s="6"/>
      <c r="F38" s="51">
        <v>3</v>
      </c>
      <c r="G38" s="54">
        <f t="shared" si="4"/>
        <v>0</v>
      </c>
    </row>
    <row r="39" spans="1:7" x14ac:dyDescent="0.25">
      <c r="A39" s="51">
        <v>28</v>
      </c>
      <c r="B39" s="51" t="s">
        <v>21</v>
      </c>
      <c r="C39" s="51" t="s">
        <v>35</v>
      </c>
      <c r="D39" s="51" t="s">
        <v>41</v>
      </c>
      <c r="E39" s="6"/>
      <c r="F39" s="51">
        <v>10</v>
      </c>
      <c r="G39" s="54">
        <f t="shared" si="4"/>
        <v>0</v>
      </c>
    </row>
    <row r="40" spans="1:7" x14ac:dyDescent="0.25">
      <c r="A40" s="51">
        <v>29</v>
      </c>
      <c r="B40" s="51" t="s">
        <v>21</v>
      </c>
      <c r="C40" s="51" t="s">
        <v>33</v>
      </c>
      <c r="D40" s="51" t="s">
        <v>41</v>
      </c>
      <c r="E40" s="6"/>
      <c r="F40" s="51">
        <v>40</v>
      </c>
      <c r="G40" s="54">
        <f t="shared" si="4"/>
        <v>0</v>
      </c>
    </row>
    <row r="41" spans="1:7" x14ac:dyDescent="0.25">
      <c r="A41" s="51">
        <v>30</v>
      </c>
      <c r="B41" s="51" t="s">
        <v>21</v>
      </c>
      <c r="C41" s="51" t="s">
        <v>36</v>
      </c>
      <c r="D41" s="51" t="s">
        <v>41</v>
      </c>
      <c r="E41" s="6"/>
      <c r="F41" s="51">
        <v>5</v>
      </c>
      <c r="G41" s="54">
        <f t="shared" si="4"/>
        <v>0</v>
      </c>
    </row>
    <row r="42" spans="1:7" x14ac:dyDescent="0.25">
      <c r="A42" s="51">
        <v>31</v>
      </c>
      <c r="B42" s="51" t="s">
        <v>21</v>
      </c>
      <c r="C42" s="51" t="s">
        <v>38</v>
      </c>
      <c r="D42" s="51" t="s">
        <v>41</v>
      </c>
      <c r="E42" s="6"/>
      <c r="F42" s="51">
        <v>10</v>
      </c>
      <c r="G42" s="54">
        <f t="shared" si="4"/>
        <v>0</v>
      </c>
    </row>
    <row r="43" spans="1:7" x14ac:dyDescent="0.25">
      <c r="A43" s="51">
        <v>32</v>
      </c>
      <c r="B43" s="51" t="s">
        <v>21</v>
      </c>
      <c r="C43" s="51" t="s">
        <v>34</v>
      </c>
      <c r="D43" s="51" t="s">
        <v>41</v>
      </c>
      <c r="E43" s="6"/>
      <c r="F43" s="51">
        <v>4</v>
      </c>
      <c r="G43" s="54">
        <f t="shared" si="4"/>
        <v>0</v>
      </c>
    </row>
    <row r="44" spans="1:7" x14ac:dyDescent="0.25">
      <c r="A44" s="51"/>
      <c r="B44" s="52" t="s">
        <v>43</v>
      </c>
      <c r="C44" s="53"/>
      <c r="D44" s="53"/>
      <c r="E44" s="7"/>
      <c r="F44" s="53"/>
      <c r="G44" s="55"/>
    </row>
    <row r="45" spans="1:7" x14ac:dyDescent="0.25">
      <c r="A45" s="51">
        <v>33</v>
      </c>
      <c r="B45" s="51" t="s">
        <v>20</v>
      </c>
      <c r="C45" s="51" t="s">
        <v>31</v>
      </c>
      <c r="D45" s="51" t="s">
        <v>41</v>
      </c>
      <c r="E45" s="6"/>
      <c r="F45" s="51">
        <v>1</v>
      </c>
      <c r="G45" s="54">
        <f t="shared" ref="G45:G56" si="5">ROUND(E45*F45*1.2,2)</f>
        <v>0</v>
      </c>
    </row>
    <row r="46" spans="1:7" x14ac:dyDescent="0.25">
      <c r="A46" s="51">
        <v>34</v>
      </c>
      <c r="B46" s="51" t="s">
        <v>20</v>
      </c>
      <c r="C46" s="51" t="s">
        <v>35</v>
      </c>
      <c r="D46" s="51" t="s">
        <v>41</v>
      </c>
      <c r="E46" s="6"/>
      <c r="F46" s="51">
        <v>2</v>
      </c>
      <c r="G46" s="54">
        <f t="shared" si="5"/>
        <v>0</v>
      </c>
    </row>
    <row r="47" spans="1:7" x14ac:dyDescent="0.25">
      <c r="A47" s="51">
        <v>35</v>
      </c>
      <c r="B47" s="51" t="s">
        <v>20</v>
      </c>
      <c r="C47" s="51" t="s">
        <v>33</v>
      </c>
      <c r="D47" s="51" t="s">
        <v>41</v>
      </c>
      <c r="E47" s="6"/>
      <c r="F47" s="51">
        <v>20</v>
      </c>
      <c r="G47" s="54">
        <f t="shared" si="5"/>
        <v>0</v>
      </c>
    </row>
    <row r="48" spans="1:7" x14ac:dyDescent="0.25">
      <c r="A48" s="51">
        <v>36</v>
      </c>
      <c r="B48" s="51" t="s">
        <v>20</v>
      </c>
      <c r="C48" s="51" t="s">
        <v>36</v>
      </c>
      <c r="D48" s="51" t="s">
        <v>41</v>
      </c>
      <c r="E48" s="6"/>
      <c r="F48" s="51">
        <v>1</v>
      </c>
      <c r="G48" s="54">
        <f t="shared" si="5"/>
        <v>0</v>
      </c>
    </row>
    <row r="49" spans="1:8" x14ac:dyDescent="0.25">
      <c r="A49" s="51">
        <v>37</v>
      </c>
      <c r="B49" s="51" t="s">
        <v>20</v>
      </c>
      <c r="C49" s="51" t="s">
        <v>38</v>
      </c>
      <c r="D49" s="51" t="s">
        <v>41</v>
      </c>
      <c r="E49" s="6"/>
      <c r="F49" s="51">
        <v>1</v>
      </c>
      <c r="G49" s="54">
        <f t="shared" si="5"/>
        <v>0</v>
      </c>
    </row>
    <row r="50" spans="1:8" x14ac:dyDescent="0.25">
      <c r="A50" s="51">
        <v>38</v>
      </c>
      <c r="B50" s="51" t="s">
        <v>20</v>
      </c>
      <c r="C50" s="51" t="s">
        <v>34</v>
      </c>
      <c r="D50" s="51" t="s">
        <v>41</v>
      </c>
      <c r="E50" s="6"/>
      <c r="F50" s="51">
        <v>1</v>
      </c>
      <c r="G50" s="54">
        <f t="shared" si="5"/>
        <v>0</v>
      </c>
    </row>
    <row r="51" spans="1:8" x14ac:dyDescent="0.25">
      <c r="A51" s="51">
        <v>39</v>
      </c>
      <c r="B51" s="51" t="s">
        <v>22</v>
      </c>
      <c r="C51" s="51" t="s">
        <v>31</v>
      </c>
      <c r="D51" s="51" t="s">
        <v>41</v>
      </c>
      <c r="E51" s="6"/>
      <c r="F51" s="51">
        <v>1</v>
      </c>
      <c r="G51" s="54">
        <f t="shared" si="5"/>
        <v>0</v>
      </c>
    </row>
    <row r="52" spans="1:8" x14ac:dyDescent="0.25">
      <c r="A52" s="51">
        <v>40</v>
      </c>
      <c r="B52" s="51" t="s">
        <v>22</v>
      </c>
      <c r="C52" s="51" t="s">
        <v>35</v>
      </c>
      <c r="D52" s="51" t="s">
        <v>41</v>
      </c>
      <c r="E52" s="6"/>
      <c r="F52" s="51">
        <v>1</v>
      </c>
      <c r="G52" s="54">
        <f t="shared" si="5"/>
        <v>0</v>
      </c>
    </row>
    <row r="53" spans="1:8" x14ac:dyDescent="0.25">
      <c r="A53" s="51">
        <v>41</v>
      </c>
      <c r="B53" s="51" t="s">
        <v>22</v>
      </c>
      <c r="C53" s="51" t="s">
        <v>33</v>
      </c>
      <c r="D53" s="51" t="s">
        <v>41</v>
      </c>
      <c r="E53" s="6"/>
      <c r="F53" s="51">
        <v>1</v>
      </c>
      <c r="G53" s="54">
        <f t="shared" si="5"/>
        <v>0</v>
      </c>
    </row>
    <row r="54" spans="1:8" x14ac:dyDescent="0.25">
      <c r="A54" s="51">
        <v>42</v>
      </c>
      <c r="B54" s="51" t="s">
        <v>22</v>
      </c>
      <c r="C54" s="51" t="s">
        <v>36</v>
      </c>
      <c r="D54" s="51" t="s">
        <v>41</v>
      </c>
      <c r="E54" s="6"/>
      <c r="F54" s="51">
        <v>1</v>
      </c>
      <c r="G54" s="54">
        <f t="shared" si="5"/>
        <v>0</v>
      </c>
    </row>
    <row r="55" spans="1:8" x14ac:dyDescent="0.25">
      <c r="A55" s="51">
        <v>43</v>
      </c>
      <c r="B55" s="51" t="s">
        <v>22</v>
      </c>
      <c r="C55" s="51" t="s">
        <v>38</v>
      </c>
      <c r="D55" s="51" t="s">
        <v>41</v>
      </c>
      <c r="E55" s="6"/>
      <c r="F55" s="51">
        <v>2</v>
      </c>
      <c r="G55" s="54">
        <f t="shared" si="5"/>
        <v>0</v>
      </c>
    </row>
    <row r="56" spans="1:8" x14ac:dyDescent="0.25">
      <c r="A56" s="51">
        <v>44</v>
      </c>
      <c r="B56" s="51" t="s">
        <v>22</v>
      </c>
      <c r="C56" s="51" t="s">
        <v>34</v>
      </c>
      <c r="D56" s="51" t="s">
        <v>41</v>
      </c>
      <c r="E56" s="6"/>
      <c r="F56" s="51">
        <v>1</v>
      </c>
      <c r="G56" s="54">
        <f t="shared" si="5"/>
        <v>0</v>
      </c>
    </row>
    <row r="57" spans="1:8" s="65" customFormat="1" ht="16.5" customHeight="1" x14ac:dyDescent="0.25">
      <c r="A57" s="63" t="s">
        <v>10</v>
      </c>
      <c r="B57" s="64"/>
      <c r="C57" s="64"/>
      <c r="D57" s="64"/>
      <c r="E57" s="64"/>
      <c r="F57" s="64"/>
      <c r="G57" s="64"/>
      <c r="H57" s="68"/>
    </row>
    <row r="58" spans="1:8" s="65" customFormat="1" ht="16.5" customHeight="1" x14ac:dyDescent="0.15">
      <c r="A58" s="67"/>
      <c r="B58" s="52" t="s">
        <v>42</v>
      </c>
      <c r="C58" s="52"/>
      <c r="D58" s="52"/>
      <c r="E58" s="52"/>
      <c r="F58" s="52"/>
      <c r="G58" s="52"/>
    </row>
    <row r="59" spans="1:8" x14ac:dyDescent="0.25">
      <c r="A59" s="51">
        <v>45</v>
      </c>
      <c r="B59" s="51" t="s">
        <v>23</v>
      </c>
      <c r="C59" s="51" t="s">
        <v>32</v>
      </c>
      <c r="D59" s="51" t="s">
        <v>41</v>
      </c>
      <c r="E59" s="6"/>
      <c r="F59" s="51">
        <v>30</v>
      </c>
      <c r="G59" s="54">
        <f>ROUND(E59*F59*1.2,2)</f>
        <v>0</v>
      </c>
    </row>
    <row r="60" spans="1:8" x14ac:dyDescent="0.25">
      <c r="A60" s="51">
        <v>46</v>
      </c>
      <c r="B60" s="51" t="s">
        <v>23</v>
      </c>
      <c r="C60" s="51" t="s">
        <v>35</v>
      </c>
      <c r="D60" s="51" t="s">
        <v>41</v>
      </c>
      <c r="E60" s="6"/>
      <c r="F60" s="51">
        <v>15</v>
      </c>
      <c r="G60" s="54">
        <f t="shared" ref="G60:G63" si="6">ROUND(E60*F60*1.2,2)</f>
        <v>0</v>
      </c>
    </row>
    <row r="61" spans="1:8" x14ac:dyDescent="0.25">
      <c r="A61" s="51">
        <v>47</v>
      </c>
      <c r="B61" s="51" t="s">
        <v>23</v>
      </c>
      <c r="C61" s="51" t="s">
        <v>33</v>
      </c>
      <c r="D61" s="51" t="s">
        <v>41</v>
      </c>
      <c r="E61" s="6"/>
      <c r="F61" s="51">
        <v>20</v>
      </c>
      <c r="G61" s="54">
        <f t="shared" si="6"/>
        <v>0</v>
      </c>
    </row>
    <row r="62" spans="1:8" x14ac:dyDescent="0.25">
      <c r="A62" s="51">
        <v>48</v>
      </c>
      <c r="B62" s="51" t="s">
        <v>23</v>
      </c>
      <c r="C62" s="51" t="s">
        <v>36</v>
      </c>
      <c r="D62" s="51" t="s">
        <v>41</v>
      </c>
      <c r="E62" s="6"/>
      <c r="F62" s="51">
        <v>3</v>
      </c>
      <c r="G62" s="54">
        <f t="shared" si="6"/>
        <v>0</v>
      </c>
    </row>
    <row r="63" spans="1:8" x14ac:dyDescent="0.25">
      <c r="A63" s="51">
        <v>49</v>
      </c>
      <c r="B63" s="51" t="s">
        <v>23</v>
      </c>
      <c r="C63" s="51" t="s">
        <v>34</v>
      </c>
      <c r="D63" s="51" t="s">
        <v>41</v>
      </c>
      <c r="E63" s="6"/>
      <c r="F63" s="51">
        <v>3</v>
      </c>
      <c r="G63" s="54">
        <f t="shared" si="6"/>
        <v>0</v>
      </c>
    </row>
    <row r="64" spans="1:8" x14ac:dyDescent="0.25">
      <c r="A64" s="51">
        <v>50</v>
      </c>
      <c r="B64" s="51" t="s">
        <v>24</v>
      </c>
      <c r="C64" s="51" t="s">
        <v>32</v>
      </c>
      <c r="D64" s="51" t="s">
        <v>41</v>
      </c>
      <c r="E64" s="6"/>
      <c r="F64" s="51">
        <v>15</v>
      </c>
      <c r="G64" s="54">
        <f>ROUND(E64*F64*1.2,2)</f>
        <v>0</v>
      </c>
    </row>
    <row r="65" spans="1:7" x14ac:dyDescent="0.25">
      <c r="A65" s="51">
        <v>51</v>
      </c>
      <c r="B65" s="51" t="s">
        <v>24</v>
      </c>
      <c r="C65" s="51" t="s">
        <v>35</v>
      </c>
      <c r="D65" s="51" t="s">
        <v>41</v>
      </c>
      <c r="E65" s="6"/>
      <c r="F65" s="51">
        <v>7</v>
      </c>
      <c r="G65" s="54">
        <f t="shared" ref="G65:G68" si="7">ROUND(E65*F65*1.2,2)</f>
        <v>0</v>
      </c>
    </row>
    <row r="66" spans="1:7" x14ac:dyDescent="0.25">
      <c r="A66" s="51">
        <v>52</v>
      </c>
      <c r="B66" s="51" t="s">
        <v>24</v>
      </c>
      <c r="C66" s="51" t="s">
        <v>33</v>
      </c>
      <c r="D66" s="51" t="s">
        <v>41</v>
      </c>
      <c r="E66" s="6"/>
      <c r="F66" s="51">
        <v>8</v>
      </c>
      <c r="G66" s="54">
        <f t="shared" si="7"/>
        <v>0</v>
      </c>
    </row>
    <row r="67" spans="1:7" x14ac:dyDescent="0.25">
      <c r="A67" s="51">
        <v>53</v>
      </c>
      <c r="B67" s="51" t="s">
        <v>24</v>
      </c>
      <c r="C67" s="51" t="s">
        <v>36</v>
      </c>
      <c r="D67" s="51" t="s">
        <v>41</v>
      </c>
      <c r="E67" s="6"/>
      <c r="F67" s="51">
        <v>1</v>
      </c>
      <c r="G67" s="54">
        <f t="shared" si="7"/>
        <v>0</v>
      </c>
    </row>
    <row r="68" spans="1:7" x14ac:dyDescent="0.25">
      <c r="A68" s="51">
        <v>54</v>
      </c>
      <c r="B68" s="51" t="s">
        <v>24</v>
      </c>
      <c r="C68" s="51" t="s">
        <v>34</v>
      </c>
      <c r="D68" s="51" t="s">
        <v>41</v>
      </c>
      <c r="E68" s="6"/>
      <c r="F68" s="51">
        <v>2</v>
      </c>
      <c r="G68" s="54">
        <f t="shared" si="7"/>
        <v>0</v>
      </c>
    </row>
    <row r="69" spans="1:7" x14ac:dyDescent="0.25">
      <c r="A69" s="51">
        <v>55</v>
      </c>
      <c r="B69" s="51" t="s">
        <v>24</v>
      </c>
      <c r="C69" s="53" t="s">
        <v>39</v>
      </c>
      <c r="D69" s="51" t="s">
        <v>41</v>
      </c>
      <c r="E69" s="6"/>
      <c r="F69" s="51">
        <v>20</v>
      </c>
      <c r="G69" s="54">
        <f t="shared" ref="G69" si="8">ROUND(E69*F69*1.2,2)</f>
        <v>0</v>
      </c>
    </row>
    <row r="70" spans="1:7" x14ac:dyDescent="0.25">
      <c r="A70" s="51"/>
      <c r="B70" s="52" t="s">
        <v>43</v>
      </c>
      <c r="C70" s="53"/>
      <c r="D70" s="53"/>
      <c r="E70" s="7"/>
      <c r="F70" s="53"/>
      <c r="G70" s="55"/>
    </row>
    <row r="71" spans="1:7" x14ac:dyDescent="0.25">
      <c r="A71" s="51">
        <v>56</v>
      </c>
      <c r="B71" s="51" t="s">
        <v>23</v>
      </c>
      <c r="C71" s="51" t="s">
        <v>32</v>
      </c>
      <c r="D71" s="51" t="s">
        <v>41</v>
      </c>
      <c r="E71" s="6"/>
      <c r="F71" s="51">
        <v>3</v>
      </c>
      <c r="G71" s="54">
        <f>ROUND(E71*F71*1.2,2)</f>
        <v>0</v>
      </c>
    </row>
    <row r="72" spans="1:7" x14ac:dyDescent="0.25">
      <c r="A72" s="51">
        <v>57</v>
      </c>
      <c r="B72" s="51" t="s">
        <v>23</v>
      </c>
      <c r="C72" s="51" t="s">
        <v>35</v>
      </c>
      <c r="D72" s="51" t="s">
        <v>41</v>
      </c>
      <c r="E72" s="6"/>
      <c r="F72" s="51">
        <v>1</v>
      </c>
      <c r="G72" s="54">
        <f t="shared" ref="G72:G75" si="9">ROUND(E72*F72*1.2,2)</f>
        <v>0</v>
      </c>
    </row>
    <row r="73" spans="1:7" x14ac:dyDescent="0.25">
      <c r="A73" s="51">
        <v>58</v>
      </c>
      <c r="B73" s="51" t="s">
        <v>23</v>
      </c>
      <c r="C73" s="51" t="s">
        <v>33</v>
      </c>
      <c r="D73" s="51" t="s">
        <v>41</v>
      </c>
      <c r="E73" s="6"/>
      <c r="F73" s="51">
        <v>2</v>
      </c>
      <c r="G73" s="54">
        <f t="shared" si="9"/>
        <v>0</v>
      </c>
    </row>
    <row r="74" spans="1:7" x14ac:dyDescent="0.25">
      <c r="A74" s="51">
        <v>59</v>
      </c>
      <c r="B74" s="51" t="s">
        <v>23</v>
      </c>
      <c r="C74" s="51" t="s">
        <v>36</v>
      </c>
      <c r="D74" s="51" t="s">
        <v>41</v>
      </c>
      <c r="E74" s="6"/>
      <c r="F74" s="51">
        <v>1</v>
      </c>
      <c r="G74" s="54">
        <f t="shared" si="9"/>
        <v>0</v>
      </c>
    </row>
    <row r="75" spans="1:7" x14ac:dyDescent="0.25">
      <c r="A75" s="51">
        <v>60</v>
      </c>
      <c r="B75" s="51" t="s">
        <v>23</v>
      </c>
      <c r="C75" s="51" t="s">
        <v>34</v>
      </c>
      <c r="D75" s="51" t="s">
        <v>41</v>
      </c>
      <c r="E75" s="6"/>
      <c r="F75" s="51">
        <v>1</v>
      </c>
      <c r="G75" s="54">
        <f t="shared" si="9"/>
        <v>0</v>
      </c>
    </row>
    <row r="76" spans="1:7" x14ac:dyDescent="0.25">
      <c r="A76" s="51">
        <v>61</v>
      </c>
      <c r="B76" s="51" t="s">
        <v>25</v>
      </c>
      <c r="C76" s="51" t="s">
        <v>32</v>
      </c>
      <c r="D76" s="51" t="s">
        <v>41</v>
      </c>
      <c r="E76" s="6"/>
      <c r="F76" s="51">
        <v>2</v>
      </c>
      <c r="G76" s="54">
        <f>ROUND(E76*F76*1.2,2)</f>
        <v>0</v>
      </c>
    </row>
    <row r="77" spans="1:7" x14ac:dyDescent="0.25">
      <c r="A77" s="51">
        <v>62</v>
      </c>
      <c r="B77" s="51" t="s">
        <v>25</v>
      </c>
      <c r="C77" s="51" t="s">
        <v>35</v>
      </c>
      <c r="D77" s="51" t="s">
        <v>41</v>
      </c>
      <c r="E77" s="6"/>
      <c r="F77" s="51">
        <v>1</v>
      </c>
      <c r="G77" s="54">
        <f t="shared" ref="G77:G81" si="10">ROUND(E77*F77*1.2,2)</f>
        <v>0</v>
      </c>
    </row>
    <row r="78" spans="1:7" x14ac:dyDescent="0.25">
      <c r="A78" s="51">
        <v>63</v>
      </c>
      <c r="B78" s="51" t="s">
        <v>25</v>
      </c>
      <c r="C78" s="51" t="s">
        <v>33</v>
      </c>
      <c r="D78" s="51" t="s">
        <v>41</v>
      </c>
      <c r="E78" s="6"/>
      <c r="F78" s="51">
        <v>1</v>
      </c>
      <c r="G78" s="54">
        <f t="shared" si="10"/>
        <v>0</v>
      </c>
    </row>
    <row r="79" spans="1:7" x14ac:dyDescent="0.25">
      <c r="A79" s="51">
        <v>64</v>
      </c>
      <c r="B79" s="51" t="s">
        <v>25</v>
      </c>
      <c r="C79" s="51" t="s">
        <v>36</v>
      </c>
      <c r="D79" s="51" t="s">
        <v>41</v>
      </c>
      <c r="E79" s="6"/>
      <c r="F79" s="51">
        <v>1</v>
      </c>
      <c r="G79" s="54">
        <f t="shared" si="10"/>
        <v>0</v>
      </c>
    </row>
    <row r="80" spans="1:7" x14ac:dyDescent="0.25">
      <c r="A80" s="51">
        <v>65</v>
      </c>
      <c r="B80" s="51" t="s">
        <v>25</v>
      </c>
      <c r="C80" s="51" t="s">
        <v>34</v>
      </c>
      <c r="D80" s="51" t="s">
        <v>41</v>
      </c>
      <c r="E80" s="6"/>
      <c r="F80" s="51">
        <v>1</v>
      </c>
      <c r="G80" s="54">
        <f t="shared" si="10"/>
        <v>0</v>
      </c>
    </row>
    <row r="81" spans="1:8" x14ac:dyDescent="0.25">
      <c r="A81" s="51">
        <v>66</v>
      </c>
      <c r="B81" s="51" t="s">
        <v>25</v>
      </c>
      <c r="C81" s="53" t="s">
        <v>39</v>
      </c>
      <c r="D81" s="51" t="s">
        <v>41</v>
      </c>
      <c r="E81" s="6"/>
      <c r="F81" s="51">
        <v>1</v>
      </c>
      <c r="G81" s="54">
        <f t="shared" si="10"/>
        <v>0</v>
      </c>
    </row>
    <row r="82" spans="1:8" s="65" customFormat="1" ht="16.5" customHeight="1" x14ac:dyDescent="0.25">
      <c r="A82" s="63" t="s">
        <v>11</v>
      </c>
      <c r="B82" s="64"/>
      <c r="C82" s="64"/>
      <c r="D82" s="64"/>
      <c r="E82" s="64"/>
      <c r="F82" s="64"/>
      <c r="G82" s="64"/>
      <c r="H82" s="69"/>
    </row>
    <row r="83" spans="1:8" s="65" customFormat="1" ht="16.5" customHeight="1" x14ac:dyDescent="0.15">
      <c r="A83" s="67"/>
      <c r="B83" s="52" t="s">
        <v>42</v>
      </c>
      <c r="C83" s="52"/>
      <c r="D83" s="52"/>
      <c r="E83" s="52"/>
      <c r="F83" s="52"/>
      <c r="G83" s="52"/>
    </row>
    <row r="84" spans="1:8" s="65" customFormat="1" x14ac:dyDescent="0.25">
      <c r="A84" s="51">
        <v>67</v>
      </c>
      <c r="B84" s="70" t="s">
        <v>26</v>
      </c>
      <c r="C84" s="51" t="s">
        <v>31</v>
      </c>
      <c r="D84" s="51" t="s">
        <v>41</v>
      </c>
      <c r="E84" s="6"/>
      <c r="F84" s="51">
        <v>2</v>
      </c>
      <c r="G84" s="54">
        <f t="shared" ref="G84:G93" si="11">ROUND(E84*F84*1.2,2)</f>
        <v>0</v>
      </c>
    </row>
    <row r="85" spans="1:8" s="65" customFormat="1" x14ac:dyDescent="0.25">
      <c r="A85" s="51">
        <v>68</v>
      </c>
      <c r="B85" s="70" t="s">
        <v>26</v>
      </c>
      <c r="C85" s="51" t="s">
        <v>35</v>
      </c>
      <c r="D85" s="51" t="s">
        <v>41</v>
      </c>
      <c r="E85" s="6"/>
      <c r="F85" s="51">
        <v>10</v>
      </c>
      <c r="G85" s="54">
        <f t="shared" si="11"/>
        <v>0</v>
      </c>
    </row>
    <row r="86" spans="1:8" s="65" customFormat="1" x14ac:dyDescent="0.25">
      <c r="A86" s="51">
        <v>69</v>
      </c>
      <c r="B86" s="70" t="s">
        <v>26</v>
      </c>
      <c r="C86" s="51" t="s">
        <v>33</v>
      </c>
      <c r="D86" s="51" t="s">
        <v>41</v>
      </c>
      <c r="E86" s="6"/>
      <c r="F86" s="51">
        <v>20</v>
      </c>
      <c r="G86" s="54">
        <f t="shared" si="11"/>
        <v>0</v>
      </c>
    </row>
    <row r="87" spans="1:8" s="65" customFormat="1" x14ac:dyDescent="0.25">
      <c r="A87" s="51">
        <v>70</v>
      </c>
      <c r="B87" s="70" t="s">
        <v>26</v>
      </c>
      <c r="C87" s="51" t="s">
        <v>36</v>
      </c>
      <c r="D87" s="51" t="s">
        <v>41</v>
      </c>
      <c r="E87" s="6"/>
      <c r="F87" s="51">
        <v>2</v>
      </c>
      <c r="G87" s="54">
        <f t="shared" si="11"/>
        <v>0</v>
      </c>
    </row>
    <row r="88" spans="1:8" x14ac:dyDescent="0.25">
      <c r="A88" s="51">
        <v>71</v>
      </c>
      <c r="B88" s="70" t="s">
        <v>26</v>
      </c>
      <c r="C88" s="51" t="s">
        <v>34</v>
      </c>
      <c r="D88" s="51" t="s">
        <v>41</v>
      </c>
      <c r="E88" s="6"/>
      <c r="F88" s="51">
        <v>1</v>
      </c>
      <c r="G88" s="54">
        <f t="shared" si="11"/>
        <v>0</v>
      </c>
    </row>
    <row r="89" spans="1:8" x14ac:dyDescent="0.25">
      <c r="A89" s="51">
        <v>72</v>
      </c>
      <c r="B89" s="51" t="s">
        <v>27</v>
      </c>
      <c r="C89" s="51" t="s">
        <v>31</v>
      </c>
      <c r="D89" s="51" t="s">
        <v>41</v>
      </c>
      <c r="E89" s="6"/>
      <c r="F89" s="51">
        <v>1</v>
      </c>
      <c r="G89" s="54">
        <f t="shared" si="11"/>
        <v>0</v>
      </c>
    </row>
    <row r="90" spans="1:8" x14ac:dyDescent="0.25">
      <c r="A90" s="51">
        <v>73</v>
      </c>
      <c r="B90" s="51" t="s">
        <v>27</v>
      </c>
      <c r="C90" s="51" t="s">
        <v>35</v>
      </c>
      <c r="D90" s="51" t="s">
        <v>41</v>
      </c>
      <c r="E90" s="6"/>
      <c r="F90" s="51">
        <v>5</v>
      </c>
      <c r="G90" s="54">
        <f t="shared" si="11"/>
        <v>0</v>
      </c>
    </row>
    <row r="91" spans="1:8" x14ac:dyDescent="0.25">
      <c r="A91" s="51">
        <v>74</v>
      </c>
      <c r="B91" s="51" t="s">
        <v>27</v>
      </c>
      <c r="C91" s="51" t="s">
        <v>33</v>
      </c>
      <c r="D91" s="51" t="s">
        <v>41</v>
      </c>
      <c r="E91" s="6"/>
      <c r="F91" s="51">
        <v>10</v>
      </c>
      <c r="G91" s="54">
        <f t="shared" si="11"/>
        <v>0</v>
      </c>
    </row>
    <row r="92" spans="1:8" x14ac:dyDescent="0.25">
      <c r="A92" s="51">
        <v>75</v>
      </c>
      <c r="B92" s="51" t="s">
        <v>27</v>
      </c>
      <c r="C92" s="51" t="s">
        <v>36</v>
      </c>
      <c r="D92" s="51" t="s">
        <v>41</v>
      </c>
      <c r="E92" s="6"/>
      <c r="F92" s="51">
        <v>1</v>
      </c>
      <c r="G92" s="54">
        <f t="shared" si="11"/>
        <v>0</v>
      </c>
    </row>
    <row r="93" spans="1:8" x14ac:dyDescent="0.25">
      <c r="A93" s="51">
        <v>76</v>
      </c>
      <c r="B93" s="51" t="s">
        <v>27</v>
      </c>
      <c r="C93" s="51" t="s">
        <v>34</v>
      </c>
      <c r="D93" s="51" t="s">
        <v>41</v>
      </c>
      <c r="E93" s="6"/>
      <c r="F93" s="51">
        <v>1</v>
      </c>
      <c r="G93" s="54">
        <f t="shared" si="11"/>
        <v>0</v>
      </c>
    </row>
    <row r="94" spans="1:8" x14ac:dyDescent="0.25">
      <c r="A94" s="51"/>
      <c r="B94" s="52" t="s">
        <v>43</v>
      </c>
      <c r="C94" s="53"/>
      <c r="D94" s="53"/>
      <c r="E94" s="7"/>
      <c r="F94" s="53"/>
      <c r="G94" s="55"/>
    </row>
    <row r="95" spans="1:8" s="65" customFormat="1" x14ac:dyDescent="0.25">
      <c r="A95" s="51">
        <v>77</v>
      </c>
      <c r="B95" s="70" t="s">
        <v>26</v>
      </c>
      <c r="C95" s="51" t="s">
        <v>31</v>
      </c>
      <c r="D95" s="51" t="s">
        <v>41</v>
      </c>
      <c r="E95" s="6"/>
      <c r="F95" s="51">
        <v>1</v>
      </c>
      <c r="G95" s="54">
        <f t="shared" ref="G95:G104" si="12">ROUND(E95*F95*1.2,2)</f>
        <v>0</v>
      </c>
    </row>
    <row r="96" spans="1:8" s="65" customFormat="1" x14ac:dyDescent="0.25">
      <c r="A96" s="51">
        <v>78</v>
      </c>
      <c r="B96" s="70" t="s">
        <v>26</v>
      </c>
      <c r="C96" s="51" t="s">
        <v>35</v>
      </c>
      <c r="D96" s="51" t="s">
        <v>41</v>
      </c>
      <c r="E96" s="6"/>
      <c r="F96" s="51">
        <v>5</v>
      </c>
      <c r="G96" s="54">
        <f t="shared" si="12"/>
        <v>0</v>
      </c>
    </row>
    <row r="97" spans="1:9" s="65" customFormat="1" x14ac:dyDescent="0.25">
      <c r="A97" s="51">
        <v>79</v>
      </c>
      <c r="B97" s="70" t="s">
        <v>26</v>
      </c>
      <c r="C97" s="51" t="s">
        <v>33</v>
      </c>
      <c r="D97" s="51" t="s">
        <v>41</v>
      </c>
      <c r="E97" s="6"/>
      <c r="F97" s="51">
        <v>10</v>
      </c>
      <c r="G97" s="54">
        <f t="shared" si="12"/>
        <v>0</v>
      </c>
    </row>
    <row r="98" spans="1:9" s="65" customFormat="1" x14ac:dyDescent="0.25">
      <c r="A98" s="51">
        <v>80</v>
      </c>
      <c r="B98" s="70" t="s">
        <v>26</v>
      </c>
      <c r="C98" s="51" t="s">
        <v>36</v>
      </c>
      <c r="D98" s="51" t="s">
        <v>41</v>
      </c>
      <c r="E98" s="6"/>
      <c r="F98" s="51">
        <v>1</v>
      </c>
      <c r="G98" s="54">
        <f t="shared" si="12"/>
        <v>0</v>
      </c>
    </row>
    <row r="99" spans="1:9" x14ac:dyDescent="0.25">
      <c r="A99" s="51">
        <v>81</v>
      </c>
      <c r="B99" s="70" t="s">
        <v>26</v>
      </c>
      <c r="C99" s="51" t="s">
        <v>34</v>
      </c>
      <c r="D99" s="51" t="s">
        <v>41</v>
      </c>
      <c r="E99" s="6"/>
      <c r="F99" s="51">
        <v>1</v>
      </c>
      <c r="G99" s="54">
        <f t="shared" si="12"/>
        <v>0</v>
      </c>
    </row>
    <row r="100" spans="1:9" x14ac:dyDescent="0.25">
      <c r="A100" s="51">
        <v>82</v>
      </c>
      <c r="B100" s="51" t="s">
        <v>28</v>
      </c>
      <c r="C100" s="51" t="s">
        <v>31</v>
      </c>
      <c r="D100" s="51" t="s">
        <v>41</v>
      </c>
      <c r="E100" s="6"/>
      <c r="F100" s="51">
        <v>1</v>
      </c>
      <c r="G100" s="54">
        <f t="shared" si="12"/>
        <v>0</v>
      </c>
    </row>
    <row r="101" spans="1:9" x14ac:dyDescent="0.25">
      <c r="A101" s="51">
        <v>83</v>
      </c>
      <c r="B101" s="51" t="s">
        <v>28</v>
      </c>
      <c r="C101" s="51" t="s">
        <v>35</v>
      </c>
      <c r="D101" s="51" t="s">
        <v>41</v>
      </c>
      <c r="E101" s="6"/>
      <c r="F101" s="51">
        <v>1</v>
      </c>
      <c r="G101" s="54">
        <f t="shared" si="12"/>
        <v>0</v>
      </c>
    </row>
    <row r="102" spans="1:9" x14ac:dyDescent="0.25">
      <c r="A102" s="51">
        <v>84</v>
      </c>
      <c r="B102" s="51" t="s">
        <v>28</v>
      </c>
      <c r="C102" s="51" t="s">
        <v>33</v>
      </c>
      <c r="D102" s="51" t="s">
        <v>41</v>
      </c>
      <c r="E102" s="6"/>
      <c r="F102" s="51">
        <v>5</v>
      </c>
      <c r="G102" s="54">
        <f t="shared" si="12"/>
        <v>0</v>
      </c>
    </row>
    <row r="103" spans="1:9" x14ac:dyDescent="0.25">
      <c r="A103" s="51">
        <v>85</v>
      </c>
      <c r="B103" s="51" t="s">
        <v>28</v>
      </c>
      <c r="C103" s="51" t="s">
        <v>36</v>
      </c>
      <c r="D103" s="51" t="s">
        <v>41</v>
      </c>
      <c r="E103" s="6"/>
      <c r="F103" s="51">
        <v>1</v>
      </c>
      <c r="G103" s="54">
        <f t="shared" si="12"/>
        <v>0</v>
      </c>
    </row>
    <row r="104" spans="1:9" x14ac:dyDescent="0.25">
      <c r="A104" s="51">
        <v>86</v>
      </c>
      <c r="B104" s="51" t="s">
        <v>28</v>
      </c>
      <c r="C104" s="51" t="s">
        <v>34</v>
      </c>
      <c r="D104" s="51" t="s">
        <v>41</v>
      </c>
      <c r="E104" s="6"/>
      <c r="F104" s="51">
        <v>1</v>
      </c>
      <c r="G104" s="54">
        <f t="shared" si="12"/>
        <v>0</v>
      </c>
    </row>
    <row r="105" spans="1:9" x14ac:dyDescent="0.25">
      <c r="A105" s="71" t="s">
        <v>14</v>
      </c>
      <c r="B105" s="72"/>
      <c r="C105" s="73"/>
      <c r="D105" s="73"/>
      <c r="E105" s="1"/>
      <c r="F105" s="73"/>
      <c r="G105" s="74">
        <f>SUM(G9:G104)</f>
        <v>0</v>
      </c>
      <c r="H105" s="69"/>
    </row>
    <row r="107" spans="1:9" x14ac:dyDescent="0.25">
      <c r="A107" s="75"/>
      <c r="B107" s="75"/>
    </row>
    <row r="108" spans="1:9" x14ac:dyDescent="0.25">
      <c r="I108" s="69"/>
    </row>
  </sheetData>
  <sheetProtection algorithmName="SHA-512" hashValue="jx32iabDrYUvwmtDhtBpNVG57VoKrx1Lbbo8TPbu/30po35XzxDt32jHiWhjo5cUM1308heC+XLrJhgamwbZ2Q==" saltValue="ribotlAWYFUwuHuDuT2xEA==" spinCount="100000" sheet="1" objects="1" scenarios="1"/>
  <autoFilter ref="A6:G105" xr:uid="{00000000-0009-0000-0000-000000000000}"/>
  <mergeCells count="4">
    <mergeCell ref="A7:G7"/>
    <mergeCell ref="A30:G30"/>
    <mergeCell ref="A57:G57"/>
    <mergeCell ref="A82:G82"/>
  </mergeCells>
  <phoneticPr fontId="5" type="noConversion"/>
  <pageMargins left="0.25" right="0.25" top="0.75" bottom="0.75" header="0.3" footer="0.3"/>
  <pageSetup paperSize="9" scale="49" fitToHeight="0" orientation="portrait" horizontalDpi="300" verticalDpi="300" r:id="rId1"/>
  <ignoredErrors>
    <ignoredError sqref="G9 G10:G29 G32:G56 G59:G81 G84:G10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Skyty_harok!$A$22:$A$24</xm:f>
          </x14:formula1>
          <xm:sqref>B95:B104 B84:B93</xm:sqref>
        </x14:dataValidation>
        <x14:dataValidation type="list" allowBlank="1" showInputMessage="1" showErrorMessage="1" xr:uid="{00000000-0002-0000-0000-000001000000}">
          <x14:formula1>
            <xm:f>Skyty_harok!$A$17:$A$19</xm:f>
          </x14:formula1>
          <xm:sqref>B71:B81 B59:B69</xm:sqref>
        </x14:dataValidation>
        <x14:dataValidation type="list" allowBlank="1" showInputMessage="1" showErrorMessage="1" xr:uid="{00000000-0002-0000-0000-000002000000}">
          <x14:formula1>
            <xm:f>Skyty_harok!$A$12:$A$14</xm:f>
          </x14:formula1>
          <xm:sqref>B32:B43 B45:B56</xm:sqref>
        </x14:dataValidation>
        <x14:dataValidation type="list" allowBlank="1" showInputMessage="1" showErrorMessage="1" xr:uid="{00000000-0002-0000-0000-000006000000}">
          <x14:formula1>
            <xm:f>Skyty_harok!$A$2:$A$4</xm:f>
          </x14:formula1>
          <xm:sqref>B9:B18 B20:B29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A8E4-87C1-4DA8-9261-144E1EF2A3A2}">
  <sheetPr>
    <pageSetUpPr fitToPage="1"/>
  </sheetPr>
  <dimension ref="A1:H17"/>
  <sheetViews>
    <sheetView zoomScaleNormal="100" workbookViewId="0"/>
  </sheetViews>
  <sheetFormatPr defaultRowHeight="15" x14ac:dyDescent="0.25"/>
  <cols>
    <col min="1" max="1" width="49.28515625" customWidth="1"/>
    <col min="2" max="2" width="27" customWidth="1"/>
    <col min="3" max="3" width="32.140625" customWidth="1"/>
    <col min="4" max="4" width="29.5703125" customWidth="1"/>
    <col min="5" max="8" width="13.5703125" customWidth="1"/>
  </cols>
  <sheetData>
    <row r="1" spans="1:8" x14ac:dyDescent="0.25">
      <c r="A1" s="8" t="s">
        <v>58</v>
      </c>
      <c r="B1" s="9"/>
      <c r="C1" s="9"/>
      <c r="D1" s="9"/>
      <c r="E1" s="9"/>
      <c r="F1" s="9"/>
      <c r="G1" s="9"/>
      <c r="H1" s="9"/>
    </row>
    <row r="2" spans="1:8" ht="15.75" thickBot="1" x14ac:dyDescent="0.3">
      <c r="A2" s="9"/>
      <c r="B2" s="9"/>
      <c r="C2" s="9"/>
      <c r="D2" s="9"/>
      <c r="E2" s="9"/>
      <c r="F2" s="9"/>
      <c r="G2" s="9"/>
      <c r="H2" s="9"/>
    </row>
    <row r="3" spans="1:8" x14ac:dyDescent="0.25">
      <c r="A3" s="41" t="s">
        <v>44</v>
      </c>
      <c r="B3" s="42" t="s">
        <v>45</v>
      </c>
      <c r="C3" s="43"/>
      <c r="D3" s="44"/>
      <c r="E3" s="45"/>
      <c r="F3" s="45"/>
      <c r="G3" s="45"/>
      <c r="H3" s="46"/>
    </row>
    <row r="4" spans="1:8" ht="115.5" thickBot="1" x14ac:dyDescent="0.3">
      <c r="A4" s="41"/>
      <c r="B4" s="40" t="s">
        <v>55</v>
      </c>
      <c r="C4" s="39" t="s">
        <v>56</v>
      </c>
      <c r="D4" s="36" t="s">
        <v>46</v>
      </c>
      <c r="E4" s="37" t="s">
        <v>47</v>
      </c>
      <c r="F4" s="37" t="s">
        <v>48</v>
      </c>
      <c r="G4" s="37" t="s">
        <v>57</v>
      </c>
      <c r="H4" s="38" t="s">
        <v>49</v>
      </c>
    </row>
    <row r="5" spans="1:8" x14ac:dyDescent="0.25">
      <c r="A5" s="10" t="s">
        <v>31</v>
      </c>
      <c r="B5" s="11">
        <v>910</v>
      </c>
      <c r="C5" s="12">
        <v>0.1</v>
      </c>
      <c r="D5" s="13">
        <v>63</v>
      </c>
      <c r="E5" s="14">
        <v>800</v>
      </c>
      <c r="F5" s="14">
        <f t="shared" ref="F5:F15" si="0">D5*E5</f>
        <v>50400</v>
      </c>
      <c r="G5" s="15">
        <f>D5/D17</f>
        <v>7.1266968325791852E-2</v>
      </c>
      <c r="H5" s="16"/>
    </row>
    <row r="6" spans="1:8" x14ac:dyDescent="0.25">
      <c r="A6" s="17" t="s">
        <v>32</v>
      </c>
      <c r="B6" s="18">
        <v>570</v>
      </c>
      <c r="C6" s="19">
        <v>0.15</v>
      </c>
      <c r="D6" s="13">
        <v>50</v>
      </c>
      <c r="E6" s="14">
        <v>500</v>
      </c>
      <c r="F6" s="14">
        <f t="shared" si="0"/>
        <v>25000</v>
      </c>
      <c r="G6" s="15">
        <f>D6/D17</f>
        <v>5.6561085972850679E-2</v>
      </c>
      <c r="H6" s="16"/>
    </row>
    <row r="7" spans="1:8" x14ac:dyDescent="0.25">
      <c r="A7" s="17" t="s">
        <v>33</v>
      </c>
      <c r="B7" s="20">
        <v>650</v>
      </c>
      <c r="C7" s="19">
        <v>0.6</v>
      </c>
      <c r="D7" s="13">
        <v>357</v>
      </c>
      <c r="E7" s="21">
        <v>600</v>
      </c>
      <c r="F7" s="14">
        <f t="shared" si="0"/>
        <v>214200</v>
      </c>
      <c r="G7" s="15">
        <f>D7/D17</f>
        <v>0.40384615384615385</v>
      </c>
      <c r="H7" s="16"/>
    </row>
    <row r="8" spans="1:8" x14ac:dyDescent="0.25">
      <c r="A8" s="17" t="s">
        <v>34</v>
      </c>
      <c r="B8" s="20">
        <v>890</v>
      </c>
      <c r="C8" s="19">
        <v>0.04</v>
      </c>
      <c r="D8" s="13">
        <v>30</v>
      </c>
      <c r="E8" s="21">
        <v>800</v>
      </c>
      <c r="F8" s="14">
        <f t="shared" si="0"/>
        <v>24000</v>
      </c>
      <c r="G8" s="15">
        <f>D8/D17</f>
        <v>3.3936651583710405E-2</v>
      </c>
      <c r="H8" s="16"/>
    </row>
    <row r="9" spans="1:8" x14ac:dyDescent="0.25">
      <c r="A9" s="17" t="s">
        <v>35</v>
      </c>
      <c r="B9" s="20">
        <v>740</v>
      </c>
      <c r="C9" s="19">
        <v>0.5</v>
      </c>
      <c r="D9" s="13">
        <v>270</v>
      </c>
      <c r="E9" s="21">
        <v>700</v>
      </c>
      <c r="F9" s="14">
        <f t="shared" si="0"/>
        <v>189000</v>
      </c>
      <c r="G9" s="15">
        <f>D9/D17</f>
        <v>0.30542986425339369</v>
      </c>
      <c r="H9" s="16"/>
    </row>
    <row r="10" spans="1:8" x14ac:dyDescent="0.25">
      <c r="A10" s="17" t="s">
        <v>36</v>
      </c>
      <c r="B10" s="20">
        <v>890</v>
      </c>
      <c r="C10" s="19">
        <v>0.05</v>
      </c>
      <c r="D10" s="13">
        <v>36</v>
      </c>
      <c r="E10" s="21">
        <v>800</v>
      </c>
      <c r="F10" s="14">
        <f t="shared" si="0"/>
        <v>28800</v>
      </c>
      <c r="G10" s="15">
        <f>D10/D17</f>
        <v>4.072398190045249E-2</v>
      </c>
      <c r="H10" s="16"/>
    </row>
    <row r="11" spans="1:8" x14ac:dyDescent="0.25">
      <c r="A11" s="17" t="s">
        <v>37</v>
      </c>
      <c r="B11" s="20">
        <v>1200</v>
      </c>
      <c r="C11" s="19">
        <v>0.1</v>
      </c>
      <c r="D11" s="13">
        <v>14</v>
      </c>
      <c r="E11" s="21">
        <v>1000</v>
      </c>
      <c r="F11" s="14">
        <f t="shared" si="0"/>
        <v>14000</v>
      </c>
      <c r="G11" s="15">
        <f>D11/D17</f>
        <v>1.5837104072398189E-2</v>
      </c>
      <c r="H11" s="16"/>
    </row>
    <row r="12" spans="1:8" x14ac:dyDescent="0.25">
      <c r="A12" s="17" t="s">
        <v>50</v>
      </c>
      <c r="B12" s="20">
        <v>790</v>
      </c>
      <c r="C12" s="19">
        <v>0.3</v>
      </c>
      <c r="D12" s="13">
        <v>0</v>
      </c>
      <c r="E12" s="21">
        <v>0</v>
      </c>
      <c r="F12" s="14">
        <f t="shared" si="0"/>
        <v>0</v>
      </c>
      <c r="G12" s="15">
        <f>D12/D17</f>
        <v>0</v>
      </c>
      <c r="H12" s="16"/>
    </row>
    <row r="13" spans="1:8" x14ac:dyDescent="0.25">
      <c r="A13" s="17" t="s">
        <v>38</v>
      </c>
      <c r="B13" s="20">
        <v>600</v>
      </c>
      <c r="C13" s="19">
        <v>0.15</v>
      </c>
      <c r="D13" s="13">
        <v>43</v>
      </c>
      <c r="E13" s="21">
        <v>600</v>
      </c>
      <c r="F13" s="14">
        <f t="shared" si="0"/>
        <v>25800</v>
      </c>
      <c r="G13" s="15">
        <f>D13/D17</f>
        <v>4.8642533936651584E-2</v>
      </c>
      <c r="H13" s="16"/>
    </row>
    <row r="14" spans="1:8" x14ac:dyDescent="0.25">
      <c r="A14" s="17" t="s">
        <v>39</v>
      </c>
      <c r="B14" s="20">
        <v>710</v>
      </c>
      <c r="C14" s="19">
        <v>0.05</v>
      </c>
      <c r="D14" s="13">
        <v>21</v>
      </c>
      <c r="E14" s="21">
        <v>650</v>
      </c>
      <c r="F14" s="14">
        <f t="shared" si="0"/>
        <v>13650</v>
      </c>
      <c r="G14" s="15">
        <f>D14/D17</f>
        <v>2.3755656108597284E-2</v>
      </c>
      <c r="H14" s="16"/>
    </row>
    <row r="15" spans="1:8" x14ac:dyDescent="0.25">
      <c r="A15" s="22" t="s">
        <v>51</v>
      </c>
      <c r="B15" s="23">
        <v>900</v>
      </c>
      <c r="C15" s="24">
        <v>0.5</v>
      </c>
      <c r="D15" s="25">
        <v>0</v>
      </c>
      <c r="E15" s="26">
        <v>0</v>
      </c>
      <c r="F15" s="14">
        <f t="shared" si="0"/>
        <v>0</v>
      </c>
      <c r="G15" s="15">
        <f>D15/D17</f>
        <v>0</v>
      </c>
      <c r="H15" s="27"/>
    </row>
    <row r="16" spans="1:8" ht="26.25" thickBot="1" x14ac:dyDescent="0.3">
      <c r="A16" s="28" t="s">
        <v>52</v>
      </c>
      <c r="B16" s="23">
        <v>570</v>
      </c>
      <c r="C16" s="24">
        <v>0.2</v>
      </c>
      <c r="D16" s="25">
        <v>0</v>
      </c>
      <c r="E16" s="26">
        <v>0</v>
      </c>
      <c r="F16" s="29">
        <v>0</v>
      </c>
      <c r="G16" s="30">
        <f>D16/D17</f>
        <v>0</v>
      </c>
      <c r="H16" s="27"/>
    </row>
    <row r="17" spans="1:8" ht="15.75" thickBot="1" x14ac:dyDescent="0.3">
      <c r="A17" s="31" t="s">
        <v>53</v>
      </c>
      <c r="B17" s="47"/>
      <c r="C17" s="48"/>
      <c r="D17" s="32">
        <f>SUM(D5:D16)</f>
        <v>884</v>
      </c>
      <c r="E17" s="33">
        <f>SUM(E5:E16)</f>
        <v>6450</v>
      </c>
      <c r="F17" s="33">
        <f>SUM(F5:F16)</f>
        <v>584850</v>
      </c>
      <c r="G17" s="34">
        <f>SUM(G5:G16)</f>
        <v>1</v>
      </c>
      <c r="H17" s="35"/>
    </row>
  </sheetData>
  <mergeCells count="4">
    <mergeCell ref="A3:A4"/>
    <mergeCell ref="B3:C3"/>
    <mergeCell ref="D3:H3"/>
    <mergeCell ref="B17:C17"/>
  </mergeCells>
  <conditionalFormatting sqref="E16">
    <cfRule type="cellIs" dxfId="23" priority="14" operator="greaterThan">
      <formula>$B$16</formula>
    </cfRule>
  </conditionalFormatting>
  <conditionalFormatting sqref="E5">
    <cfRule type="cellIs" dxfId="22" priority="24" operator="greaterThan">
      <formula>$B$5</formula>
    </cfRule>
  </conditionalFormatting>
  <conditionalFormatting sqref="E6">
    <cfRule type="cellIs" dxfId="21" priority="23" operator="greaterThan">
      <formula>$B$6</formula>
    </cfRule>
  </conditionalFormatting>
  <conditionalFormatting sqref="E7">
    <cfRule type="cellIs" dxfId="20" priority="22" operator="greaterThan">
      <formula>$B$7</formula>
    </cfRule>
  </conditionalFormatting>
  <conditionalFormatting sqref="E8">
    <cfRule type="cellIs" dxfId="19" priority="21" operator="greaterThan">
      <formula>$B$8</formula>
    </cfRule>
  </conditionalFormatting>
  <conditionalFormatting sqref="E9">
    <cfRule type="cellIs" dxfId="18" priority="20" operator="greaterThan">
      <formula>$B$9</formula>
    </cfRule>
  </conditionalFormatting>
  <conditionalFormatting sqref="E10">
    <cfRule type="cellIs" dxfId="17" priority="19" operator="greaterThan">
      <formula>$B$10</formula>
    </cfRule>
  </conditionalFormatting>
  <conditionalFormatting sqref="E11">
    <cfRule type="cellIs" dxfId="16" priority="18" operator="greaterThan">
      <formula>$B$11</formula>
    </cfRule>
  </conditionalFormatting>
  <conditionalFormatting sqref="E12">
    <cfRule type="cellIs" dxfId="15" priority="17" operator="greaterThan">
      <formula>$B$12</formula>
    </cfRule>
  </conditionalFormatting>
  <conditionalFormatting sqref="E13">
    <cfRule type="cellIs" dxfId="14" priority="16" operator="greaterThan">
      <formula>$B$13</formula>
    </cfRule>
  </conditionalFormatting>
  <conditionalFormatting sqref="E14:E15">
    <cfRule type="cellIs" dxfId="13" priority="15" operator="greaterThan">
      <formula>$B$14</formula>
    </cfRule>
  </conditionalFormatting>
  <conditionalFormatting sqref="G5">
    <cfRule type="cellIs" dxfId="12" priority="13" operator="greaterThan">
      <formula>$C$5</formula>
    </cfRule>
  </conditionalFormatting>
  <conditionalFormatting sqref="G6">
    <cfRule type="cellIs" dxfId="11" priority="12" operator="greaterThan">
      <formula>$C$6</formula>
    </cfRule>
  </conditionalFormatting>
  <conditionalFormatting sqref="G7">
    <cfRule type="cellIs" dxfId="10" priority="2" operator="greaterThan">
      <formula>$C$7</formula>
    </cfRule>
    <cfRule type="cellIs" dxfId="9" priority="11" operator="greaterThan">
      <formula>$C$7</formula>
    </cfRule>
  </conditionalFormatting>
  <conditionalFormatting sqref="G8">
    <cfRule type="cellIs" dxfId="8" priority="5" operator="greaterThan">
      <formula>$C$8</formula>
    </cfRule>
    <cfRule type="cellIs" dxfId="7" priority="10" operator="greaterThan">
      <formula>$C$8</formula>
    </cfRule>
  </conditionalFormatting>
  <conditionalFormatting sqref="G11">
    <cfRule type="cellIs" dxfId="6" priority="9" operator="greaterThan">
      <formula>$C$11</formula>
    </cfRule>
  </conditionalFormatting>
  <conditionalFormatting sqref="G12">
    <cfRule type="cellIs" dxfId="5" priority="8" operator="greaterThan">
      <formula>$C$12</formula>
    </cfRule>
  </conditionalFormatting>
  <conditionalFormatting sqref="G13">
    <cfRule type="cellIs" dxfId="4" priority="7" operator="greaterThan">
      <formula>$C$13</formula>
    </cfRule>
  </conditionalFormatting>
  <conditionalFormatting sqref="G14">
    <cfRule type="cellIs" dxfId="3" priority="6" operator="greaterThan">
      <formula>$C$14</formula>
    </cfRule>
  </conditionalFormatting>
  <conditionalFormatting sqref="G9">
    <cfRule type="cellIs" dxfId="2" priority="4" operator="greaterThan">
      <formula>$C$9</formula>
    </cfRule>
  </conditionalFormatting>
  <conditionalFormatting sqref="G10">
    <cfRule type="cellIs" dxfId="1" priority="3" operator="greaterThan">
      <formula>$C$10</formula>
    </cfRule>
  </conditionalFormatting>
  <conditionalFormatting sqref="G15">
    <cfRule type="cellIs" dxfId="0" priority="1" operator="greaterThan">
      <formula>$C$12</formula>
    </cfRule>
  </conditionalFormatting>
  <dataValidations count="1">
    <dataValidation type="whole" errorStyle="warning" operator="lessThanOrEqual" allowBlank="1" showInputMessage="1" showErrorMessage="1" error="Prekročili ste limit pre túto pozíciu" sqref="E5:E16" xr:uid="{47654647-0D78-4DAA-B86C-24DE9E8AB26D}">
      <formula1>B5</formula1>
    </dataValidation>
  </dataValidations>
  <pageMargins left="0.25" right="0.25" top="0.75" bottom="0.75" header="0.3" footer="0.3"/>
  <pageSetup paperSize="9" scale="74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workbookViewId="0">
      <selection activeCell="L17" sqref="L17"/>
    </sheetView>
  </sheetViews>
  <sheetFormatPr defaultRowHeight="15" x14ac:dyDescent="0.25"/>
  <sheetData>
    <row r="1" spans="1:1" x14ac:dyDescent="0.25">
      <c r="A1" s="2" t="s">
        <v>7</v>
      </c>
    </row>
    <row r="2" spans="1:1" x14ac:dyDescent="0.25">
      <c r="A2" s="3" t="s">
        <v>8</v>
      </c>
    </row>
    <row r="3" spans="1:1" x14ac:dyDescent="0.25">
      <c r="A3" s="3" t="s">
        <v>40</v>
      </c>
    </row>
    <row r="4" spans="1:1" x14ac:dyDescent="0.25">
      <c r="A4" s="3" t="s">
        <v>15</v>
      </c>
    </row>
    <row r="6" spans="1:1" x14ac:dyDescent="0.25">
      <c r="A6" s="2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1" spans="1:1" x14ac:dyDescent="0.25">
      <c r="A11" s="2" t="s">
        <v>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6" spans="1:1" x14ac:dyDescent="0.25">
      <c r="A16" s="2" t="s">
        <v>10</v>
      </c>
    </row>
    <row r="17" spans="1:1" x14ac:dyDescent="0.25">
      <c r="A17" s="3" t="s">
        <v>23</v>
      </c>
    </row>
    <row r="18" spans="1:1" x14ac:dyDescent="0.25">
      <c r="A18" s="3" t="s">
        <v>24</v>
      </c>
    </row>
    <row r="19" spans="1:1" x14ac:dyDescent="0.25">
      <c r="A19" s="3" t="s">
        <v>25</v>
      </c>
    </row>
    <row r="21" spans="1:1" x14ac:dyDescent="0.25">
      <c r="A21" s="2" t="s">
        <v>11</v>
      </c>
    </row>
    <row r="22" spans="1:1" x14ac:dyDescent="0.25">
      <c r="A22" s="3" t="s">
        <v>26</v>
      </c>
    </row>
    <row r="23" spans="1:1" x14ac:dyDescent="0.25">
      <c r="A23" s="3" t="s">
        <v>27</v>
      </c>
    </row>
    <row r="24" spans="1:1" x14ac:dyDescent="0.25">
      <c r="A24" s="3" t="s">
        <v>28</v>
      </c>
    </row>
    <row r="26" spans="1:1" x14ac:dyDescent="0.25">
      <c r="A26" s="2" t="s">
        <v>12</v>
      </c>
    </row>
    <row r="27" spans="1:1" x14ac:dyDescent="0.25">
      <c r="A27" s="3" t="s">
        <v>12</v>
      </c>
    </row>
    <row r="29" spans="1:1" x14ac:dyDescent="0.25">
      <c r="A29" s="2" t="s">
        <v>13</v>
      </c>
    </row>
    <row r="30" spans="1:1" x14ac:dyDescent="0.25">
      <c r="A30" s="3" t="s">
        <v>13</v>
      </c>
    </row>
    <row r="33" spans="1:1" x14ac:dyDescent="0.25">
      <c r="A33" t="s">
        <v>29</v>
      </c>
    </row>
    <row r="34" spans="1:1" x14ac:dyDescent="0.25">
      <c r="A3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Cenova tabulka</vt:lpstr>
      <vt:lpstr>Limity</vt:lpstr>
      <vt:lpstr>Skyty_harok</vt:lpstr>
      <vt:lpstr>'Cenova tabulka'!Oblasť_tlače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2021-05-24T20:11:20Z</cp:lastPrinted>
  <dcterms:created xsi:type="dcterms:W3CDTF">2017-12-04T10:18:25Z</dcterms:created>
  <dcterms:modified xsi:type="dcterms:W3CDTF">2021-07-14T14:39:56Z</dcterms:modified>
</cp:coreProperties>
</file>