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294" documentId="13_ncr:1_{D4907D15-C722-4A95-A6DD-3412D0BD84A8}" xr6:coauthVersionLast="47" xr6:coauthVersionMax="47" xr10:uidLastSave="{85FA42DF-0DDC-4C64-B3B2-37BEF2716B4D}"/>
  <bookViews>
    <workbookView xWindow="-120" yWindow="-120" windowWidth="29040" windowHeight="15840" xr2:uid="{8E394260-2711-4610-BA81-79D93699445D}"/>
  </bookViews>
  <sheets>
    <sheet name="Návrh na plnenie kritérií" sheetId="14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4" i="14" l="1"/>
  <c r="M164" i="14" s="1"/>
  <c r="N164" i="14" s="1"/>
  <c r="K165" i="14"/>
  <c r="K320" i="14"/>
  <c r="K319" i="14"/>
  <c r="M319" i="14" s="1"/>
  <c r="N319" i="14" s="1"/>
  <c r="K317" i="14"/>
  <c r="K316" i="14"/>
  <c r="K315" i="14"/>
  <c r="M315" i="14" s="1"/>
  <c r="K314" i="14"/>
  <c r="M314" i="14" s="1"/>
  <c r="N314" i="14" s="1"/>
  <c r="K312" i="14"/>
  <c r="K311" i="14"/>
  <c r="K310" i="14"/>
  <c r="M310" i="14" s="1"/>
  <c r="K309" i="14"/>
  <c r="M309" i="14" s="1"/>
  <c r="N309" i="14" s="1"/>
  <c r="K308" i="14"/>
  <c r="K307" i="14"/>
  <c r="K306" i="14"/>
  <c r="K305" i="14"/>
  <c r="M305" i="14" s="1"/>
  <c r="N305" i="14" s="1"/>
  <c r="K304" i="14"/>
  <c r="K303" i="14"/>
  <c r="K302" i="14"/>
  <c r="K301" i="14"/>
  <c r="M301" i="14" s="1"/>
  <c r="N301" i="14" s="1"/>
  <c r="K299" i="14"/>
  <c r="K298" i="14"/>
  <c r="K297" i="14"/>
  <c r="M297" i="14" s="1"/>
  <c r="N297" i="14" s="1"/>
  <c r="K296" i="14"/>
  <c r="M296" i="14" s="1"/>
  <c r="N296" i="14" s="1"/>
  <c r="K295" i="14"/>
  <c r="K294" i="14"/>
  <c r="K286" i="14"/>
  <c r="M286" i="14" s="1"/>
  <c r="N286" i="14" s="1"/>
  <c r="K285" i="14"/>
  <c r="M285" i="14" s="1"/>
  <c r="N285" i="14" s="1"/>
  <c r="K283" i="14"/>
  <c r="K282" i="14"/>
  <c r="K280" i="14"/>
  <c r="M280" i="14" s="1"/>
  <c r="K279" i="14"/>
  <c r="M279" i="14" s="1"/>
  <c r="N279" i="14" s="1"/>
  <c r="K278" i="14"/>
  <c r="K277" i="14"/>
  <c r="K276" i="14"/>
  <c r="K275" i="14"/>
  <c r="M275" i="14" s="1"/>
  <c r="N275" i="14" s="1"/>
  <c r="K274" i="14"/>
  <c r="K273" i="14"/>
  <c r="K272" i="14"/>
  <c r="K271" i="14"/>
  <c r="M271" i="14" s="1"/>
  <c r="N271" i="14" s="1"/>
  <c r="K270" i="14"/>
  <c r="K269" i="14"/>
  <c r="K267" i="14"/>
  <c r="K266" i="14"/>
  <c r="M266" i="14" s="1"/>
  <c r="N266" i="14" s="1"/>
  <c r="K265" i="14"/>
  <c r="K264" i="14"/>
  <c r="K263" i="14"/>
  <c r="K262" i="14"/>
  <c r="M262" i="14" s="1"/>
  <c r="N262" i="14" s="1"/>
  <c r="K261" i="14"/>
  <c r="K260" i="14"/>
  <c r="K259" i="14"/>
  <c r="K258" i="14"/>
  <c r="M258" i="14" s="1"/>
  <c r="N258" i="14" s="1"/>
  <c r="K256" i="14"/>
  <c r="K255" i="14"/>
  <c r="K254" i="14"/>
  <c r="M254" i="14" s="1"/>
  <c r="N254" i="14" s="1"/>
  <c r="K253" i="14"/>
  <c r="M253" i="14" s="1"/>
  <c r="N253" i="14" s="1"/>
  <c r="K252" i="14"/>
  <c r="K250" i="14"/>
  <c r="K249" i="14"/>
  <c r="M249" i="14" s="1"/>
  <c r="N249" i="14" s="1"/>
  <c r="K248" i="14"/>
  <c r="M248" i="14" s="1"/>
  <c r="N248" i="14" s="1"/>
  <c r="K247" i="14"/>
  <c r="K246" i="14"/>
  <c r="K245" i="14"/>
  <c r="M245" i="14" s="1"/>
  <c r="K243" i="14"/>
  <c r="M243" i="14" s="1"/>
  <c r="N243" i="14" s="1"/>
  <c r="K242" i="14"/>
  <c r="K241" i="14"/>
  <c r="K240" i="14"/>
  <c r="K239" i="14"/>
  <c r="M239" i="14" s="1"/>
  <c r="N239" i="14" s="1"/>
  <c r="K238" i="14"/>
  <c r="K237" i="14"/>
  <c r="K236" i="14"/>
  <c r="K235" i="14"/>
  <c r="M235" i="14" s="1"/>
  <c r="N235" i="14" s="1"/>
  <c r="K234" i="14"/>
  <c r="K232" i="14"/>
  <c r="K231" i="14"/>
  <c r="K230" i="14"/>
  <c r="M230" i="14" s="1"/>
  <c r="N230" i="14" s="1"/>
  <c r="K222" i="14"/>
  <c r="K221" i="14"/>
  <c r="K220" i="14"/>
  <c r="K219" i="14"/>
  <c r="M219" i="14" s="1"/>
  <c r="N219" i="14" s="1"/>
  <c r="K218" i="14"/>
  <c r="K217" i="14"/>
  <c r="K216" i="14"/>
  <c r="K215" i="14"/>
  <c r="M215" i="14" s="1"/>
  <c r="N215" i="14" s="1"/>
  <c r="K214" i="14"/>
  <c r="M214" i="14" s="1"/>
  <c r="K213" i="14"/>
  <c r="K212" i="14"/>
  <c r="M212" i="14" s="1"/>
  <c r="K211" i="14"/>
  <c r="M211" i="14" s="1"/>
  <c r="N211" i="14" s="1"/>
  <c r="K210" i="14"/>
  <c r="K209" i="14"/>
  <c r="K207" i="14"/>
  <c r="M207" i="14" s="1"/>
  <c r="N207" i="14" s="1"/>
  <c r="K206" i="14"/>
  <c r="M206" i="14" s="1"/>
  <c r="N206" i="14" s="1"/>
  <c r="K205" i="14"/>
  <c r="M205" i="14" s="1"/>
  <c r="K203" i="14"/>
  <c r="K201" i="14"/>
  <c r="M201" i="14" s="1"/>
  <c r="N201" i="14" s="1"/>
  <c r="K200" i="14"/>
  <c r="M200" i="14" s="1"/>
  <c r="K199" i="14"/>
  <c r="K198" i="14"/>
  <c r="K197" i="14"/>
  <c r="M197" i="14" s="1"/>
  <c r="N197" i="14" s="1"/>
  <c r="K194" i="14"/>
  <c r="M194" i="14" s="1"/>
  <c r="N194" i="14" s="1"/>
  <c r="K193" i="14"/>
  <c r="M193" i="14" s="1"/>
  <c r="K192" i="14"/>
  <c r="K191" i="14"/>
  <c r="M191" i="14" s="1"/>
  <c r="N191" i="14" s="1"/>
  <c r="K190" i="14"/>
  <c r="K188" i="14"/>
  <c r="M188" i="14" s="1"/>
  <c r="K187" i="14"/>
  <c r="K186" i="14"/>
  <c r="M186" i="14" s="1"/>
  <c r="N186" i="14" s="1"/>
  <c r="K185" i="14"/>
  <c r="M185" i="14" s="1"/>
  <c r="N185" i="14" s="1"/>
  <c r="K184" i="14"/>
  <c r="M184" i="14" s="1"/>
  <c r="K183" i="14"/>
  <c r="K182" i="14"/>
  <c r="M182" i="14" s="1"/>
  <c r="N182" i="14" s="1"/>
  <c r="K180" i="14"/>
  <c r="M180" i="14" s="1"/>
  <c r="N180" i="14" s="1"/>
  <c r="K179" i="14"/>
  <c r="K178" i="14"/>
  <c r="K176" i="14"/>
  <c r="M176" i="14" s="1"/>
  <c r="N176" i="14" s="1"/>
  <c r="K175" i="14"/>
  <c r="K174" i="14"/>
  <c r="M174" i="14" s="1"/>
  <c r="K173" i="14"/>
  <c r="K172" i="14"/>
  <c r="M172" i="14" s="1"/>
  <c r="N172" i="14" s="1"/>
  <c r="K171" i="14"/>
  <c r="M171" i="14" s="1"/>
  <c r="N171" i="14" s="1"/>
  <c r="K170" i="14"/>
  <c r="K169" i="14"/>
  <c r="K168" i="14"/>
  <c r="M168" i="14" s="1"/>
  <c r="N168" i="14" s="1"/>
  <c r="K167" i="14"/>
  <c r="M167" i="14" s="1"/>
  <c r="N167" i="14" s="1"/>
  <c r="K166" i="14"/>
  <c r="M166" i="14" s="1"/>
  <c r="K162" i="14"/>
  <c r="K161" i="14"/>
  <c r="K160" i="14"/>
  <c r="K159" i="14"/>
  <c r="M159" i="14" s="1"/>
  <c r="N159" i="14" s="1"/>
  <c r="K158" i="14"/>
  <c r="M158" i="14" s="1"/>
  <c r="N158" i="14" s="1"/>
  <c r="K157" i="14"/>
  <c r="M157" i="14" s="1"/>
  <c r="K156" i="14"/>
  <c r="K148" i="14"/>
  <c r="M148" i="14" s="1"/>
  <c r="K147" i="14"/>
  <c r="M147" i="14" s="1"/>
  <c r="K146" i="14"/>
  <c r="M146" i="14" s="1"/>
  <c r="K145" i="14"/>
  <c r="K144" i="14"/>
  <c r="M144" i="14" s="1"/>
  <c r="N144" i="14" s="1"/>
  <c r="K143" i="14"/>
  <c r="M143" i="14" s="1"/>
  <c r="N143" i="14" s="1"/>
  <c r="K142" i="14"/>
  <c r="M142" i="14" s="1"/>
  <c r="K141" i="14"/>
  <c r="K140" i="14"/>
  <c r="M140" i="14" s="1"/>
  <c r="N140" i="14" s="1"/>
  <c r="K139" i="14"/>
  <c r="M139" i="14" s="1"/>
  <c r="N139" i="14" s="1"/>
  <c r="K138" i="14"/>
  <c r="K137" i="14"/>
  <c r="K136" i="14"/>
  <c r="M136" i="14" s="1"/>
  <c r="K135" i="14"/>
  <c r="K134" i="14"/>
  <c r="M134" i="14" s="1"/>
  <c r="K133" i="14"/>
  <c r="K132" i="14"/>
  <c r="M132" i="14" s="1"/>
  <c r="N132" i="14" s="1"/>
  <c r="K131" i="14"/>
  <c r="M131" i="14" s="1"/>
  <c r="N131" i="14" s="1"/>
  <c r="K130" i="14"/>
  <c r="K129" i="14"/>
  <c r="K128" i="14"/>
  <c r="M128" i="14" s="1"/>
  <c r="K127" i="14"/>
  <c r="M127" i="14" s="1"/>
  <c r="N127" i="14" s="1"/>
  <c r="K126" i="14"/>
  <c r="M126" i="14" s="1"/>
  <c r="K125" i="14"/>
  <c r="K124" i="14"/>
  <c r="K123" i="14"/>
  <c r="M123" i="14" s="1"/>
  <c r="K122" i="14"/>
  <c r="K121" i="14"/>
  <c r="K120" i="14"/>
  <c r="K119" i="14"/>
  <c r="M119" i="14" s="1"/>
  <c r="N119" i="14" s="1"/>
  <c r="K118" i="14"/>
  <c r="M118" i="14" s="1"/>
  <c r="K117" i="14"/>
  <c r="K116" i="14"/>
  <c r="K115" i="14"/>
  <c r="M115" i="14" s="1"/>
  <c r="N115" i="14" s="1"/>
  <c r="K114" i="14"/>
  <c r="M114" i="14" s="1"/>
  <c r="K113" i="14"/>
  <c r="K112" i="14"/>
  <c r="K111" i="14"/>
  <c r="M111" i="14" s="1"/>
  <c r="N111" i="14" s="1"/>
  <c r="K110" i="14"/>
  <c r="M110" i="14" s="1"/>
  <c r="K109" i="14"/>
  <c r="K108" i="14"/>
  <c r="M108" i="14" s="1"/>
  <c r="K107" i="14"/>
  <c r="M107" i="14" s="1"/>
  <c r="N107" i="14" s="1"/>
  <c r="K106" i="14"/>
  <c r="K105" i="14"/>
  <c r="K104" i="14"/>
  <c r="K103" i="14"/>
  <c r="M103" i="14" s="1"/>
  <c r="N103" i="14" s="1"/>
  <c r="K102" i="14"/>
  <c r="M102" i="14" s="1"/>
  <c r="K101" i="14"/>
  <c r="K100" i="14"/>
  <c r="M100" i="14" s="1"/>
  <c r="N100" i="14" s="1"/>
  <c r="K99" i="14"/>
  <c r="M99" i="14" s="1"/>
  <c r="N99" i="14" s="1"/>
  <c r="K93" i="14"/>
  <c r="K92" i="14"/>
  <c r="M92" i="14" s="1"/>
  <c r="K91" i="14"/>
  <c r="K90" i="14"/>
  <c r="K89" i="14"/>
  <c r="M89" i="14" s="1"/>
  <c r="K88" i="14"/>
  <c r="K87" i="14"/>
  <c r="M87" i="14" s="1"/>
  <c r="N87" i="14" s="1"/>
  <c r="K86" i="14"/>
  <c r="M86" i="14" s="1"/>
  <c r="N86" i="14" s="1"/>
  <c r="K85" i="14"/>
  <c r="M85" i="14" s="1"/>
  <c r="K84" i="14"/>
  <c r="M84" i="14" s="1"/>
  <c r="K83" i="14"/>
  <c r="M83" i="14" s="1"/>
  <c r="N83" i="14" s="1"/>
  <c r="K82" i="14"/>
  <c r="K81" i="14"/>
  <c r="K80" i="14"/>
  <c r="K79" i="14"/>
  <c r="M79" i="14" s="1"/>
  <c r="N79" i="14" s="1"/>
  <c r="K78" i="14"/>
  <c r="M78" i="14" s="1"/>
  <c r="N78" i="14" s="1"/>
  <c r="K77" i="14"/>
  <c r="M77" i="14" s="1"/>
  <c r="K76" i="14"/>
  <c r="M76" i="14" s="1"/>
  <c r="K75" i="14"/>
  <c r="K74" i="14"/>
  <c r="M74" i="14" s="1"/>
  <c r="K73" i="14"/>
  <c r="K72" i="14"/>
  <c r="K71" i="14"/>
  <c r="M71" i="14" s="1"/>
  <c r="N71" i="14" s="1"/>
  <c r="K70" i="14"/>
  <c r="K69" i="14"/>
  <c r="M69" i="14" s="1"/>
  <c r="K68" i="14"/>
  <c r="M68" i="14" s="1"/>
  <c r="K67" i="14"/>
  <c r="K66" i="14"/>
  <c r="K65" i="14"/>
  <c r="K64" i="14"/>
  <c r="K63" i="14"/>
  <c r="K62" i="14"/>
  <c r="M62" i="14" s="1"/>
  <c r="K61" i="14"/>
  <c r="M61" i="14" s="1"/>
  <c r="K60" i="14"/>
  <c r="M60" i="14" s="1"/>
  <c r="K59" i="14"/>
  <c r="K58" i="14"/>
  <c r="M58" i="14" s="1"/>
  <c r="N58" i="14" s="1"/>
  <c r="K57" i="14"/>
  <c r="K56" i="14"/>
  <c r="K55" i="14"/>
  <c r="K54" i="14"/>
  <c r="M54" i="14" s="1"/>
  <c r="K53" i="14"/>
  <c r="M53" i="14" s="1"/>
  <c r="K52" i="14"/>
  <c r="M52" i="14" s="1"/>
  <c r="K51" i="14"/>
  <c r="M51" i="14" s="1"/>
  <c r="K50" i="14"/>
  <c r="M50" i="14" s="1"/>
  <c r="N50" i="14" s="1"/>
  <c r="K49" i="14"/>
  <c r="M49" i="14" s="1"/>
  <c r="K48" i="14"/>
  <c r="K47" i="14"/>
  <c r="M47" i="14" s="1"/>
  <c r="K46" i="14"/>
  <c r="M46" i="14" s="1"/>
  <c r="N46" i="14" s="1"/>
  <c r="K45" i="14"/>
  <c r="M45" i="14" s="1"/>
  <c r="K44" i="14"/>
  <c r="M44" i="14" s="1"/>
  <c r="K43" i="14"/>
  <c r="M43" i="14" s="1"/>
  <c r="K42" i="14"/>
  <c r="K41" i="14"/>
  <c r="M41" i="14" s="1"/>
  <c r="K40" i="14"/>
  <c r="K39" i="14"/>
  <c r="M39" i="14" s="1"/>
  <c r="K38" i="14"/>
  <c r="M38" i="14" s="1"/>
  <c r="N38" i="14" s="1"/>
  <c r="K37" i="14"/>
  <c r="M37" i="14" s="1"/>
  <c r="K36" i="14"/>
  <c r="M36" i="14" s="1"/>
  <c r="K35" i="14"/>
  <c r="M35" i="14" s="1"/>
  <c r="K34" i="14"/>
  <c r="K33" i="14"/>
  <c r="M33" i="14" s="1"/>
  <c r="K32" i="14"/>
  <c r="K31" i="14"/>
  <c r="M31" i="14" s="1"/>
  <c r="N31" i="14" s="1"/>
  <c r="K30" i="14"/>
  <c r="M30" i="14" s="1"/>
  <c r="N30" i="14" s="1"/>
  <c r="K29" i="14"/>
  <c r="K28" i="14"/>
  <c r="M28" i="14" s="1"/>
  <c r="K27" i="14"/>
  <c r="K26" i="14"/>
  <c r="K25" i="14"/>
  <c r="K24" i="14"/>
  <c r="K23" i="14"/>
  <c r="M23" i="14" s="1"/>
  <c r="N23" i="14" s="1"/>
  <c r="K22" i="14"/>
  <c r="M22" i="14" s="1"/>
  <c r="N22" i="14" s="1"/>
  <c r="K21" i="14"/>
  <c r="K20" i="14"/>
  <c r="M20" i="14" s="1"/>
  <c r="K19" i="14"/>
  <c r="M19" i="14" s="1"/>
  <c r="M34" i="14" l="1"/>
  <c r="N34" i="14" s="1"/>
  <c r="M259" i="14"/>
  <c r="N259" i="14" s="1"/>
  <c r="N19" i="14"/>
  <c r="N212" i="14"/>
  <c r="M216" i="14"/>
  <c r="N216" i="14" s="1"/>
  <c r="M302" i="14"/>
  <c r="N302" i="14" s="1"/>
  <c r="N123" i="14"/>
  <c r="M135" i="14"/>
  <c r="N135" i="14" s="1"/>
  <c r="N147" i="14"/>
  <c r="M70" i="14"/>
  <c r="N70" i="14" s="1"/>
  <c r="M124" i="14"/>
  <c r="N124" i="14" s="1"/>
  <c r="M27" i="14"/>
  <c r="N27" i="14" s="1"/>
  <c r="N43" i="14"/>
  <c r="M116" i="14"/>
  <c r="N116" i="14" s="1"/>
  <c r="N128" i="14"/>
  <c r="N136" i="14"/>
  <c r="N148" i="14"/>
  <c r="M240" i="14"/>
  <c r="N240" i="14" s="1"/>
  <c r="N39" i="14"/>
  <c r="N47" i="14"/>
  <c r="N51" i="14"/>
  <c r="M59" i="14"/>
  <c r="N59" i="14" s="1"/>
  <c r="M67" i="14"/>
  <c r="N67" i="14" s="1"/>
  <c r="M236" i="14"/>
  <c r="N236" i="14" s="1"/>
  <c r="M272" i="14"/>
  <c r="N272" i="14" s="1"/>
  <c r="M55" i="14"/>
  <c r="N55" i="14" s="1"/>
  <c r="M63" i="14"/>
  <c r="N63" i="14" s="1"/>
  <c r="M231" i="14"/>
  <c r="N231" i="14" s="1"/>
  <c r="M267" i="14"/>
  <c r="N267" i="14" s="1"/>
  <c r="N315" i="14"/>
  <c r="N52" i="14"/>
  <c r="M162" i="14"/>
  <c r="N162" i="14" s="1"/>
  <c r="M175" i="14"/>
  <c r="N175" i="14" s="1"/>
  <c r="M190" i="14"/>
  <c r="N190" i="14" s="1"/>
  <c r="N200" i="14"/>
  <c r="M220" i="14"/>
  <c r="N220" i="14" s="1"/>
  <c r="M263" i="14"/>
  <c r="N263" i="14" s="1"/>
  <c r="M306" i="14"/>
  <c r="N306" i="14" s="1"/>
  <c r="N310" i="14"/>
  <c r="M112" i="14"/>
  <c r="N112" i="14" s="1"/>
  <c r="M120" i="14"/>
  <c r="N120" i="14" s="1"/>
  <c r="N35" i="14"/>
  <c r="N54" i="14"/>
  <c r="N62" i="14"/>
  <c r="M75" i="14"/>
  <c r="N75" i="14" s="1"/>
  <c r="N108" i="14"/>
  <c r="N245" i="14"/>
  <c r="M104" i="14"/>
  <c r="N104" i="14" s="1"/>
  <c r="M276" i="14"/>
  <c r="N276" i="14" s="1"/>
  <c r="N280" i="14"/>
  <c r="M91" i="14"/>
  <c r="N91" i="14" s="1"/>
  <c r="N36" i="14"/>
  <c r="N44" i="14"/>
  <c r="N74" i="14"/>
  <c r="M66" i="14"/>
  <c r="N66" i="14" s="1"/>
  <c r="M320" i="14"/>
  <c r="N320" i="14" s="1"/>
  <c r="M82" i="14"/>
  <c r="N82" i="14" s="1"/>
  <c r="M125" i="14"/>
  <c r="N125" i="14" s="1"/>
  <c r="M165" i="14"/>
  <c r="N165" i="14" s="1"/>
  <c r="M203" i="14"/>
  <c r="N203" i="14" s="1"/>
  <c r="M242" i="14"/>
  <c r="N242" i="14" s="1"/>
  <c r="M278" i="14"/>
  <c r="N278" i="14" s="1"/>
  <c r="M25" i="14"/>
  <c r="N25" i="14" s="1"/>
  <c r="N28" i="14"/>
  <c r="M42" i="14"/>
  <c r="N42" i="14" s="1"/>
  <c r="N49" i="14"/>
  <c r="N69" i="14"/>
  <c r="M72" i="14"/>
  <c r="N72" i="14" s="1"/>
  <c r="N92" i="14"/>
  <c r="M122" i="14"/>
  <c r="N122" i="14" s="1"/>
  <c r="N126" i="14"/>
  <c r="M129" i="14"/>
  <c r="N129" i="14" s="1"/>
  <c r="M161" i="14"/>
  <c r="N161" i="14" s="1"/>
  <c r="N166" i="14"/>
  <c r="M169" i="14"/>
  <c r="N169" i="14" s="1"/>
  <c r="M199" i="14"/>
  <c r="N199" i="14" s="1"/>
  <c r="N205" i="14"/>
  <c r="M209" i="14"/>
  <c r="N209" i="14" s="1"/>
  <c r="M238" i="14"/>
  <c r="N238" i="14" s="1"/>
  <c r="M274" i="14"/>
  <c r="N274" i="14" s="1"/>
  <c r="M317" i="14"/>
  <c r="N317" i="14" s="1"/>
  <c r="M160" i="14"/>
  <c r="N160" i="14" s="1"/>
  <c r="M198" i="14"/>
  <c r="N198" i="14" s="1"/>
  <c r="N45" i="14"/>
  <c r="M101" i="14"/>
  <c r="N101" i="14" s="1"/>
  <c r="M133" i="14"/>
  <c r="N133" i="14" s="1"/>
  <c r="M173" i="14"/>
  <c r="N173" i="14" s="1"/>
  <c r="M217" i="14"/>
  <c r="N217" i="14" s="1"/>
  <c r="M222" i="14"/>
  <c r="N222" i="14" s="1"/>
  <c r="M234" i="14"/>
  <c r="N234" i="14" s="1"/>
  <c r="M270" i="14"/>
  <c r="N270" i="14" s="1"/>
  <c r="M312" i="14"/>
  <c r="N312" i="14" s="1"/>
  <c r="M26" i="14"/>
  <c r="N26" i="14" s="1"/>
  <c r="M29" i="14"/>
  <c r="N29" i="14" s="1"/>
  <c r="N33" i="14"/>
  <c r="N53" i="14"/>
  <c r="M56" i="14"/>
  <c r="N56" i="14" s="1"/>
  <c r="M73" i="14"/>
  <c r="N73" i="14" s="1"/>
  <c r="N76" i="14"/>
  <c r="M90" i="14"/>
  <c r="N90" i="14" s="1"/>
  <c r="M93" i="14"/>
  <c r="N93" i="14" s="1"/>
  <c r="N102" i="14"/>
  <c r="M105" i="14"/>
  <c r="N105" i="14" s="1"/>
  <c r="M130" i="14"/>
  <c r="N130" i="14" s="1"/>
  <c r="N134" i="14"/>
  <c r="M137" i="14"/>
  <c r="N137" i="14" s="1"/>
  <c r="M170" i="14"/>
  <c r="N170" i="14" s="1"/>
  <c r="N174" i="14"/>
  <c r="M178" i="14"/>
  <c r="N178" i="14" s="1"/>
  <c r="M210" i="14"/>
  <c r="N210" i="14" s="1"/>
  <c r="N214" i="14"/>
  <c r="M218" i="14"/>
  <c r="N218" i="14" s="1"/>
  <c r="M265" i="14"/>
  <c r="N265" i="14" s="1"/>
  <c r="M308" i="14"/>
  <c r="N308" i="14" s="1"/>
  <c r="N118" i="14"/>
  <c r="N157" i="14"/>
  <c r="N77" i="14"/>
  <c r="M80" i="14"/>
  <c r="N80" i="14" s="1"/>
  <c r="M109" i="14"/>
  <c r="N109" i="14" s="1"/>
  <c r="M141" i="14"/>
  <c r="N141" i="14" s="1"/>
  <c r="M183" i="14"/>
  <c r="N183" i="14" s="1"/>
  <c r="M261" i="14"/>
  <c r="N261" i="14" s="1"/>
  <c r="M304" i="14"/>
  <c r="N304" i="14" s="1"/>
  <c r="M24" i="14"/>
  <c r="N24" i="14" s="1"/>
  <c r="N85" i="14"/>
  <c r="N193" i="14"/>
  <c r="M65" i="14"/>
  <c r="N65" i="14" s="1"/>
  <c r="N37" i="14"/>
  <c r="M40" i="14"/>
  <c r="N40" i="14" s="1"/>
  <c r="M57" i="14"/>
  <c r="N57" i="14" s="1"/>
  <c r="N60" i="14"/>
  <c r="M106" i="14"/>
  <c r="N106" i="14" s="1"/>
  <c r="N110" i="14"/>
  <c r="M113" i="14"/>
  <c r="N113" i="14" s="1"/>
  <c r="M138" i="14"/>
  <c r="N138" i="14" s="1"/>
  <c r="N142" i="14"/>
  <c r="M145" i="14"/>
  <c r="N145" i="14" s="1"/>
  <c r="M179" i="14"/>
  <c r="N179" i="14" s="1"/>
  <c r="N184" i="14"/>
  <c r="M187" i="14"/>
  <c r="N187" i="14" s="1"/>
  <c r="M256" i="14"/>
  <c r="N256" i="14" s="1"/>
  <c r="M299" i="14"/>
  <c r="N299" i="14" s="1"/>
  <c r="M88" i="14"/>
  <c r="N88" i="14" s="1"/>
  <c r="M121" i="14"/>
  <c r="N121" i="14" s="1"/>
  <c r="M247" i="14"/>
  <c r="N247" i="14" s="1"/>
  <c r="M21" i="14"/>
  <c r="N21" i="14" s="1"/>
  <c r="M48" i="14"/>
  <c r="N48" i="14" s="1"/>
  <c r="N68" i="14"/>
  <c r="N89" i="14"/>
  <c r="K321" i="14"/>
  <c r="M32" i="14"/>
  <c r="N32" i="14" s="1"/>
  <c r="N20" i="14"/>
  <c r="N41" i="14"/>
  <c r="N61" i="14"/>
  <c r="M64" i="14"/>
  <c r="N64" i="14" s="1"/>
  <c r="M81" i="14"/>
  <c r="N81" i="14" s="1"/>
  <c r="N84" i="14"/>
  <c r="N114" i="14"/>
  <c r="M117" i="14"/>
  <c r="N117" i="14" s="1"/>
  <c r="N146" i="14"/>
  <c r="M156" i="14"/>
  <c r="N156" i="14" s="1"/>
  <c r="N188" i="14"/>
  <c r="M192" i="14"/>
  <c r="N192" i="14" s="1"/>
  <c r="M252" i="14"/>
  <c r="N252" i="14" s="1"/>
  <c r="M295" i="14"/>
  <c r="N295" i="14" s="1"/>
  <c r="M283" i="14"/>
  <c r="N283" i="14" s="1"/>
  <c r="M213" i="14"/>
  <c r="N213" i="14" s="1"/>
  <c r="M221" i="14"/>
  <c r="N221" i="14" s="1"/>
  <c r="M237" i="14"/>
  <c r="N237" i="14" s="1"/>
  <c r="M246" i="14"/>
  <c r="N246" i="14" s="1"/>
  <c r="M255" i="14"/>
  <c r="N255" i="14" s="1"/>
  <c r="M264" i="14"/>
  <c r="N264" i="14" s="1"/>
  <c r="M273" i="14"/>
  <c r="N273" i="14" s="1"/>
  <c r="M282" i="14"/>
  <c r="N282" i="14" s="1"/>
  <c r="M298" i="14"/>
  <c r="N298" i="14" s="1"/>
  <c r="M307" i="14"/>
  <c r="N307" i="14" s="1"/>
  <c r="M316" i="14"/>
  <c r="N316" i="14" s="1"/>
  <c r="M232" i="14"/>
  <c r="N232" i="14" s="1"/>
  <c r="M241" i="14"/>
  <c r="N241" i="14" s="1"/>
  <c r="M250" i="14"/>
  <c r="N250" i="14" s="1"/>
  <c r="M260" i="14"/>
  <c r="N260" i="14" s="1"/>
  <c r="M269" i="14"/>
  <c r="N269" i="14" s="1"/>
  <c r="M277" i="14"/>
  <c r="N277" i="14" s="1"/>
  <c r="M294" i="14"/>
  <c r="N294" i="14" s="1"/>
  <c r="M303" i="14"/>
  <c r="N303" i="14" s="1"/>
  <c r="M311" i="14"/>
  <c r="N311" i="14" s="1"/>
  <c r="N321" i="14" l="1"/>
  <c r="M321" i="14"/>
</calcChain>
</file>

<file path=xl/sharedStrings.xml><?xml version="1.0" encoding="utf-8"?>
<sst xmlns="http://schemas.openxmlformats.org/spreadsheetml/2006/main" count="747" uniqueCount="255">
  <si>
    <t>ks</t>
  </si>
  <si>
    <t>P2</t>
  </si>
  <si>
    <t>1000 x 1500</t>
  </si>
  <si>
    <t>500 x 150</t>
  </si>
  <si>
    <t>Z1 nereflexný</t>
  </si>
  <si>
    <t>Z1</t>
  </si>
  <si>
    <t>Z3b</t>
  </si>
  <si>
    <t>Z4a - c</t>
  </si>
  <si>
    <t>Z10</t>
  </si>
  <si>
    <t>Podstavec 16 kg</t>
  </si>
  <si>
    <t>Podstavec 28 kg</t>
  </si>
  <si>
    <t>Dopravné zrkadlo</t>
  </si>
  <si>
    <t>bm</t>
  </si>
  <si>
    <t>Stĺpik Zn</t>
  </si>
  <si>
    <t>Objímka Al</t>
  </si>
  <si>
    <t>Objímka Zn</t>
  </si>
  <si>
    <t>Objímka na uchytenie páskou na VO</t>
  </si>
  <si>
    <t>Páska 16 mm</t>
  </si>
  <si>
    <t>Upínacia spona 16 mm</t>
  </si>
  <si>
    <t>Plastové viečko</t>
  </si>
  <si>
    <t>Montáž dopravnej značky</t>
  </si>
  <si>
    <t>základná</t>
  </si>
  <si>
    <t>zväčšená</t>
  </si>
  <si>
    <t>Montáž dopravného zrkadla</t>
  </si>
  <si>
    <t>Odstránenie dopravného zrkadla</t>
  </si>
  <si>
    <t>Odstránenie dopravného prahu</t>
  </si>
  <si>
    <t>Práca vysokozdvižnej plošiny</t>
  </si>
  <si>
    <t>hod</t>
  </si>
  <si>
    <t>Práca žeriavu</t>
  </si>
  <si>
    <t>Podstavec</t>
  </si>
  <si>
    <t>Akumulátor</t>
  </si>
  <si>
    <t>Akumulátorová skriňa</t>
  </si>
  <si>
    <t>Osadenie prenosných DZ</t>
  </si>
  <si>
    <t>Odstránenie prenosných DZ</t>
  </si>
  <si>
    <t>Rozmer DZ [mm]</t>
  </si>
  <si>
    <t>Fólia tr. č.</t>
  </si>
  <si>
    <t>Merná jednotka</t>
  </si>
  <si>
    <t>J. cena s DPH [€]</t>
  </si>
  <si>
    <t>Dopravné značky</t>
  </si>
  <si>
    <t>Dopravné zariadenia</t>
  </si>
  <si>
    <t>Nosiče</t>
  </si>
  <si>
    <t>Montážny materiál</t>
  </si>
  <si>
    <t>Svetelné výstražné zariadenie - blikač</t>
  </si>
  <si>
    <t>Svetelné výstražné zariadenie - trojsvetlo</t>
  </si>
  <si>
    <t>Svetelné výstražné zariadenie - päťsvetlo</t>
  </si>
  <si>
    <t>1 bm</t>
  </si>
  <si>
    <t>1 ks</t>
  </si>
  <si>
    <t>Riešenie dopravnej situácie</t>
  </si>
  <si>
    <t>Pracovný výkon</t>
  </si>
  <si>
    <t>Manipulácia</t>
  </si>
  <si>
    <t>Demontáž spomaľovacieho prahu</t>
  </si>
  <si>
    <t>Iný výkon</t>
  </si>
  <si>
    <t>Debnenie</t>
  </si>
  <si>
    <t>Prenájom</t>
  </si>
  <si>
    <t>základný</t>
  </si>
  <si>
    <t>zväčšený</t>
  </si>
  <si>
    <t>Prenosná dopravná značka</t>
  </si>
  <si>
    <t>Mobilná kovová zábrana</t>
  </si>
  <si>
    <t>ks/deň</t>
  </si>
  <si>
    <t>3500 x 2000</t>
  </si>
  <si>
    <t>Dopravné koly, stĺpiky</t>
  </si>
  <si>
    <t>Svetelné výstražné zariadenia, odrazky</t>
  </si>
  <si>
    <t>Dopravné prahy, zrkadlá</t>
  </si>
  <si>
    <t>Iné dopravné zariadenia</t>
  </si>
  <si>
    <t>Zábrany, zvodidlá, oplotenie</t>
  </si>
  <si>
    <t>Stĺpiky</t>
  </si>
  <si>
    <t>Ø 60</t>
  </si>
  <si>
    <t>Ø 76</t>
  </si>
  <si>
    <t>Ø 90</t>
  </si>
  <si>
    <t>1000 x 800</t>
  </si>
  <si>
    <t>800 x 600</t>
  </si>
  <si>
    <t>Ø 800</t>
  </si>
  <si>
    <t>Nosníky</t>
  </si>
  <si>
    <t>Iné nosiče</t>
  </si>
  <si>
    <t xml:space="preserve"> 1 ks</t>
  </si>
  <si>
    <t>Dopravný klinec Kyklop + montáž</t>
  </si>
  <si>
    <t>Sklopný stĺpik + osadenie</t>
  </si>
  <si>
    <t>Demontáž</t>
  </si>
  <si>
    <t>Demontáž DZ zo stĺpiku alebo stožiaru VO</t>
  </si>
  <si>
    <t>Odstránenie DZ so stĺpikom</t>
  </si>
  <si>
    <t>Demontáž vodiaceho prahu Klemfix</t>
  </si>
  <si>
    <t>Demontáž vodiaceho obrubníka</t>
  </si>
  <si>
    <t>Odstránenie</t>
  </si>
  <si>
    <t>Odstránenie stĺpiku DZ</t>
  </si>
  <si>
    <t>C1 - C18</t>
  </si>
  <si>
    <t>A27 - A29a, b</t>
  </si>
  <si>
    <t>A30a, b</t>
  </si>
  <si>
    <t>Z2a, b</t>
  </si>
  <si>
    <t>Z3a</t>
  </si>
  <si>
    <t>-</t>
  </si>
  <si>
    <t>Veľkoplošná DZ</t>
  </si>
  <si>
    <t>IP28a, b</t>
  </si>
  <si>
    <t>IP3a</t>
  </si>
  <si>
    <t>B1 - B39, P10</t>
  </si>
  <si>
    <t>IS40a - d</t>
  </si>
  <si>
    <t>Názov položky</t>
  </si>
  <si>
    <t>veľkoplošná</t>
  </si>
  <si>
    <t>Číslo pol.</t>
  </si>
  <si>
    <t>60 x 60 x 800</t>
  </si>
  <si>
    <t>Parkovacia dorazová lišta, žltá + montáž</t>
  </si>
  <si>
    <t>IS26</t>
  </si>
  <si>
    <t>IS25</t>
  </si>
  <si>
    <t>Mobilné oplotenie - priehľadné</t>
  </si>
  <si>
    <t>Stĺpik DZ - v zeleni</t>
  </si>
  <si>
    <t>Nosník DZ - v zeleni</t>
  </si>
  <si>
    <t>Dopravný kôl - v zeleni</t>
  </si>
  <si>
    <t>140 x 160 x 485</t>
  </si>
  <si>
    <t>Demontáž odrazky bet. zvodidla</t>
  </si>
  <si>
    <t>1500 x Ø 60</t>
  </si>
  <si>
    <t>1500 x Ø 76</t>
  </si>
  <si>
    <t>1300 x Ø 168</t>
  </si>
  <si>
    <t>1000 x Ø 108</t>
  </si>
  <si>
    <t>Stĺpik DZ - v spevnenom podklade</t>
  </si>
  <si>
    <t>Nosník DZ - v spevnenom podklade</t>
  </si>
  <si>
    <t>Dopravný kôl - v spevnenom podklade</t>
  </si>
  <si>
    <t>Ochranný kôl - v spevnenom podklade</t>
  </si>
  <si>
    <t>Ochranný kôl - v zeleni</t>
  </si>
  <si>
    <t>Výmena objímky, pásky</t>
  </si>
  <si>
    <t>Opravy dopravných značiek a zariadení</t>
  </si>
  <si>
    <t>Iné nešpecifikované opravy</t>
  </si>
  <si>
    <t>Oprava stĺpiku</t>
  </si>
  <si>
    <t>Vyrovnanie - DZ, stĺpiku</t>
  </si>
  <si>
    <t>Otočenie - DZ, dopravného zrkadla</t>
  </si>
  <si>
    <t>Mechanizácia</t>
  </si>
  <si>
    <t>Iné práce - 1 osoba</t>
  </si>
  <si>
    <t>Plastový stĺpik LeitPin, reflexný + osadenie</t>
  </si>
  <si>
    <t>1000 x Ø 100</t>
  </si>
  <si>
    <t>500x420x50</t>
  </si>
  <si>
    <t>300x420x50</t>
  </si>
  <si>
    <t>2500 x 1100</t>
  </si>
  <si>
    <t>Dopravný kôl, žlto-čierny</t>
  </si>
  <si>
    <t>Ochranný kôl</t>
  </si>
  <si>
    <t>Vodiaci prah Klemfix-koncový diel+montáž</t>
  </si>
  <si>
    <t>Vodiaci prah Klemfix-stredový diel+montáž</t>
  </si>
  <si>
    <t>Fólia DZ - trieda 1</t>
  </si>
  <si>
    <t>Fólia DZ - trieda 2</t>
  </si>
  <si>
    <t>80 x 60 x 780</t>
  </si>
  <si>
    <t>Vodiaci obrubník - bielo-červený + montáž</t>
  </si>
  <si>
    <t>Montáž - samostatne</t>
  </si>
  <si>
    <t>Osadenie a montáž DZ</t>
  </si>
  <si>
    <t>DZ na 1 nosič</t>
  </si>
  <si>
    <t>Osadenie - samostatne</t>
  </si>
  <si>
    <t>Odstránenie doprav. alebo ochran. kolu</t>
  </si>
  <si>
    <t>Predpokladané množstvo</t>
  </si>
  <si>
    <t>Sadzba DPH [%]</t>
  </si>
  <si>
    <t>DPH [€]</t>
  </si>
  <si>
    <t>Cena za množstvo s DPH [€]</t>
  </si>
  <si>
    <t>Do 24 hodín</t>
  </si>
  <si>
    <t>Viac ako 24 hodín</t>
  </si>
  <si>
    <t>ks/do24 hod.</t>
  </si>
  <si>
    <t>Navrhovaná cena celkom:</t>
  </si>
  <si>
    <t>Cena množstva bez DPH [€]</t>
  </si>
  <si>
    <t>Sadzba DPH</t>
  </si>
  <si>
    <t>Mobilné oplotenie - priehľadné + spojky</t>
  </si>
  <si>
    <t>Semafor - súprava, dynamicky riadený</t>
  </si>
  <si>
    <t>Nosník Zn I 100</t>
  </si>
  <si>
    <t>Bet. parkovacia zábrana - biskup. čapica</t>
  </si>
  <si>
    <t>420 x 420 x 420</t>
  </si>
  <si>
    <t>Vyberací stĺpik + osadenie</t>
  </si>
  <si>
    <t>Zavetrovacia spojka na VO</t>
  </si>
  <si>
    <t>40 x 40 mm</t>
  </si>
  <si>
    <t>Strmeň kotviaci D 125 mm</t>
  </si>
  <si>
    <t>Upínacie svorky veľkoplošných DZ</t>
  </si>
  <si>
    <t>Stĺpik Zn + žlto-čierna fólia</t>
  </si>
  <si>
    <t>Stĺpik DZ + materiál kovová kotevná pätka</t>
  </si>
  <si>
    <t>Stĺpik s kotviacou doskou + osadenie</t>
  </si>
  <si>
    <t>Vodiaci prah Klemfix-samostatný diel+montáž</t>
  </si>
  <si>
    <t>Kotevná pätka plastová pre smerový stĺpik</t>
  </si>
  <si>
    <t>Smerový stĺpik + osadenie</t>
  </si>
  <si>
    <t>Odrazka na oceľové zvodidlá + montáž</t>
  </si>
  <si>
    <t>Odrazka na betónové zvodidlá + montáž</t>
  </si>
  <si>
    <t>dvojdielna 330 mm</t>
  </si>
  <si>
    <t>trojdielna 495 mm</t>
  </si>
  <si>
    <t>1800x65x2000</t>
  </si>
  <si>
    <t>1800x65x3000</t>
  </si>
  <si>
    <t>Ø 425 x 53</t>
  </si>
  <si>
    <t>300x420x30</t>
  </si>
  <si>
    <t>500x420x30</t>
  </si>
  <si>
    <t>Reflexná páska</t>
  </si>
  <si>
    <t>m</t>
  </si>
  <si>
    <t>100 mm</t>
  </si>
  <si>
    <t>Ø 1000</t>
  </si>
  <si>
    <r>
      <t>m</t>
    </r>
    <r>
      <rPr>
        <vertAlign val="superscript"/>
        <sz val="11"/>
        <color theme="1" tint="0.14999847407452621"/>
        <rFont val="Times New Roman"/>
        <family val="1"/>
        <charset val="238"/>
      </rPr>
      <t>2</t>
    </r>
  </si>
  <si>
    <t>C21 - C28</t>
  </si>
  <si>
    <t>IP3b - IP9</t>
  </si>
  <si>
    <t>IS17a, IS17b, IS21 - IS22a</t>
  </si>
  <si>
    <t>IS18a, IS18b</t>
  </si>
  <si>
    <t>IS29 - IS31</t>
  </si>
  <si>
    <t>IS33, IS34, IS36a, b</t>
  </si>
  <si>
    <t>Nový rozmer</t>
  </si>
  <si>
    <t>zmenšený</t>
  </si>
  <si>
    <t>302-304</t>
  </si>
  <si>
    <t>101-151, 201, 301</t>
  </si>
  <si>
    <t>A1-A26, A31-A34, P1, P4-P7</t>
  </si>
  <si>
    <t>203, 215, 216, 230-245, 253-256, 263-267, 270, 271</t>
  </si>
  <si>
    <t>210-213, 220-225, 250, 251, 260, 261</t>
  </si>
  <si>
    <t>280-283, 401-459</t>
  </si>
  <si>
    <t>315, 316</t>
  </si>
  <si>
    <t>309-314, 317-320</t>
  </si>
  <si>
    <t>350-355</t>
  </si>
  <si>
    <t>393, 396</t>
  </si>
  <si>
    <t>IS40g,h</t>
  </si>
  <si>
    <t>IS40f</t>
  </si>
  <si>
    <t>365-367</t>
  </si>
  <si>
    <t>IP24a, b, IP12</t>
  </si>
  <si>
    <t>248, 249, 268, 269, 272, 275-278</t>
  </si>
  <si>
    <t>321, 322, 325-335, 341, 397, 510, 526</t>
  </si>
  <si>
    <t>IP22a - IP27b</t>
  </si>
  <si>
    <t>305-308, 340</t>
  </si>
  <si>
    <t>380, 381</t>
  </si>
  <si>
    <t>IS11-IS16</t>
  </si>
  <si>
    <t>377, 391, 392, 394</t>
  </si>
  <si>
    <t>E2 - E8c</t>
  </si>
  <si>
    <t>501-504, 508, 511</t>
  </si>
  <si>
    <t>505-507, 509, 512-525, 527-533</t>
  </si>
  <si>
    <t>363, 364</t>
  </si>
  <si>
    <t>E10, E12, E13</t>
  </si>
  <si>
    <t>Spomaľovací prah priečny, koncový diel + montáž</t>
  </si>
  <si>
    <t>Spomaľovací prah priečny, stredový diel + montáž</t>
  </si>
  <si>
    <t>Spomaľovací vankúš bodový</t>
  </si>
  <si>
    <t>Spomaľovací vankúš</t>
  </si>
  <si>
    <t>703 - nereflexný</t>
  </si>
  <si>
    <t>P8, P9, P11</t>
  </si>
  <si>
    <t>IP13 - IP20b</t>
  </si>
  <si>
    <t>Stĺpik Zn - jakl, + červeno-biela fólia</t>
  </si>
  <si>
    <t>Typ ZDZ vyhláška 9/2009</t>
  </si>
  <si>
    <t>Typ ZDZ vyhláška 30/2020</t>
  </si>
  <si>
    <t>702, 706</t>
  </si>
  <si>
    <t>Vodiaca doska na klemmfix</t>
  </si>
  <si>
    <t>DZ na 2 nosiče</t>
  </si>
  <si>
    <t>DZ na 3 nosiče</t>
  </si>
  <si>
    <t>1200 x 900</t>
  </si>
  <si>
    <t>1600 x 1200</t>
  </si>
  <si>
    <t>Dopravný kôl s liatinovou guľou - čierny</t>
  </si>
  <si>
    <t>Pätka kovová na stĺpik Ø 60</t>
  </si>
  <si>
    <t>Odstránenie nosníku I</t>
  </si>
  <si>
    <t>Páska - prekrývacia, oranžovo-čierna + montáž</t>
  </si>
  <si>
    <t>Fólia - prekrytie DZ + montáž</t>
  </si>
  <si>
    <t>Nalepenie symbolu a príslušná manipulácia s DZ</t>
  </si>
  <si>
    <t>J. cena bez DPH [€]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</si>
  <si>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</si>
  <si>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</si>
  <si>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</si>
  <si>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</si>
  <si>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</si>
  <si>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platca DPH áno/nie</t>
  </si>
  <si>
    <t>Telefónne číslo:</t>
  </si>
  <si>
    <t>E-mailová adresa:</t>
  </si>
  <si>
    <t>Príloha č. 3 - Návrh na plnenie kritérií a položkový rozpočet</t>
  </si>
  <si>
    <t>400x730</t>
  </si>
  <si>
    <t>400x600</t>
  </si>
  <si>
    <t>400x480</t>
  </si>
  <si>
    <t>400x360</t>
  </si>
  <si>
    <t>Značky, ktoré sa vyrábajú rovnakou tech. ako DZ</t>
  </si>
  <si>
    <t>Značky, ktoré sa vyrábajú rovnakou tech.ako 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</si>
</sst>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scheme val="minor"/>
    </font>
    <font>
      <b/>
      <sz val="14"/>
      <color theme="1" tint="0.14999847407452621"/>
      <name val="Times New Roman"/>
      <family val="1"/>
      <charset val="238"/>
    </font>
    <font>
      <vertAlign val="superscript"/>
      <sz val="11"/>
      <color theme="1" tint="0.14999847407452621"/>
      <name val="Times New Roman"/>
      <family val="1"/>
      <charset val="238"/>
    </font>
    <font>
      <b/>
      <sz val="11"/>
      <color theme="1" tint="0.14999847407452621"/>
      <name val="Times New Roman"/>
      <family val="1"/>
      <charset val="238"/>
    </font>
    <font>
      <b/>
      <u/>
      <sz val="11"/>
      <color theme="1" tint="0.1499984740745262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0"/>
      <name val="Times New Roman"/>
      <family val="1"/>
      <charset val="238"/>
    </font>
    <font>
      <sz val="9"/>
      <color theme="1" tint="0.14999847407452621"/>
      <name val="Times New Roman"/>
      <family val="1"/>
      <charset val="238"/>
    </font>
    <font>
      <sz val="8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charset val="238"/>
      <scheme val="minor"/>
    </font>
    <font>
      <b/>
      <sz val="15"/>
      <color theme="1" tint="0.14999847407452621"/>
      <name val="Times New Roman"/>
      <family val="1"/>
      <charset val="238"/>
    </font>
    <font>
      <sz val="15"/>
      <color theme="1" tint="0.14999847407452621"/>
      <name val="Calibri"/>
      <family val="2"/>
      <scheme val="minor"/>
    </font>
    <font>
      <b/>
      <sz val="20"/>
      <color theme="1" tint="0.1499984740745262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0" fontId="1" fillId="0" borderId="2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0" fontId="1" fillId="0" borderId="15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" fontId="2" fillId="0" borderId="0" xfId="0" applyNumberFormat="1" applyFont="1"/>
    <xf numFmtId="0" fontId="1" fillId="0" borderId="12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0" fontId="1" fillId="0" borderId="1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/>
    <xf numFmtId="164" fontId="1" fillId="0" borderId="13" xfId="0" applyNumberFormat="1" applyFont="1" applyBorder="1" applyAlignment="1">
      <alignment horizontal="center" vertical="center"/>
    </xf>
    <xf numFmtId="10" fontId="1" fillId="0" borderId="13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8" fillId="0" borderId="0" xfId="0" applyFont="1"/>
    <xf numFmtId="0" fontId="5" fillId="0" borderId="1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164" fontId="13" fillId="4" borderId="42" xfId="0" applyNumberFormat="1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164" fontId="13" fillId="4" borderId="43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2" borderId="33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6" fillId="2" borderId="34" xfId="0" applyFont="1" applyFill="1" applyBorder="1" applyAlignment="1">
      <alignment horizontal="left"/>
    </xf>
    <xf numFmtId="0" fontId="1" fillId="5" borderId="36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3" borderId="33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5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3" fillId="4" borderId="48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64" fontId="1" fillId="2" borderId="21" xfId="0" applyNumberFormat="1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 applyProtection="1">
      <alignment horizontal="center"/>
    </xf>
    <xf numFmtId="164" fontId="1" fillId="2" borderId="18" xfId="0" applyNumberFormat="1" applyFont="1" applyFill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AFD1C-B8CD-4D9E-ADA2-9192CC7D1EC6}">
  <sheetPr>
    <pageSetUpPr fitToPage="1"/>
  </sheetPr>
  <dimension ref="A2:V362"/>
  <sheetViews>
    <sheetView tabSelected="1" topLeftCell="A328" zoomScale="110" zoomScaleNormal="110" workbookViewId="0">
      <selection activeCell="A321" sqref="A321:H321"/>
    </sheetView>
  </sheetViews>
  <sheetFormatPr defaultColWidth="9.28515625" defaultRowHeight="15" x14ac:dyDescent="0.25"/>
  <cols>
    <col min="1" max="1" width="5.42578125" style="1" customWidth="1"/>
    <col min="2" max="3" width="12.5703125" style="1" customWidth="1"/>
    <col min="4" max="5" width="14.28515625" style="1" customWidth="1"/>
    <col min="6" max="6" width="4.7109375" style="1" customWidth="1"/>
    <col min="7" max="7" width="10.5703125" style="1" customWidth="1"/>
    <col min="8" max="8" width="11" style="1" customWidth="1"/>
    <col min="9" max="9" width="12" style="1" customWidth="1"/>
    <col min="10" max="10" width="10" style="1" customWidth="1"/>
    <col min="11" max="11" width="25.85546875" style="1" bestFit="1" customWidth="1"/>
    <col min="12" max="12" width="9.5703125" style="1" customWidth="1"/>
    <col min="13" max="13" width="15.140625" style="1" bestFit="1" customWidth="1"/>
    <col min="14" max="14" width="16.5703125" style="1" bestFit="1" customWidth="1"/>
    <col min="15" max="16384" width="9.28515625" style="1"/>
  </cols>
  <sheetData>
    <row r="2" spans="1:14" x14ac:dyDescent="0.25">
      <c r="A2" s="155" t="s">
        <v>248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1:14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4" x14ac:dyDescent="0.2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4" x14ac:dyDescent="0.25">
      <c r="A5" s="66" t="s">
        <v>240</v>
      </c>
      <c r="B5" s="66"/>
      <c r="C5" s="66"/>
      <c r="D5" s="66"/>
      <c r="E5" s="66"/>
      <c r="F5" s="66"/>
      <c r="G5" s="154"/>
      <c r="H5" s="154"/>
      <c r="I5" s="154"/>
      <c r="J5" s="154"/>
      <c r="K5" s="154"/>
      <c r="L5" s="154"/>
      <c r="M5" s="154"/>
      <c r="N5" s="154"/>
    </row>
    <row r="6" spans="1:14" x14ac:dyDescent="0.25">
      <c r="A6" s="66" t="s">
        <v>241</v>
      </c>
      <c r="B6" s="66"/>
      <c r="C6" s="66"/>
      <c r="D6" s="66"/>
      <c r="E6" s="66"/>
      <c r="F6" s="66"/>
      <c r="G6" s="154"/>
      <c r="H6" s="154"/>
      <c r="I6" s="154"/>
      <c r="J6" s="154"/>
      <c r="K6" s="154"/>
      <c r="L6" s="154"/>
      <c r="M6" s="154"/>
      <c r="N6" s="154"/>
    </row>
    <row r="7" spans="1:14" x14ac:dyDescent="0.25">
      <c r="A7" s="66" t="s">
        <v>242</v>
      </c>
      <c r="B7" s="66"/>
      <c r="C7" s="66"/>
      <c r="D7" s="66"/>
      <c r="E7" s="66"/>
      <c r="F7" s="66"/>
      <c r="G7" s="154"/>
      <c r="H7" s="154"/>
      <c r="I7" s="154"/>
      <c r="J7" s="154"/>
      <c r="K7" s="154"/>
      <c r="L7" s="154"/>
      <c r="M7" s="154"/>
      <c r="N7" s="154"/>
    </row>
    <row r="8" spans="1:14" x14ac:dyDescent="0.25">
      <c r="A8" s="66" t="s">
        <v>243</v>
      </c>
      <c r="B8" s="66"/>
      <c r="C8" s="66"/>
      <c r="D8" s="66"/>
      <c r="E8" s="66"/>
      <c r="F8" s="66"/>
      <c r="G8" s="154"/>
      <c r="H8" s="154"/>
      <c r="I8" s="154"/>
      <c r="J8" s="154"/>
      <c r="K8" s="154"/>
      <c r="L8" s="154"/>
      <c r="M8" s="154"/>
      <c r="N8" s="154"/>
    </row>
    <row r="9" spans="1:14" x14ac:dyDescent="0.25">
      <c r="A9" s="66" t="s">
        <v>244</v>
      </c>
      <c r="B9" s="66"/>
      <c r="C9" s="66"/>
      <c r="D9" s="66"/>
      <c r="E9" s="66"/>
      <c r="F9" s="66"/>
      <c r="G9" s="154"/>
      <c r="H9" s="154"/>
      <c r="I9" s="154"/>
      <c r="J9" s="154"/>
      <c r="K9" s="154"/>
      <c r="L9" s="154"/>
      <c r="M9" s="154"/>
      <c r="N9" s="154"/>
    </row>
    <row r="10" spans="1:14" x14ac:dyDescent="0.25">
      <c r="A10" s="66" t="s">
        <v>245</v>
      </c>
      <c r="B10" s="66"/>
      <c r="C10" s="66"/>
      <c r="D10" s="66"/>
      <c r="E10" s="66"/>
      <c r="F10" s="66"/>
      <c r="G10" s="154"/>
      <c r="H10" s="154"/>
      <c r="I10" s="154"/>
      <c r="J10" s="154"/>
      <c r="K10" s="154"/>
      <c r="L10" s="154"/>
      <c r="M10" s="154"/>
      <c r="N10" s="154"/>
    </row>
    <row r="11" spans="1:14" x14ac:dyDescent="0.25">
      <c r="A11" s="66" t="s">
        <v>246</v>
      </c>
      <c r="B11" s="66"/>
      <c r="C11" s="66"/>
      <c r="D11" s="66"/>
      <c r="E11" s="66"/>
      <c r="F11" s="66"/>
      <c r="G11" s="154"/>
      <c r="H11" s="154"/>
      <c r="I11" s="154"/>
      <c r="J11" s="154"/>
      <c r="K11" s="154"/>
      <c r="L11" s="154"/>
      <c r="M11" s="154"/>
      <c r="N11" s="154"/>
    </row>
    <row r="12" spans="1:14" x14ac:dyDescent="0.25">
      <c r="A12" s="66" t="s">
        <v>247</v>
      </c>
      <c r="B12" s="66"/>
      <c r="C12" s="66"/>
      <c r="D12" s="66"/>
      <c r="E12" s="66"/>
      <c r="F12" s="66"/>
      <c r="G12" s="154"/>
      <c r="H12" s="154"/>
      <c r="I12" s="154"/>
      <c r="J12" s="154"/>
      <c r="K12" s="154"/>
      <c r="L12" s="154"/>
      <c r="M12" s="154"/>
      <c r="N12" s="154"/>
    </row>
    <row r="13" spans="1:14" ht="15.75" thickBot="1" x14ac:dyDescent="0.3"/>
    <row r="14" spans="1:14" ht="14.65" customHeight="1" x14ac:dyDescent="0.25">
      <c r="A14" s="139" t="s">
        <v>97</v>
      </c>
      <c r="B14" s="73" t="s">
        <v>225</v>
      </c>
      <c r="C14" s="74"/>
      <c r="D14" s="75"/>
      <c r="E14" s="82" t="s">
        <v>226</v>
      </c>
      <c r="F14" s="131" t="s">
        <v>35</v>
      </c>
      <c r="G14" s="82" t="s">
        <v>189</v>
      </c>
      <c r="H14" s="131" t="s">
        <v>36</v>
      </c>
      <c r="I14" s="82" t="s">
        <v>239</v>
      </c>
      <c r="J14" s="82" t="s">
        <v>143</v>
      </c>
      <c r="K14" s="82" t="s">
        <v>151</v>
      </c>
      <c r="L14" s="82" t="s">
        <v>152</v>
      </c>
      <c r="M14" s="82" t="s">
        <v>145</v>
      </c>
      <c r="N14" s="88" t="s">
        <v>146</v>
      </c>
    </row>
    <row r="15" spans="1:14" x14ac:dyDescent="0.25">
      <c r="A15" s="71"/>
      <c r="B15" s="76"/>
      <c r="C15" s="77"/>
      <c r="D15" s="78"/>
      <c r="E15" s="83"/>
      <c r="F15" s="83"/>
      <c r="G15" s="83"/>
      <c r="H15" s="83"/>
      <c r="I15" s="83"/>
      <c r="J15" s="83"/>
      <c r="K15" s="83"/>
      <c r="L15" s="83"/>
      <c r="M15" s="83"/>
      <c r="N15" s="89"/>
    </row>
    <row r="16" spans="1:14" x14ac:dyDescent="0.25">
      <c r="A16" s="71"/>
      <c r="B16" s="76"/>
      <c r="C16" s="77"/>
      <c r="D16" s="78"/>
      <c r="E16" s="83"/>
      <c r="F16" s="83"/>
      <c r="G16" s="83"/>
      <c r="H16" s="83"/>
      <c r="I16" s="83"/>
      <c r="J16" s="83"/>
      <c r="K16" s="83"/>
      <c r="L16" s="83"/>
      <c r="M16" s="83"/>
      <c r="N16" s="89"/>
    </row>
    <row r="17" spans="1:15" ht="15.75" thickBot="1" x14ac:dyDescent="0.3">
      <c r="A17" s="141"/>
      <c r="B17" s="79"/>
      <c r="C17" s="80"/>
      <c r="D17" s="81"/>
      <c r="E17" s="84"/>
      <c r="F17" s="133"/>
      <c r="G17" s="84"/>
      <c r="H17" s="133"/>
      <c r="I17" s="84"/>
      <c r="J17" s="84"/>
      <c r="K17" s="84"/>
      <c r="L17" s="84"/>
      <c r="M17" s="84"/>
      <c r="N17" s="90"/>
      <c r="O17" s="2"/>
    </row>
    <row r="18" spans="1:15" ht="18.75" x14ac:dyDescent="0.3">
      <c r="A18" s="147" t="s">
        <v>38</v>
      </c>
      <c r="B18" s="148"/>
      <c r="C18" s="148"/>
      <c r="D18" s="148"/>
      <c r="E18" s="148"/>
      <c r="F18" s="148"/>
      <c r="G18" s="148"/>
      <c r="H18" s="148"/>
      <c r="I18" s="149"/>
      <c r="J18" s="149"/>
      <c r="K18" s="149"/>
      <c r="L18" s="149"/>
      <c r="M18" s="149"/>
      <c r="N18" s="150"/>
    </row>
    <row r="19" spans="1:15" ht="14.65" customHeight="1" x14ac:dyDescent="0.25">
      <c r="A19" s="26">
        <v>1</v>
      </c>
      <c r="B19" s="116" t="s">
        <v>193</v>
      </c>
      <c r="C19" s="117"/>
      <c r="D19" s="118"/>
      <c r="E19" s="109" t="s">
        <v>192</v>
      </c>
      <c r="F19" s="128">
        <v>1</v>
      </c>
      <c r="G19" s="3" t="s">
        <v>190</v>
      </c>
      <c r="H19" s="3" t="s">
        <v>0</v>
      </c>
      <c r="I19" s="63"/>
      <c r="J19" s="27">
        <v>3</v>
      </c>
      <c r="K19" s="4">
        <f t="shared" ref="K19:K50" si="0">SUM(I19*J19)</f>
        <v>0</v>
      </c>
      <c r="L19" s="5">
        <v>0.2</v>
      </c>
      <c r="M19" s="4">
        <f>SUM(K19*0.2)</f>
        <v>0</v>
      </c>
      <c r="N19" s="6">
        <f>SUM(K19+M19)</f>
        <v>0</v>
      </c>
    </row>
    <row r="20" spans="1:15" x14ac:dyDescent="0.25">
      <c r="A20" s="26">
        <v>2</v>
      </c>
      <c r="B20" s="116"/>
      <c r="C20" s="117"/>
      <c r="D20" s="118"/>
      <c r="E20" s="109"/>
      <c r="F20" s="129"/>
      <c r="G20" s="22" t="s">
        <v>54</v>
      </c>
      <c r="H20" s="3" t="s">
        <v>0</v>
      </c>
      <c r="I20" s="63"/>
      <c r="J20" s="27">
        <v>53</v>
      </c>
      <c r="K20" s="4">
        <f t="shared" si="0"/>
        <v>0</v>
      </c>
      <c r="L20" s="5">
        <v>0.2</v>
      </c>
      <c r="M20" s="4">
        <f>SUM(K20*0.2)</f>
        <v>0</v>
      </c>
      <c r="N20" s="6">
        <f>SUM(K20+M20)</f>
        <v>0</v>
      </c>
    </row>
    <row r="21" spans="1:15" ht="14.65" customHeight="1" x14ac:dyDescent="0.25">
      <c r="A21" s="26">
        <v>3</v>
      </c>
      <c r="B21" s="116"/>
      <c r="C21" s="117"/>
      <c r="D21" s="118"/>
      <c r="E21" s="109"/>
      <c r="F21" s="130"/>
      <c r="G21" s="22" t="s">
        <v>55</v>
      </c>
      <c r="H21" s="3" t="s">
        <v>0</v>
      </c>
      <c r="I21" s="156"/>
      <c r="J21" s="27">
        <v>13</v>
      </c>
      <c r="K21" s="4">
        <f t="shared" si="0"/>
        <v>0</v>
      </c>
      <c r="L21" s="5">
        <v>0.2</v>
      </c>
      <c r="M21" s="4">
        <f t="shared" ref="M21:M84" si="1">SUM(K21*0.2)</f>
        <v>0</v>
      </c>
      <c r="N21" s="6">
        <f t="shared" ref="N21:N84" si="2">SUM(K21+M21)</f>
        <v>0</v>
      </c>
    </row>
    <row r="22" spans="1:15" ht="14.65" customHeight="1" x14ac:dyDescent="0.25">
      <c r="A22" s="26">
        <v>4</v>
      </c>
      <c r="B22" s="116"/>
      <c r="C22" s="117"/>
      <c r="D22" s="118"/>
      <c r="E22" s="109"/>
      <c r="F22" s="128">
        <v>2</v>
      </c>
      <c r="G22" s="3" t="s">
        <v>190</v>
      </c>
      <c r="H22" s="3" t="s">
        <v>0</v>
      </c>
      <c r="I22" s="156"/>
      <c r="J22" s="27">
        <v>3</v>
      </c>
      <c r="K22" s="4">
        <f t="shared" si="0"/>
        <v>0</v>
      </c>
      <c r="L22" s="5">
        <v>0.2</v>
      </c>
      <c r="M22" s="4">
        <f t="shared" si="1"/>
        <v>0</v>
      </c>
      <c r="N22" s="6">
        <f t="shared" si="2"/>
        <v>0</v>
      </c>
    </row>
    <row r="23" spans="1:15" ht="14.65" customHeight="1" x14ac:dyDescent="0.25">
      <c r="A23" s="26">
        <v>5</v>
      </c>
      <c r="B23" s="116"/>
      <c r="C23" s="117"/>
      <c r="D23" s="118"/>
      <c r="E23" s="109"/>
      <c r="F23" s="129"/>
      <c r="G23" s="22" t="s">
        <v>54</v>
      </c>
      <c r="H23" s="3" t="s">
        <v>0</v>
      </c>
      <c r="I23" s="156"/>
      <c r="J23" s="28">
        <v>932</v>
      </c>
      <c r="K23" s="4">
        <f t="shared" si="0"/>
        <v>0</v>
      </c>
      <c r="L23" s="5">
        <v>0.2</v>
      </c>
      <c r="M23" s="4">
        <f t="shared" si="1"/>
        <v>0</v>
      </c>
      <c r="N23" s="6">
        <f t="shared" si="2"/>
        <v>0</v>
      </c>
    </row>
    <row r="24" spans="1:15" ht="14.65" customHeight="1" x14ac:dyDescent="0.25">
      <c r="A24" s="26">
        <v>6</v>
      </c>
      <c r="B24" s="116"/>
      <c r="C24" s="117"/>
      <c r="D24" s="118"/>
      <c r="E24" s="109"/>
      <c r="F24" s="130"/>
      <c r="G24" s="22" t="s">
        <v>55</v>
      </c>
      <c r="H24" s="3" t="s">
        <v>0</v>
      </c>
      <c r="I24" s="156"/>
      <c r="J24" s="27">
        <v>5</v>
      </c>
      <c r="K24" s="4">
        <f t="shared" si="0"/>
        <v>0</v>
      </c>
      <c r="L24" s="5">
        <v>0.2</v>
      </c>
      <c r="M24" s="4">
        <f t="shared" si="1"/>
        <v>0</v>
      </c>
      <c r="N24" s="6">
        <f t="shared" si="2"/>
        <v>0</v>
      </c>
    </row>
    <row r="25" spans="1:15" ht="14.65" customHeight="1" x14ac:dyDescent="0.25">
      <c r="A25" s="26">
        <v>7</v>
      </c>
      <c r="B25" s="109" t="s">
        <v>85</v>
      </c>
      <c r="C25" s="109"/>
      <c r="D25" s="109"/>
      <c r="E25" s="29">
        <v>152</v>
      </c>
      <c r="F25" s="3">
        <v>2</v>
      </c>
      <c r="G25" s="22" t="s">
        <v>54</v>
      </c>
      <c r="H25" s="3" t="s">
        <v>0</v>
      </c>
      <c r="I25" s="156"/>
      <c r="J25" s="27">
        <v>29</v>
      </c>
      <c r="K25" s="4">
        <f t="shared" si="0"/>
        <v>0</v>
      </c>
      <c r="L25" s="5">
        <v>0.2</v>
      </c>
      <c r="M25" s="4">
        <f t="shared" si="1"/>
        <v>0</v>
      </c>
      <c r="N25" s="6">
        <f t="shared" si="2"/>
        <v>0</v>
      </c>
    </row>
    <row r="26" spans="1:15" ht="14.65" customHeight="1" x14ac:dyDescent="0.25">
      <c r="A26" s="26">
        <v>8</v>
      </c>
      <c r="B26" s="116" t="s">
        <v>86</v>
      </c>
      <c r="C26" s="117"/>
      <c r="D26" s="118"/>
      <c r="E26" s="24">
        <v>153</v>
      </c>
      <c r="F26" s="3">
        <v>2</v>
      </c>
      <c r="G26" s="3" t="s">
        <v>54</v>
      </c>
      <c r="H26" s="3" t="s">
        <v>0</v>
      </c>
      <c r="I26" s="156"/>
      <c r="J26" s="27">
        <v>11</v>
      </c>
      <c r="K26" s="4">
        <f t="shared" si="0"/>
        <v>0</v>
      </c>
      <c r="L26" s="5">
        <v>0.2</v>
      </c>
      <c r="M26" s="4">
        <f t="shared" si="1"/>
        <v>0</v>
      </c>
      <c r="N26" s="6">
        <f t="shared" si="2"/>
        <v>0</v>
      </c>
    </row>
    <row r="27" spans="1:15" ht="14.65" customHeight="1" x14ac:dyDescent="0.25">
      <c r="A27" s="26">
        <v>9</v>
      </c>
      <c r="B27" s="116" t="s">
        <v>93</v>
      </c>
      <c r="C27" s="117"/>
      <c r="D27" s="118"/>
      <c r="E27" s="109" t="s">
        <v>194</v>
      </c>
      <c r="F27" s="142">
        <v>1</v>
      </c>
      <c r="G27" s="3" t="s">
        <v>190</v>
      </c>
      <c r="H27" s="3" t="s">
        <v>0</v>
      </c>
      <c r="I27" s="156"/>
      <c r="J27" s="27">
        <v>3</v>
      </c>
      <c r="K27" s="4">
        <f t="shared" si="0"/>
        <v>0</v>
      </c>
      <c r="L27" s="5">
        <v>0.2</v>
      </c>
      <c r="M27" s="4">
        <f t="shared" si="1"/>
        <v>0</v>
      </c>
      <c r="N27" s="6">
        <f t="shared" si="2"/>
        <v>0</v>
      </c>
    </row>
    <row r="28" spans="1:15" ht="14.65" customHeight="1" x14ac:dyDescent="0.25">
      <c r="A28" s="26">
        <v>10</v>
      </c>
      <c r="B28" s="116"/>
      <c r="C28" s="117"/>
      <c r="D28" s="118"/>
      <c r="E28" s="109"/>
      <c r="F28" s="142"/>
      <c r="G28" s="22" t="s">
        <v>54</v>
      </c>
      <c r="H28" s="3" t="s">
        <v>0</v>
      </c>
      <c r="I28" s="156"/>
      <c r="J28" s="27">
        <v>40</v>
      </c>
      <c r="K28" s="4">
        <f t="shared" si="0"/>
        <v>0</v>
      </c>
      <c r="L28" s="5">
        <v>0.2</v>
      </c>
      <c r="M28" s="4">
        <f t="shared" si="1"/>
        <v>0</v>
      </c>
      <c r="N28" s="6">
        <f t="shared" si="2"/>
        <v>0</v>
      </c>
    </row>
    <row r="29" spans="1:15" ht="14.65" customHeight="1" x14ac:dyDescent="0.25">
      <c r="A29" s="26">
        <v>11</v>
      </c>
      <c r="B29" s="116"/>
      <c r="C29" s="117"/>
      <c r="D29" s="118"/>
      <c r="E29" s="109"/>
      <c r="F29" s="142"/>
      <c r="G29" s="22" t="s">
        <v>55</v>
      </c>
      <c r="H29" s="3" t="s">
        <v>0</v>
      </c>
      <c r="I29" s="156"/>
      <c r="J29" s="27">
        <v>5</v>
      </c>
      <c r="K29" s="4">
        <f t="shared" si="0"/>
        <v>0</v>
      </c>
      <c r="L29" s="5">
        <v>0.2</v>
      </c>
      <c r="M29" s="4">
        <f t="shared" si="1"/>
        <v>0</v>
      </c>
      <c r="N29" s="6">
        <f t="shared" si="2"/>
        <v>0</v>
      </c>
    </row>
    <row r="30" spans="1:15" ht="14.65" customHeight="1" x14ac:dyDescent="0.25">
      <c r="A30" s="26">
        <v>12</v>
      </c>
      <c r="B30" s="116"/>
      <c r="C30" s="117"/>
      <c r="D30" s="118"/>
      <c r="E30" s="109"/>
      <c r="F30" s="142">
        <v>2</v>
      </c>
      <c r="G30" s="3" t="s">
        <v>190</v>
      </c>
      <c r="H30" s="3" t="s">
        <v>0</v>
      </c>
      <c r="I30" s="156"/>
      <c r="J30" s="27">
        <v>3</v>
      </c>
      <c r="K30" s="4">
        <f t="shared" si="0"/>
        <v>0</v>
      </c>
      <c r="L30" s="5">
        <v>0.2</v>
      </c>
      <c r="M30" s="4">
        <f t="shared" si="1"/>
        <v>0</v>
      </c>
      <c r="N30" s="6">
        <f t="shared" si="2"/>
        <v>0</v>
      </c>
    </row>
    <row r="31" spans="1:15" ht="14.65" customHeight="1" x14ac:dyDescent="0.25">
      <c r="A31" s="26">
        <v>13</v>
      </c>
      <c r="B31" s="116"/>
      <c r="C31" s="117"/>
      <c r="D31" s="118"/>
      <c r="E31" s="109"/>
      <c r="F31" s="142"/>
      <c r="G31" s="22" t="s">
        <v>54</v>
      </c>
      <c r="H31" s="3" t="s">
        <v>0</v>
      </c>
      <c r="I31" s="156"/>
      <c r="J31" s="28">
        <v>1392</v>
      </c>
      <c r="K31" s="4">
        <f t="shared" si="0"/>
        <v>0</v>
      </c>
      <c r="L31" s="5">
        <v>0.2</v>
      </c>
      <c r="M31" s="4">
        <f t="shared" si="1"/>
        <v>0</v>
      </c>
      <c r="N31" s="6">
        <f t="shared" si="2"/>
        <v>0</v>
      </c>
    </row>
    <row r="32" spans="1:15" ht="14.65" customHeight="1" x14ac:dyDescent="0.25">
      <c r="A32" s="26">
        <v>14</v>
      </c>
      <c r="B32" s="116"/>
      <c r="C32" s="117"/>
      <c r="D32" s="118"/>
      <c r="E32" s="109"/>
      <c r="F32" s="142"/>
      <c r="G32" s="22" t="s">
        <v>55</v>
      </c>
      <c r="H32" s="3" t="s">
        <v>0</v>
      </c>
      <c r="I32" s="156"/>
      <c r="J32" s="27">
        <v>5</v>
      </c>
      <c r="K32" s="4">
        <f t="shared" si="0"/>
        <v>0</v>
      </c>
      <c r="L32" s="5">
        <v>0.2</v>
      </c>
      <c r="M32" s="4">
        <f t="shared" si="1"/>
        <v>0</v>
      </c>
      <c r="N32" s="6">
        <f t="shared" si="2"/>
        <v>0</v>
      </c>
    </row>
    <row r="33" spans="1:14" ht="14.65" customHeight="1" x14ac:dyDescent="0.25">
      <c r="A33" s="26">
        <v>15</v>
      </c>
      <c r="B33" s="116" t="s">
        <v>1</v>
      </c>
      <c r="C33" s="117"/>
      <c r="D33" s="118"/>
      <c r="E33" s="109">
        <v>202</v>
      </c>
      <c r="F33" s="142">
        <v>2</v>
      </c>
      <c r="G33" s="3" t="s">
        <v>190</v>
      </c>
      <c r="H33" s="3" t="s">
        <v>0</v>
      </c>
      <c r="I33" s="156"/>
      <c r="J33" s="27">
        <v>3</v>
      </c>
      <c r="K33" s="4">
        <f t="shared" si="0"/>
        <v>0</v>
      </c>
      <c r="L33" s="5">
        <v>0.2</v>
      </c>
      <c r="M33" s="4">
        <f t="shared" si="1"/>
        <v>0</v>
      </c>
      <c r="N33" s="6">
        <f t="shared" si="2"/>
        <v>0</v>
      </c>
    </row>
    <row r="34" spans="1:14" ht="14.65" customHeight="1" x14ac:dyDescent="0.25">
      <c r="A34" s="26">
        <v>16</v>
      </c>
      <c r="B34" s="116"/>
      <c r="C34" s="117"/>
      <c r="D34" s="118"/>
      <c r="E34" s="109"/>
      <c r="F34" s="142"/>
      <c r="G34" s="22" t="s">
        <v>54</v>
      </c>
      <c r="H34" s="3" t="s">
        <v>0</v>
      </c>
      <c r="I34" s="156"/>
      <c r="J34" s="28">
        <v>176</v>
      </c>
      <c r="K34" s="4">
        <f t="shared" si="0"/>
        <v>0</v>
      </c>
      <c r="L34" s="5">
        <v>0.2</v>
      </c>
      <c r="M34" s="4">
        <f t="shared" si="1"/>
        <v>0</v>
      </c>
      <c r="N34" s="6">
        <f t="shared" si="2"/>
        <v>0</v>
      </c>
    </row>
    <row r="35" spans="1:14" ht="14.65" customHeight="1" x14ac:dyDescent="0.25">
      <c r="A35" s="26">
        <v>17</v>
      </c>
      <c r="B35" s="116"/>
      <c r="C35" s="117"/>
      <c r="D35" s="118"/>
      <c r="E35" s="109"/>
      <c r="F35" s="142"/>
      <c r="G35" s="22" t="s">
        <v>55</v>
      </c>
      <c r="H35" s="3" t="s">
        <v>0</v>
      </c>
      <c r="I35" s="156"/>
      <c r="J35" s="27">
        <v>5</v>
      </c>
      <c r="K35" s="4">
        <f t="shared" si="0"/>
        <v>0</v>
      </c>
      <c r="L35" s="5">
        <v>0.2</v>
      </c>
      <c r="M35" s="4">
        <f t="shared" si="1"/>
        <v>0</v>
      </c>
      <c r="N35" s="6">
        <f t="shared" si="2"/>
        <v>0</v>
      </c>
    </row>
    <row r="36" spans="1:14" ht="14.65" customHeight="1" x14ac:dyDescent="0.25">
      <c r="A36" s="26">
        <v>18</v>
      </c>
      <c r="B36" s="116" t="s">
        <v>222</v>
      </c>
      <c r="C36" s="117"/>
      <c r="D36" s="118"/>
      <c r="E36" s="109" t="s">
        <v>191</v>
      </c>
      <c r="F36" s="142">
        <v>1</v>
      </c>
      <c r="G36" s="3" t="s">
        <v>190</v>
      </c>
      <c r="H36" s="3" t="s">
        <v>0</v>
      </c>
      <c r="I36" s="156"/>
      <c r="J36" s="27">
        <v>3</v>
      </c>
      <c r="K36" s="4">
        <f t="shared" si="0"/>
        <v>0</v>
      </c>
      <c r="L36" s="5">
        <v>0.2</v>
      </c>
      <c r="M36" s="4">
        <f t="shared" si="1"/>
        <v>0</v>
      </c>
      <c r="N36" s="6">
        <f t="shared" si="2"/>
        <v>0</v>
      </c>
    </row>
    <row r="37" spans="1:14" ht="14.65" customHeight="1" x14ac:dyDescent="0.25">
      <c r="A37" s="26">
        <v>19</v>
      </c>
      <c r="B37" s="116"/>
      <c r="C37" s="117"/>
      <c r="D37" s="118"/>
      <c r="E37" s="109"/>
      <c r="F37" s="142"/>
      <c r="G37" s="22" t="s">
        <v>54</v>
      </c>
      <c r="H37" s="3" t="s">
        <v>0</v>
      </c>
      <c r="I37" s="156"/>
      <c r="J37" s="27">
        <v>26</v>
      </c>
      <c r="K37" s="4">
        <f t="shared" si="0"/>
        <v>0</v>
      </c>
      <c r="L37" s="5">
        <v>0.2</v>
      </c>
      <c r="M37" s="4">
        <f t="shared" si="1"/>
        <v>0</v>
      </c>
      <c r="N37" s="6">
        <f t="shared" si="2"/>
        <v>0</v>
      </c>
    </row>
    <row r="38" spans="1:14" ht="14.65" customHeight="1" x14ac:dyDescent="0.25">
      <c r="A38" s="26">
        <v>20</v>
      </c>
      <c r="B38" s="116"/>
      <c r="C38" s="117"/>
      <c r="D38" s="118"/>
      <c r="E38" s="109"/>
      <c r="F38" s="142"/>
      <c r="G38" s="22" t="s">
        <v>55</v>
      </c>
      <c r="H38" s="3" t="s">
        <v>0</v>
      </c>
      <c r="I38" s="156"/>
      <c r="J38" s="27">
        <v>34</v>
      </c>
      <c r="K38" s="4">
        <f t="shared" si="0"/>
        <v>0</v>
      </c>
      <c r="L38" s="5">
        <v>0.2</v>
      </c>
      <c r="M38" s="4">
        <f t="shared" si="1"/>
        <v>0</v>
      </c>
      <c r="N38" s="6">
        <f t="shared" si="2"/>
        <v>0</v>
      </c>
    </row>
    <row r="39" spans="1:14" ht="14.65" customHeight="1" x14ac:dyDescent="0.25">
      <c r="A39" s="26">
        <v>21</v>
      </c>
      <c r="B39" s="116"/>
      <c r="C39" s="117"/>
      <c r="D39" s="118"/>
      <c r="E39" s="109"/>
      <c r="F39" s="142">
        <v>2</v>
      </c>
      <c r="G39" s="3" t="s">
        <v>190</v>
      </c>
      <c r="H39" s="3" t="s">
        <v>0</v>
      </c>
      <c r="I39" s="156"/>
      <c r="J39" s="27">
        <v>3</v>
      </c>
      <c r="K39" s="4">
        <f t="shared" si="0"/>
        <v>0</v>
      </c>
      <c r="L39" s="5">
        <v>0.2</v>
      </c>
      <c r="M39" s="4">
        <f t="shared" si="1"/>
        <v>0</v>
      </c>
      <c r="N39" s="6">
        <f t="shared" si="2"/>
        <v>0</v>
      </c>
    </row>
    <row r="40" spans="1:14" ht="14.65" customHeight="1" x14ac:dyDescent="0.25">
      <c r="A40" s="26">
        <v>22</v>
      </c>
      <c r="B40" s="116"/>
      <c r="C40" s="117"/>
      <c r="D40" s="118"/>
      <c r="E40" s="109"/>
      <c r="F40" s="142"/>
      <c r="G40" s="22" t="s">
        <v>54</v>
      </c>
      <c r="H40" s="3" t="s">
        <v>0</v>
      </c>
      <c r="I40" s="156"/>
      <c r="J40" s="28">
        <v>221</v>
      </c>
      <c r="K40" s="4">
        <f t="shared" si="0"/>
        <v>0</v>
      </c>
      <c r="L40" s="5">
        <v>0.2</v>
      </c>
      <c r="M40" s="4">
        <f t="shared" si="1"/>
        <v>0</v>
      </c>
      <c r="N40" s="6">
        <f t="shared" si="2"/>
        <v>0</v>
      </c>
    </row>
    <row r="41" spans="1:14" ht="14.65" customHeight="1" x14ac:dyDescent="0.25">
      <c r="A41" s="26">
        <v>23</v>
      </c>
      <c r="B41" s="116"/>
      <c r="C41" s="117"/>
      <c r="D41" s="118"/>
      <c r="E41" s="109"/>
      <c r="F41" s="142"/>
      <c r="G41" s="22" t="s">
        <v>55</v>
      </c>
      <c r="H41" s="3" t="s">
        <v>0</v>
      </c>
      <c r="I41" s="156"/>
      <c r="J41" s="27">
        <v>3</v>
      </c>
      <c r="K41" s="4">
        <f t="shared" si="0"/>
        <v>0</v>
      </c>
      <c r="L41" s="5">
        <v>0.2</v>
      </c>
      <c r="M41" s="4">
        <f t="shared" si="1"/>
        <v>0</v>
      </c>
      <c r="N41" s="6">
        <f t="shared" si="2"/>
        <v>0</v>
      </c>
    </row>
    <row r="42" spans="1:14" ht="14.65" customHeight="1" x14ac:dyDescent="0.25">
      <c r="A42" s="26">
        <v>24</v>
      </c>
      <c r="B42" s="116" t="s">
        <v>84</v>
      </c>
      <c r="C42" s="117"/>
      <c r="D42" s="118"/>
      <c r="E42" s="109" t="s">
        <v>195</v>
      </c>
      <c r="F42" s="142">
        <v>1</v>
      </c>
      <c r="G42" s="3" t="s">
        <v>190</v>
      </c>
      <c r="H42" s="3" t="s">
        <v>0</v>
      </c>
      <c r="I42" s="156"/>
      <c r="J42" s="27">
        <v>3</v>
      </c>
      <c r="K42" s="4">
        <f t="shared" si="0"/>
        <v>0</v>
      </c>
      <c r="L42" s="5">
        <v>0.2</v>
      </c>
      <c r="M42" s="4">
        <f t="shared" si="1"/>
        <v>0</v>
      </c>
      <c r="N42" s="6">
        <f t="shared" si="2"/>
        <v>0</v>
      </c>
    </row>
    <row r="43" spans="1:14" ht="14.65" customHeight="1" x14ac:dyDescent="0.25">
      <c r="A43" s="26">
        <v>25</v>
      </c>
      <c r="B43" s="116"/>
      <c r="C43" s="117"/>
      <c r="D43" s="118"/>
      <c r="E43" s="109"/>
      <c r="F43" s="142"/>
      <c r="G43" s="22" t="s">
        <v>54</v>
      </c>
      <c r="H43" s="3" t="s">
        <v>0</v>
      </c>
      <c r="I43" s="156"/>
      <c r="J43" s="27">
        <v>66</v>
      </c>
      <c r="K43" s="4">
        <f t="shared" si="0"/>
        <v>0</v>
      </c>
      <c r="L43" s="5">
        <v>0.2</v>
      </c>
      <c r="M43" s="4">
        <f t="shared" si="1"/>
        <v>0</v>
      </c>
      <c r="N43" s="6">
        <f t="shared" si="2"/>
        <v>0</v>
      </c>
    </row>
    <row r="44" spans="1:14" ht="14.65" customHeight="1" x14ac:dyDescent="0.25">
      <c r="A44" s="26">
        <v>26</v>
      </c>
      <c r="B44" s="116"/>
      <c r="C44" s="117"/>
      <c r="D44" s="118"/>
      <c r="E44" s="109"/>
      <c r="F44" s="142"/>
      <c r="G44" s="22" t="s">
        <v>55</v>
      </c>
      <c r="H44" s="3" t="s">
        <v>0</v>
      </c>
      <c r="I44" s="156"/>
      <c r="J44" s="27">
        <v>13</v>
      </c>
      <c r="K44" s="4">
        <f t="shared" si="0"/>
        <v>0</v>
      </c>
      <c r="L44" s="5">
        <v>0.2</v>
      </c>
      <c r="M44" s="4">
        <f t="shared" si="1"/>
        <v>0</v>
      </c>
      <c r="N44" s="6">
        <f t="shared" si="2"/>
        <v>0</v>
      </c>
    </row>
    <row r="45" spans="1:14" ht="14.65" customHeight="1" x14ac:dyDescent="0.25">
      <c r="A45" s="26">
        <v>27</v>
      </c>
      <c r="B45" s="116"/>
      <c r="C45" s="117"/>
      <c r="D45" s="118"/>
      <c r="E45" s="109"/>
      <c r="F45" s="142">
        <v>2</v>
      </c>
      <c r="G45" s="3" t="s">
        <v>190</v>
      </c>
      <c r="H45" s="3" t="s">
        <v>0</v>
      </c>
      <c r="I45" s="156"/>
      <c r="J45" s="27">
        <v>37</v>
      </c>
      <c r="K45" s="4">
        <f t="shared" si="0"/>
        <v>0</v>
      </c>
      <c r="L45" s="5">
        <v>0.2</v>
      </c>
      <c r="M45" s="4">
        <f t="shared" si="1"/>
        <v>0</v>
      </c>
      <c r="N45" s="6">
        <f t="shared" si="2"/>
        <v>0</v>
      </c>
    </row>
    <row r="46" spans="1:14" ht="14.65" customHeight="1" x14ac:dyDescent="0.25">
      <c r="A46" s="26">
        <v>28</v>
      </c>
      <c r="B46" s="116"/>
      <c r="C46" s="117"/>
      <c r="D46" s="118"/>
      <c r="E46" s="109"/>
      <c r="F46" s="142"/>
      <c r="G46" s="22" t="s">
        <v>54</v>
      </c>
      <c r="H46" s="3" t="s">
        <v>0</v>
      </c>
      <c r="I46" s="156"/>
      <c r="J46" s="28">
        <v>2601</v>
      </c>
      <c r="K46" s="4">
        <f t="shared" si="0"/>
        <v>0</v>
      </c>
      <c r="L46" s="5">
        <v>0.2</v>
      </c>
      <c r="M46" s="4">
        <f t="shared" si="1"/>
        <v>0</v>
      </c>
      <c r="N46" s="6">
        <f t="shared" si="2"/>
        <v>0</v>
      </c>
    </row>
    <row r="47" spans="1:14" ht="14.65" customHeight="1" x14ac:dyDescent="0.25">
      <c r="A47" s="26">
        <v>29</v>
      </c>
      <c r="B47" s="116"/>
      <c r="C47" s="117"/>
      <c r="D47" s="118"/>
      <c r="E47" s="109"/>
      <c r="F47" s="142"/>
      <c r="G47" s="22" t="s">
        <v>55</v>
      </c>
      <c r="H47" s="3" t="s">
        <v>0</v>
      </c>
      <c r="I47" s="156"/>
      <c r="J47" s="27">
        <v>13</v>
      </c>
      <c r="K47" s="4">
        <f t="shared" si="0"/>
        <v>0</v>
      </c>
      <c r="L47" s="5">
        <v>0.2</v>
      </c>
      <c r="M47" s="4">
        <f t="shared" si="1"/>
        <v>0</v>
      </c>
      <c r="N47" s="6">
        <f t="shared" si="2"/>
        <v>0</v>
      </c>
    </row>
    <row r="48" spans="1:14" ht="14.65" customHeight="1" x14ac:dyDescent="0.25">
      <c r="A48" s="26">
        <v>30</v>
      </c>
      <c r="B48" s="143" t="s">
        <v>183</v>
      </c>
      <c r="C48" s="144"/>
      <c r="D48" s="145"/>
      <c r="E48" s="146" t="s">
        <v>196</v>
      </c>
      <c r="F48" s="109">
        <v>1</v>
      </c>
      <c r="G48" s="3" t="s">
        <v>190</v>
      </c>
      <c r="H48" s="3" t="s">
        <v>0</v>
      </c>
      <c r="I48" s="63"/>
      <c r="J48" s="27">
        <v>13</v>
      </c>
      <c r="K48" s="4">
        <f t="shared" si="0"/>
        <v>0</v>
      </c>
      <c r="L48" s="5">
        <v>0.2</v>
      </c>
      <c r="M48" s="4">
        <f t="shared" si="1"/>
        <v>0</v>
      </c>
      <c r="N48" s="6">
        <f t="shared" si="2"/>
        <v>0</v>
      </c>
    </row>
    <row r="49" spans="1:14" ht="14.65" customHeight="1" x14ac:dyDescent="0.25">
      <c r="A49" s="26">
        <v>31</v>
      </c>
      <c r="B49" s="143"/>
      <c r="C49" s="144"/>
      <c r="D49" s="145"/>
      <c r="E49" s="146"/>
      <c r="F49" s="109"/>
      <c r="G49" s="3" t="s">
        <v>54</v>
      </c>
      <c r="H49" s="3" t="s">
        <v>0</v>
      </c>
      <c r="I49" s="63"/>
      <c r="J49" s="27">
        <v>13</v>
      </c>
      <c r="K49" s="4">
        <f t="shared" si="0"/>
        <v>0</v>
      </c>
      <c r="L49" s="5">
        <v>0.2</v>
      </c>
      <c r="M49" s="4">
        <f t="shared" si="1"/>
        <v>0</v>
      </c>
      <c r="N49" s="6">
        <f t="shared" si="2"/>
        <v>0</v>
      </c>
    </row>
    <row r="50" spans="1:14" ht="14.65" customHeight="1" x14ac:dyDescent="0.25">
      <c r="A50" s="26">
        <v>32</v>
      </c>
      <c r="B50" s="143"/>
      <c r="C50" s="144"/>
      <c r="D50" s="145"/>
      <c r="E50" s="146"/>
      <c r="F50" s="109">
        <v>2</v>
      </c>
      <c r="G50" s="3" t="s">
        <v>190</v>
      </c>
      <c r="H50" s="3" t="s">
        <v>0</v>
      </c>
      <c r="I50" s="63"/>
      <c r="J50" s="27">
        <v>3</v>
      </c>
      <c r="K50" s="4">
        <f t="shared" si="0"/>
        <v>0</v>
      </c>
      <c r="L50" s="5">
        <v>0.2</v>
      </c>
      <c r="M50" s="4">
        <f t="shared" si="1"/>
        <v>0</v>
      </c>
      <c r="N50" s="6">
        <f t="shared" si="2"/>
        <v>0</v>
      </c>
    </row>
    <row r="51" spans="1:14" ht="14.65" customHeight="1" x14ac:dyDescent="0.25">
      <c r="A51" s="26">
        <v>33</v>
      </c>
      <c r="B51" s="143"/>
      <c r="C51" s="144"/>
      <c r="D51" s="145"/>
      <c r="E51" s="146"/>
      <c r="F51" s="109"/>
      <c r="G51" s="3" t="s">
        <v>54</v>
      </c>
      <c r="H51" s="3" t="s">
        <v>0</v>
      </c>
      <c r="I51" s="156"/>
      <c r="J51" s="27">
        <v>66</v>
      </c>
      <c r="K51" s="4">
        <f t="shared" ref="K51:K93" si="3">SUM(I51*J51)</f>
        <v>0</v>
      </c>
      <c r="L51" s="5">
        <v>0.2</v>
      </c>
      <c r="M51" s="4">
        <f t="shared" si="1"/>
        <v>0</v>
      </c>
      <c r="N51" s="6">
        <f t="shared" si="2"/>
        <v>0</v>
      </c>
    </row>
    <row r="52" spans="1:14" ht="14.65" customHeight="1" x14ac:dyDescent="0.25">
      <c r="A52" s="26">
        <v>34</v>
      </c>
      <c r="B52" s="116" t="s">
        <v>92</v>
      </c>
      <c r="C52" s="117"/>
      <c r="D52" s="118"/>
      <c r="E52" s="109">
        <v>321</v>
      </c>
      <c r="F52" s="3">
        <v>1</v>
      </c>
      <c r="G52" s="3" t="s">
        <v>54</v>
      </c>
      <c r="H52" s="3" t="s">
        <v>0</v>
      </c>
      <c r="I52" s="156"/>
      <c r="J52" s="27">
        <v>13</v>
      </c>
      <c r="K52" s="4">
        <f t="shared" si="3"/>
        <v>0</v>
      </c>
      <c r="L52" s="5">
        <v>0.2</v>
      </c>
      <c r="M52" s="4">
        <f t="shared" si="1"/>
        <v>0</v>
      </c>
      <c r="N52" s="6">
        <f t="shared" si="2"/>
        <v>0</v>
      </c>
    </row>
    <row r="53" spans="1:14" ht="14.65" customHeight="1" x14ac:dyDescent="0.25">
      <c r="A53" s="26">
        <v>35</v>
      </c>
      <c r="B53" s="116"/>
      <c r="C53" s="117"/>
      <c r="D53" s="118"/>
      <c r="E53" s="109"/>
      <c r="F53" s="3">
        <v>2</v>
      </c>
      <c r="G53" s="3" t="s">
        <v>54</v>
      </c>
      <c r="H53" s="3" t="s">
        <v>0</v>
      </c>
      <c r="I53" s="156"/>
      <c r="J53" s="28">
        <v>136</v>
      </c>
      <c r="K53" s="4">
        <f t="shared" si="3"/>
        <v>0</v>
      </c>
      <c r="L53" s="5">
        <v>0.2</v>
      </c>
      <c r="M53" s="4">
        <f t="shared" si="1"/>
        <v>0</v>
      </c>
      <c r="N53" s="6">
        <f t="shared" si="2"/>
        <v>0</v>
      </c>
    </row>
    <row r="54" spans="1:14" ht="14.65" customHeight="1" x14ac:dyDescent="0.25">
      <c r="A54" s="26">
        <v>36</v>
      </c>
      <c r="B54" s="116" t="s">
        <v>184</v>
      </c>
      <c r="C54" s="117"/>
      <c r="D54" s="118"/>
      <c r="E54" s="109" t="s">
        <v>206</v>
      </c>
      <c r="F54" s="142">
        <v>1</v>
      </c>
      <c r="G54" s="3" t="s">
        <v>190</v>
      </c>
      <c r="H54" s="3" t="s">
        <v>0</v>
      </c>
      <c r="I54" s="156"/>
      <c r="J54" s="27">
        <v>3</v>
      </c>
      <c r="K54" s="4">
        <f t="shared" si="3"/>
        <v>0</v>
      </c>
      <c r="L54" s="5">
        <v>0.2</v>
      </c>
      <c r="M54" s="4">
        <f t="shared" si="1"/>
        <v>0</v>
      </c>
      <c r="N54" s="6">
        <f t="shared" si="2"/>
        <v>0</v>
      </c>
    </row>
    <row r="55" spans="1:14" ht="14.65" customHeight="1" x14ac:dyDescent="0.25">
      <c r="A55" s="26">
        <v>37</v>
      </c>
      <c r="B55" s="116"/>
      <c r="C55" s="117"/>
      <c r="D55" s="118"/>
      <c r="E55" s="109"/>
      <c r="F55" s="142"/>
      <c r="G55" s="22" t="s">
        <v>54</v>
      </c>
      <c r="H55" s="3" t="s">
        <v>0</v>
      </c>
      <c r="I55" s="156"/>
      <c r="J55" s="27">
        <v>8</v>
      </c>
      <c r="K55" s="4">
        <f t="shared" si="3"/>
        <v>0</v>
      </c>
      <c r="L55" s="5">
        <v>0.2</v>
      </c>
      <c r="M55" s="4">
        <f t="shared" si="1"/>
        <v>0</v>
      </c>
      <c r="N55" s="6">
        <f t="shared" si="2"/>
        <v>0</v>
      </c>
    </row>
    <row r="56" spans="1:14" ht="14.65" customHeight="1" x14ac:dyDescent="0.25">
      <c r="A56" s="26">
        <v>38</v>
      </c>
      <c r="B56" s="116"/>
      <c r="C56" s="117"/>
      <c r="D56" s="118"/>
      <c r="E56" s="109"/>
      <c r="F56" s="142"/>
      <c r="G56" s="22" t="s">
        <v>55</v>
      </c>
      <c r="H56" s="3" t="s">
        <v>0</v>
      </c>
      <c r="I56" s="156"/>
      <c r="J56" s="27">
        <v>3</v>
      </c>
      <c r="K56" s="4">
        <f t="shared" si="3"/>
        <v>0</v>
      </c>
      <c r="L56" s="5">
        <v>0.2</v>
      </c>
      <c r="M56" s="4">
        <f t="shared" si="1"/>
        <v>0</v>
      </c>
      <c r="N56" s="6">
        <f t="shared" si="2"/>
        <v>0</v>
      </c>
    </row>
    <row r="57" spans="1:14" ht="14.65" customHeight="1" x14ac:dyDescent="0.25">
      <c r="A57" s="26">
        <v>39</v>
      </c>
      <c r="B57" s="116"/>
      <c r="C57" s="117"/>
      <c r="D57" s="118"/>
      <c r="E57" s="109"/>
      <c r="F57" s="142">
        <v>2</v>
      </c>
      <c r="G57" s="3" t="s">
        <v>190</v>
      </c>
      <c r="H57" s="3" t="s">
        <v>0</v>
      </c>
      <c r="I57" s="156"/>
      <c r="J57" s="27">
        <v>8</v>
      </c>
      <c r="K57" s="4">
        <f t="shared" si="3"/>
        <v>0</v>
      </c>
      <c r="L57" s="5">
        <v>0.2</v>
      </c>
      <c r="M57" s="4">
        <f t="shared" si="1"/>
        <v>0</v>
      </c>
      <c r="N57" s="6">
        <f t="shared" si="2"/>
        <v>0</v>
      </c>
    </row>
    <row r="58" spans="1:14" ht="14.65" customHeight="1" x14ac:dyDescent="0.25">
      <c r="A58" s="26">
        <v>40</v>
      </c>
      <c r="B58" s="116"/>
      <c r="C58" s="117"/>
      <c r="D58" s="118"/>
      <c r="E58" s="109"/>
      <c r="F58" s="142"/>
      <c r="G58" s="22" t="s">
        <v>54</v>
      </c>
      <c r="H58" s="3" t="s">
        <v>0</v>
      </c>
      <c r="I58" s="156"/>
      <c r="J58" s="28">
        <v>2765</v>
      </c>
      <c r="K58" s="4">
        <f t="shared" si="3"/>
        <v>0</v>
      </c>
      <c r="L58" s="5">
        <v>0.2</v>
      </c>
      <c r="M58" s="4">
        <f t="shared" si="1"/>
        <v>0</v>
      </c>
      <c r="N58" s="6">
        <f t="shared" si="2"/>
        <v>0</v>
      </c>
    </row>
    <row r="59" spans="1:14" ht="14.65" customHeight="1" x14ac:dyDescent="0.25">
      <c r="A59" s="26">
        <v>41</v>
      </c>
      <c r="B59" s="116"/>
      <c r="C59" s="117"/>
      <c r="D59" s="118"/>
      <c r="E59" s="109"/>
      <c r="F59" s="142"/>
      <c r="G59" s="22" t="s">
        <v>55</v>
      </c>
      <c r="H59" s="3" t="s">
        <v>0</v>
      </c>
      <c r="I59" s="156"/>
      <c r="J59" s="27">
        <v>5</v>
      </c>
      <c r="K59" s="4">
        <f t="shared" si="3"/>
        <v>0</v>
      </c>
      <c r="L59" s="5">
        <v>0.2</v>
      </c>
      <c r="M59" s="4">
        <f t="shared" si="1"/>
        <v>0</v>
      </c>
      <c r="N59" s="6">
        <f t="shared" si="2"/>
        <v>0</v>
      </c>
    </row>
    <row r="60" spans="1:14" ht="14.65" customHeight="1" x14ac:dyDescent="0.25">
      <c r="A60" s="26">
        <v>42</v>
      </c>
      <c r="B60" s="116" t="s">
        <v>223</v>
      </c>
      <c r="C60" s="117"/>
      <c r="D60" s="118"/>
      <c r="E60" s="109">
        <v>273</v>
      </c>
      <c r="F60" s="142">
        <v>1</v>
      </c>
      <c r="G60" s="22" t="s">
        <v>54</v>
      </c>
      <c r="H60" s="3" t="s">
        <v>0</v>
      </c>
      <c r="I60" s="156"/>
      <c r="J60" s="27">
        <v>26</v>
      </c>
      <c r="K60" s="4">
        <f t="shared" si="3"/>
        <v>0</v>
      </c>
      <c r="L60" s="5">
        <v>0.2</v>
      </c>
      <c r="M60" s="4">
        <f t="shared" si="1"/>
        <v>0</v>
      </c>
      <c r="N60" s="6">
        <f t="shared" si="2"/>
        <v>0</v>
      </c>
    </row>
    <row r="61" spans="1:14" ht="14.65" customHeight="1" x14ac:dyDescent="0.25">
      <c r="A61" s="26">
        <v>43</v>
      </c>
      <c r="B61" s="116"/>
      <c r="C61" s="117"/>
      <c r="D61" s="118"/>
      <c r="E61" s="109"/>
      <c r="F61" s="142"/>
      <c r="G61" s="22" t="s">
        <v>55</v>
      </c>
      <c r="H61" s="3" t="s">
        <v>0</v>
      </c>
      <c r="I61" s="156"/>
      <c r="J61" s="27">
        <v>21</v>
      </c>
      <c r="K61" s="4">
        <f t="shared" si="3"/>
        <v>0</v>
      </c>
      <c r="L61" s="5">
        <v>0.2</v>
      </c>
      <c r="M61" s="4">
        <f t="shared" si="1"/>
        <v>0</v>
      </c>
      <c r="N61" s="6">
        <f t="shared" si="2"/>
        <v>0</v>
      </c>
    </row>
    <row r="62" spans="1:14" ht="14.65" customHeight="1" x14ac:dyDescent="0.25">
      <c r="A62" s="26">
        <v>44</v>
      </c>
      <c r="B62" s="116"/>
      <c r="C62" s="117"/>
      <c r="D62" s="118"/>
      <c r="E62" s="109"/>
      <c r="F62" s="142">
        <v>2</v>
      </c>
      <c r="G62" s="22" t="s">
        <v>54</v>
      </c>
      <c r="H62" s="3" t="s">
        <v>0</v>
      </c>
      <c r="I62" s="156"/>
      <c r="J62" s="28">
        <v>768</v>
      </c>
      <c r="K62" s="4">
        <f t="shared" si="3"/>
        <v>0</v>
      </c>
      <c r="L62" s="5">
        <v>0.2</v>
      </c>
      <c r="M62" s="4">
        <f t="shared" si="1"/>
        <v>0</v>
      </c>
      <c r="N62" s="6">
        <f t="shared" si="2"/>
        <v>0</v>
      </c>
    </row>
    <row r="63" spans="1:14" ht="14.65" customHeight="1" x14ac:dyDescent="0.25">
      <c r="A63" s="26">
        <v>45</v>
      </c>
      <c r="B63" s="116"/>
      <c r="C63" s="117"/>
      <c r="D63" s="118"/>
      <c r="E63" s="109"/>
      <c r="F63" s="142"/>
      <c r="G63" s="22" t="s">
        <v>55</v>
      </c>
      <c r="H63" s="3" t="s">
        <v>0</v>
      </c>
      <c r="I63" s="156"/>
      <c r="J63" s="27">
        <v>8</v>
      </c>
      <c r="K63" s="4">
        <f t="shared" si="3"/>
        <v>0</v>
      </c>
      <c r="L63" s="5">
        <v>0.2</v>
      </c>
      <c r="M63" s="4">
        <f t="shared" si="1"/>
        <v>0</v>
      </c>
      <c r="N63" s="6">
        <f t="shared" si="2"/>
        <v>0</v>
      </c>
    </row>
    <row r="64" spans="1:14" ht="14.65" customHeight="1" x14ac:dyDescent="0.25">
      <c r="A64" s="26">
        <v>46</v>
      </c>
      <c r="B64" s="116" t="s">
        <v>207</v>
      </c>
      <c r="C64" s="117"/>
      <c r="D64" s="118"/>
      <c r="E64" s="109" t="s">
        <v>198</v>
      </c>
      <c r="F64" s="142">
        <v>1</v>
      </c>
      <c r="G64" s="22" t="s">
        <v>54</v>
      </c>
      <c r="H64" s="3" t="s">
        <v>0</v>
      </c>
      <c r="I64" s="156"/>
      <c r="J64" s="27">
        <v>3</v>
      </c>
      <c r="K64" s="4">
        <f t="shared" si="3"/>
        <v>0</v>
      </c>
      <c r="L64" s="5">
        <v>0.2</v>
      </c>
      <c r="M64" s="4">
        <f t="shared" si="1"/>
        <v>0</v>
      </c>
      <c r="N64" s="6">
        <f t="shared" si="2"/>
        <v>0</v>
      </c>
    </row>
    <row r="65" spans="1:22" ht="14.65" customHeight="1" x14ac:dyDescent="0.25">
      <c r="A65" s="26">
        <v>47</v>
      </c>
      <c r="B65" s="116"/>
      <c r="C65" s="117"/>
      <c r="D65" s="118"/>
      <c r="E65" s="109"/>
      <c r="F65" s="142"/>
      <c r="G65" s="22" t="s">
        <v>54</v>
      </c>
      <c r="H65" s="3" t="s">
        <v>0</v>
      </c>
      <c r="I65" s="156"/>
      <c r="J65" s="27">
        <v>3</v>
      </c>
      <c r="K65" s="4">
        <f t="shared" si="3"/>
        <v>0</v>
      </c>
      <c r="L65" s="5">
        <v>0.2</v>
      </c>
      <c r="M65" s="4">
        <f t="shared" si="1"/>
        <v>0</v>
      </c>
      <c r="N65" s="6">
        <f t="shared" si="2"/>
        <v>0</v>
      </c>
    </row>
    <row r="66" spans="1:22" ht="14.65" customHeight="1" x14ac:dyDescent="0.25">
      <c r="A66" s="26">
        <v>48</v>
      </c>
      <c r="B66" s="116"/>
      <c r="C66" s="117"/>
      <c r="D66" s="118"/>
      <c r="E66" s="109"/>
      <c r="F66" s="142"/>
      <c r="G66" s="22" t="s">
        <v>55</v>
      </c>
      <c r="H66" s="3" t="s">
        <v>0</v>
      </c>
      <c r="I66" s="156"/>
      <c r="J66" s="27">
        <v>3</v>
      </c>
      <c r="K66" s="4">
        <f t="shared" si="3"/>
        <v>0</v>
      </c>
      <c r="L66" s="5">
        <v>0.2</v>
      </c>
      <c r="M66" s="4">
        <f t="shared" si="1"/>
        <v>0</v>
      </c>
      <c r="N66" s="6">
        <f t="shared" si="2"/>
        <v>0</v>
      </c>
      <c r="P66" s="30"/>
      <c r="Q66" s="31"/>
      <c r="R66" s="30"/>
      <c r="S66" s="30"/>
      <c r="T66" s="30"/>
      <c r="U66" s="30"/>
      <c r="V66" s="30"/>
    </row>
    <row r="67" spans="1:22" ht="14.65" customHeight="1" x14ac:dyDescent="0.25">
      <c r="A67" s="26">
        <v>49</v>
      </c>
      <c r="B67" s="116"/>
      <c r="C67" s="117"/>
      <c r="D67" s="118"/>
      <c r="E67" s="109"/>
      <c r="F67" s="142">
        <v>2</v>
      </c>
      <c r="G67" s="3" t="s">
        <v>190</v>
      </c>
      <c r="H67" s="3" t="s">
        <v>0</v>
      </c>
      <c r="I67" s="156"/>
      <c r="J67" s="27">
        <v>3</v>
      </c>
      <c r="K67" s="4">
        <f t="shared" si="3"/>
        <v>0</v>
      </c>
      <c r="L67" s="5">
        <v>0.2</v>
      </c>
      <c r="M67" s="4">
        <f t="shared" si="1"/>
        <v>0</v>
      </c>
      <c r="N67" s="6">
        <f t="shared" si="2"/>
        <v>0</v>
      </c>
      <c r="P67" s="30"/>
      <c r="Q67" s="32"/>
      <c r="R67" s="30"/>
      <c r="S67" s="30"/>
      <c r="T67" s="30"/>
      <c r="U67" s="30"/>
      <c r="V67" s="30"/>
    </row>
    <row r="68" spans="1:22" ht="14.65" customHeight="1" x14ac:dyDescent="0.25">
      <c r="A68" s="26">
        <v>50</v>
      </c>
      <c r="B68" s="116"/>
      <c r="C68" s="117"/>
      <c r="D68" s="118"/>
      <c r="E68" s="109"/>
      <c r="F68" s="142"/>
      <c r="G68" s="22" t="s">
        <v>54</v>
      </c>
      <c r="H68" s="3" t="s">
        <v>0</v>
      </c>
      <c r="I68" s="156"/>
      <c r="J68" s="27">
        <v>3</v>
      </c>
      <c r="K68" s="4">
        <f t="shared" si="3"/>
        <v>0</v>
      </c>
      <c r="L68" s="5">
        <v>0.2</v>
      </c>
      <c r="M68" s="4">
        <f t="shared" si="1"/>
        <v>0</v>
      </c>
      <c r="N68" s="6">
        <f t="shared" si="2"/>
        <v>0</v>
      </c>
      <c r="P68" s="30"/>
      <c r="Q68" s="32"/>
      <c r="R68" s="30"/>
      <c r="S68" s="30"/>
      <c r="T68" s="30"/>
      <c r="U68" s="30"/>
      <c r="V68" s="30"/>
    </row>
    <row r="69" spans="1:22" ht="14.65" customHeight="1" x14ac:dyDescent="0.25">
      <c r="A69" s="26">
        <v>51</v>
      </c>
      <c r="B69" s="116"/>
      <c r="C69" s="117"/>
      <c r="D69" s="118"/>
      <c r="E69" s="109"/>
      <c r="F69" s="142"/>
      <c r="G69" s="22" t="s">
        <v>55</v>
      </c>
      <c r="H69" s="3" t="s">
        <v>0</v>
      </c>
      <c r="I69" s="156"/>
      <c r="J69" s="27">
        <v>3</v>
      </c>
      <c r="K69" s="4">
        <f t="shared" si="3"/>
        <v>0</v>
      </c>
      <c r="L69" s="5">
        <v>0.2</v>
      </c>
      <c r="M69" s="4">
        <f t="shared" si="1"/>
        <v>0</v>
      </c>
      <c r="N69" s="6">
        <f t="shared" si="2"/>
        <v>0</v>
      </c>
      <c r="P69" s="30"/>
      <c r="Q69" s="31"/>
      <c r="R69" s="30"/>
      <c r="S69" s="30"/>
      <c r="T69" s="30"/>
      <c r="U69" s="30"/>
      <c r="V69" s="30"/>
    </row>
    <row r="70" spans="1:22" ht="14.65" customHeight="1" x14ac:dyDescent="0.25">
      <c r="A70" s="26">
        <v>52</v>
      </c>
      <c r="B70" s="116" t="s">
        <v>204</v>
      </c>
      <c r="C70" s="117"/>
      <c r="D70" s="118"/>
      <c r="E70" s="109" t="s">
        <v>205</v>
      </c>
      <c r="F70" s="109">
        <v>1</v>
      </c>
      <c r="G70" s="29" t="s">
        <v>190</v>
      </c>
      <c r="H70" s="3" t="s">
        <v>0</v>
      </c>
      <c r="I70" s="156"/>
      <c r="J70" s="27">
        <v>3</v>
      </c>
      <c r="K70" s="4">
        <f t="shared" si="3"/>
        <v>0</v>
      </c>
      <c r="L70" s="5">
        <v>0.2</v>
      </c>
      <c r="M70" s="4">
        <f t="shared" si="1"/>
        <v>0</v>
      </c>
      <c r="N70" s="6">
        <f t="shared" si="2"/>
        <v>0</v>
      </c>
    </row>
    <row r="71" spans="1:22" ht="14.65" customHeight="1" x14ac:dyDescent="0.25">
      <c r="A71" s="26">
        <v>53</v>
      </c>
      <c r="B71" s="116"/>
      <c r="C71" s="117"/>
      <c r="D71" s="118"/>
      <c r="E71" s="109"/>
      <c r="F71" s="109"/>
      <c r="G71" s="22" t="s">
        <v>54</v>
      </c>
      <c r="H71" s="3" t="s">
        <v>0</v>
      </c>
      <c r="I71" s="156"/>
      <c r="J71" s="27">
        <v>53</v>
      </c>
      <c r="K71" s="4">
        <f t="shared" si="3"/>
        <v>0</v>
      </c>
      <c r="L71" s="5">
        <v>0.2</v>
      </c>
      <c r="M71" s="4">
        <f t="shared" si="1"/>
        <v>0</v>
      </c>
      <c r="N71" s="6">
        <f t="shared" si="2"/>
        <v>0</v>
      </c>
    </row>
    <row r="72" spans="1:22" ht="14.65" customHeight="1" x14ac:dyDescent="0.25">
      <c r="A72" s="26">
        <v>54</v>
      </c>
      <c r="B72" s="116"/>
      <c r="C72" s="117"/>
      <c r="D72" s="118"/>
      <c r="E72" s="109"/>
      <c r="F72" s="109"/>
      <c r="G72" s="22" t="s">
        <v>55</v>
      </c>
      <c r="H72" s="3" t="s">
        <v>0</v>
      </c>
      <c r="I72" s="156"/>
      <c r="J72" s="27">
        <v>5</v>
      </c>
      <c r="K72" s="4">
        <f t="shared" si="3"/>
        <v>0</v>
      </c>
      <c r="L72" s="5">
        <v>0.2</v>
      </c>
      <c r="M72" s="4">
        <f t="shared" si="1"/>
        <v>0</v>
      </c>
      <c r="N72" s="6">
        <f t="shared" si="2"/>
        <v>0</v>
      </c>
    </row>
    <row r="73" spans="1:22" ht="14.65" customHeight="1" x14ac:dyDescent="0.25">
      <c r="A73" s="26">
        <v>55</v>
      </c>
      <c r="B73" s="116"/>
      <c r="C73" s="117"/>
      <c r="D73" s="118"/>
      <c r="E73" s="109"/>
      <c r="F73" s="142">
        <v>2</v>
      </c>
      <c r="G73" s="3" t="s">
        <v>190</v>
      </c>
      <c r="H73" s="3" t="s">
        <v>0</v>
      </c>
      <c r="I73" s="156"/>
      <c r="J73" s="27">
        <v>3</v>
      </c>
      <c r="K73" s="4">
        <f t="shared" si="3"/>
        <v>0</v>
      </c>
      <c r="L73" s="5">
        <v>0.2</v>
      </c>
      <c r="M73" s="4">
        <f t="shared" si="1"/>
        <v>0</v>
      </c>
      <c r="N73" s="6">
        <f t="shared" si="2"/>
        <v>0</v>
      </c>
    </row>
    <row r="74" spans="1:22" ht="14.65" customHeight="1" x14ac:dyDescent="0.25">
      <c r="A74" s="26">
        <v>56</v>
      </c>
      <c r="B74" s="116"/>
      <c r="C74" s="117"/>
      <c r="D74" s="118"/>
      <c r="E74" s="109"/>
      <c r="F74" s="142"/>
      <c r="G74" s="22" t="s">
        <v>54</v>
      </c>
      <c r="H74" s="3" t="s">
        <v>0</v>
      </c>
      <c r="I74" s="63"/>
      <c r="J74" s="28">
        <v>3432</v>
      </c>
      <c r="K74" s="4">
        <f t="shared" si="3"/>
        <v>0</v>
      </c>
      <c r="L74" s="5">
        <v>0.2</v>
      </c>
      <c r="M74" s="4">
        <f t="shared" si="1"/>
        <v>0</v>
      </c>
      <c r="N74" s="6">
        <f t="shared" si="2"/>
        <v>0</v>
      </c>
    </row>
    <row r="75" spans="1:22" ht="14.65" customHeight="1" x14ac:dyDescent="0.25">
      <c r="A75" s="26">
        <v>57</v>
      </c>
      <c r="B75" s="116"/>
      <c r="C75" s="117"/>
      <c r="D75" s="118"/>
      <c r="E75" s="109"/>
      <c r="F75" s="142"/>
      <c r="G75" s="22" t="s">
        <v>55</v>
      </c>
      <c r="H75" s="3" t="s">
        <v>0</v>
      </c>
      <c r="I75" s="64"/>
      <c r="J75" s="27">
        <v>5</v>
      </c>
      <c r="K75" s="4">
        <f t="shared" si="3"/>
        <v>0</v>
      </c>
      <c r="L75" s="5">
        <v>0.2</v>
      </c>
      <c r="M75" s="4">
        <f t="shared" si="1"/>
        <v>0</v>
      </c>
      <c r="N75" s="6">
        <f t="shared" si="2"/>
        <v>0</v>
      </c>
    </row>
    <row r="76" spans="1:22" ht="14.65" customHeight="1" x14ac:dyDescent="0.25">
      <c r="A76" s="26">
        <v>58</v>
      </c>
      <c r="B76" s="116" t="s">
        <v>91</v>
      </c>
      <c r="C76" s="117"/>
      <c r="D76" s="118"/>
      <c r="E76" s="109" t="s">
        <v>197</v>
      </c>
      <c r="F76" s="109">
        <v>1</v>
      </c>
      <c r="G76" s="22" t="s">
        <v>190</v>
      </c>
      <c r="H76" s="3" t="s">
        <v>0</v>
      </c>
      <c r="I76" s="157"/>
      <c r="J76" s="27">
        <v>3</v>
      </c>
      <c r="K76" s="4">
        <f t="shared" si="3"/>
        <v>0</v>
      </c>
      <c r="L76" s="5">
        <v>0.2</v>
      </c>
      <c r="M76" s="4">
        <f t="shared" si="1"/>
        <v>0</v>
      </c>
      <c r="N76" s="6">
        <f t="shared" si="2"/>
        <v>0</v>
      </c>
    </row>
    <row r="77" spans="1:22" ht="14.65" customHeight="1" x14ac:dyDescent="0.25">
      <c r="A77" s="26">
        <v>59</v>
      </c>
      <c r="B77" s="116"/>
      <c r="C77" s="117"/>
      <c r="D77" s="118"/>
      <c r="E77" s="109"/>
      <c r="F77" s="109"/>
      <c r="G77" s="22" t="s">
        <v>54</v>
      </c>
      <c r="H77" s="3" t="s">
        <v>0</v>
      </c>
      <c r="I77" s="157"/>
      <c r="J77" s="27">
        <v>13</v>
      </c>
      <c r="K77" s="4">
        <f t="shared" si="3"/>
        <v>0</v>
      </c>
      <c r="L77" s="5">
        <v>0.2</v>
      </c>
      <c r="M77" s="4">
        <f t="shared" si="1"/>
        <v>0</v>
      </c>
      <c r="N77" s="6">
        <f t="shared" si="2"/>
        <v>0</v>
      </c>
    </row>
    <row r="78" spans="1:22" ht="14.65" customHeight="1" x14ac:dyDescent="0.25">
      <c r="A78" s="26">
        <v>60</v>
      </c>
      <c r="B78" s="116"/>
      <c r="C78" s="117"/>
      <c r="D78" s="118"/>
      <c r="E78" s="109"/>
      <c r="F78" s="109">
        <v>2</v>
      </c>
      <c r="G78" s="22" t="s">
        <v>190</v>
      </c>
      <c r="H78" s="3" t="s">
        <v>0</v>
      </c>
      <c r="I78" s="157"/>
      <c r="J78" s="27">
        <v>3</v>
      </c>
      <c r="K78" s="4">
        <f t="shared" si="3"/>
        <v>0</v>
      </c>
      <c r="L78" s="5">
        <v>0.2</v>
      </c>
      <c r="M78" s="4">
        <f t="shared" si="1"/>
        <v>0</v>
      </c>
      <c r="N78" s="6">
        <f t="shared" si="2"/>
        <v>0</v>
      </c>
    </row>
    <row r="79" spans="1:22" ht="14.65" customHeight="1" x14ac:dyDescent="0.25">
      <c r="A79" s="26">
        <v>61</v>
      </c>
      <c r="B79" s="116"/>
      <c r="C79" s="117"/>
      <c r="D79" s="118"/>
      <c r="E79" s="109"/>
      <c r="F79" s="109"/>
      <c r="G79" s="3" t="s">
        <v>54</v>
      </c>
      <c r="H79" s="3" t="s">
        <v>0</v>
      </c>
      <c r="I79" s="157"/>
      <c r="J79" s="28">
        <v>980</v>
      </c>
      <c r="K79" s="4">
        <f t="shared" si="3"/>
        <v>0</v>
      </c>
      <c r="L79" s="5">
        <v>0.2</v>
      </c>
      <c r="M79" s="4">
        <f t="shared" si="1"/>
        <v>0</v>
      </c>
      <c r="N79" s="6">
        <f t="shared" si="2"/>
        <v>0</v>
      </c>
    </row>
    <row r="80" spans="1:22" ht="14.65" customHeight="1" x14ac:dyDescent="0.25">
      <c r="A80" s="26">
        <v>62</v>
      </c>
      <c r="B80" s="116" t="s">
        <v>210</v>
      </c>
      <c r="C80" s="117"/>
      <c r="D80" s="118"/>
      <c r="E80" s="109" t="s">
        <v>211</v>
      </c>
      <c r="F80" s="21">
        <v>1</v>
      </c>
      <c r="G80" s="3" t="s">
        <v>54</v>
      </c>
      <c r="H80" s="3" t="s">
        <v>0</v>
      </c>
      <c r="I80" s="157"/>
      <c r="J80" s="27">
        <v>26</v>
      </c>
      <c r="K80" s="4">
        <f t="shared" si="3"/>
        <v>0</v>
      </c>
      <c r="L80" s="5">
        <v>0.2</v>
      </c>
      <c r="M80" s="4">
        <f t="shared" si="1"/>
        <v>0</v>
      </c>
      <c r="N80" s="6">
        <f t="shared" si="2"/>
        <v>0</v>
      </c>
    </row>
    <row r="81" spans="1:14" ht="14.65" customHeight="1" x14ac:dyDescent="0.25">
      <c r="A81" s="26">
        <v>63</v>
      </c>
      <c r="B81" s="116"/>
      <c r="C81" s="117"/>
      <c r="D81" s="118"/>
      <c r="E81" s="109"/>
      <c r="F81" s="21">
        <v>2</v>
      </c>
      <c r="G81" s="3" t="s">
        <v>54</v>
      </c>
      <c r="H81" s="3" t="s">
        <v>0</v>
      </c>
      <c r="I81" s="157"/>
      <c r="J81" s="27">
        <v>11</v>
      </c>
      <c r="K81" s="4">
        <f t="shared" si="3"/>
        <v>0</v>
      </c>
      <c r="L81" s="5">
        <v>0.2</v>
      </c>
      <c r="M81" s="4">
        <f t="shared" si="1"/>
        <v>0</v>
      </c>
      <c r="N81" s="6">
        <f t="shared" si="2"/>
        <v>0</v>
      </c>
    </row>
    <row r="82" spans="1:14" ht="14.65" customHeight="1" x14ac:dyDescent="0.25">
      <c r="A82" s="26">
        <v>64</v>
      </c>
      <c r="B82" s="116" t="s">
        <v>185</v>
      </c>
      <c r="C82" s="117"/>
      <c r="D82" s="118"/>
      <c r="E82" s="109" t="s">
        <v>203</v>
      </c>
      <c r="F82" s="3">
        <v>1</v>
      </c>
      <c r="G82" s="3" t="s">
        <v>54</v>
      </c>
      <c r="H82" s="3" t="s">
        <v>0</v>
      </c>
      <c r="I82" s="157"/>
      <c r="J82" s="27">
        <v>53</v>
      </c>
      <c r="K82" s="4">
        <f t="shared" si="3"/>
        <v>0</v>
      </c>
      <c r="L82" s="5">
        <v>0.2</v>
      </c>
      <c r="M82" s="4">
        <f t="shared" si="1"/>
        <v>0</v>
      </c>
      <c r="N82" s="6">
        <f t="shared" si="2"/>
        <v>0</v>
      </c>
    </row>
    <row r="83" spans="1:14" ht="14.65" customHeight="1" x14ac:dyDescent="0.25">
      <c r="A83" s="26">
        <v>65</v>
      </c>
      <c r="B83" s="116"/>
      <c r="C83" s="117"/>
      <c r="D83" s="118"/>
      <c r="E83" s="109"/>
      <c r="F83" s="3">
        <v>2</v>
      </c>
      <c r="G83" s="3" t="s">
        <v>54</v>
      </c>
      <c r="H83" s="3" t="s">
        <v>0</v>
      </c>
      <c r="I83" s="157"/>
      <c r="J83" s="27">
        <v>3</v>
      </c>
      <c r="K83" s="4">
        <f t="shared" si="3"/>
        <v>0</v>
      </c>
      <c r="L83" s="5">
        <v>0.2</v>
      </c>
      <c r="M83" s="4">
        <f t="shared" si="1"/>
        <v>0</v>
      </c>
      <c r="N83" s="6">
        <f t="shared" si="2"/>
        <v>0</v>
      </c>
    </row>
    <row r="84" spans="1:14" ht="14.65" customHeight="1" x14ac:dyDescent="0.25">
      <c r="A84" s="26">
        <v>66</v>
      </c>
      <c r="B84" s="116" t="s">
        <v>186</v>
      </c>
      <c r="C84" s="117"/>
      <c r="D84" s="118"/>
      <c r="E84" s="109" t="s">
        <v>215</v>
      </c>
      <c r="F84" s="22">
        <v>1</v>
      </c>
      <c r="G84" s="3" t="s">
        <v>54</v>
      </c>
      <c r="H84" s="3" t="s">
        <v>0</v>
      </c>
      <c r="I84" s="157"/>
      <c r="J84" s="27">
        <v>26</v>
      </c>
      <c r="K84" s="4">
        <f t="shared" si="3"/>
        <v>0</v>
      </c>
      <c r="L84" s="5">
        <v>0.2</v>
      </c>
      <c r="M84" s="4">
        <f t="shared" si="1"/>
        <v>0</v>
      </c>
      <c r="N84" s="6">
        <f t="shared" si="2"/>
        <v>0</v>
      </c>
    </row>
    <row r="85" spans="1:14" ht="14.65" customHeight="1" x14ac:dyDescent="0.25">
      <c r="A85" s="26">
        <v>67</v>
      </c>
      <c r="B85" s="116"/>
      <c r="C85" s="117"/>
      <c r="D85" s="118"/>
      <c r="E85" s="109"/>
      <c r="F85" s="22">
        <v>2</v>
      </c>
      <c r="G85" s="3" t="s">
        <v>54</v>
      </c>
      <c r="H85" s="3" t="s">
        <v>0</v>
      </c>
      <c r="I85" s="157"/>
      <c r="J85" s="27">
        <v>3</v>
      </c>
      <c r="K85" s="4">
        <f t="shared" si="3"/>
        <v>0</v>
      </c>
      <c r="L85" s="5">
        <v>0.2</v>
      </c>
      <c r="M85" s="4">
        <f t="shared" ref="M85:M93" si="4">SUM(K85*0.2)</f>
        <v>0</v>
      </c>
      <c r="N85" s="6">
        <f t="shared" ref="N85:N93" si="5">SUM(K85+M85)</f>
        <v>0</v>
      </c>
    </row>
    <row r="86" spans="1:14" ht="14.65" customHeight="1" x14ac:dyDescent="0.25">
      <c r="A86" s="26">
        <v>68</v>
      </c>
      <c r="B86" s="116" t="s">
        <v>101</v>
      </c>
      <c r="C86" s="117"/>
      <c r="D86" s="118"/>
      <c r="E86" s="109" t="s">
        <v>200</v>
      </c>
      <c r="F86" s="22">
        <v>1</v>
      </c>
      <c r="G86" s="3" t="s">
        <v>54</v>
      </c>
      <c r="H86" s="3" t="s">
        <v>0</v>
      </c>
      <c r="I86" s="157"/>
      <c r="J86" s="27">
        <v>13</v>
      </c>
      <c r="K86" s="4">
        <f t="shared" si="3"/>
        <v>0</v>
      </c>
      <c r="L86" s="5">
        <v>0.2</v>
      </c>
      <c r="M86" s="4">
        <f t="shared" si="4"/>
        <v>0</v>
      </c>
      <c r="N86" s="6">
        <f t="shared" si="5"/>
        <v>0</v>
      </c>
    </row>
    <row r="87" spans="1:14" ht="14.65" customHeight="1" x14ac:dyDescent="0.25">
      <c r="A87" s="26">
        <v>69</v>
      </c>
      <c r="B87" s="116"/>
      <c r="C87" s="117"/>
      <c r="D87" s="118"/>
      <c r="E87" s="109"/>
      <c r="F87" s="22">
        <v>2</v>
      </c>
      <c r="G87" s="3" t="s">
        <v>54</v>
      </c>
      <c r="H87" s="3" t="s">
        <v>0</v>
      </c>
      <c r="I87" s="157"/>
      <c r="J87" s="27">
        <v>3</v>
      </c>
      <c r="K87" s="4">
        <f t="shared" si="3"/>
        <v>0</v>
      </c>
      <c r="L87" s="5">
        <v>0.2</v>
      </c>
      <c r="M87" s="4">
        <f t="shared" si="4"/>
        <v>0</v>
      </c>
      <c r="N87" s="6">
        <f t="shared" si="5"/>
        <v>0</v>
      </c>
    </row>
    <row r="88" spans="1:14" ht="14.65" customHeight="1" x14ac:dyDescent="0.25">
      <c r="A88" s="26">
        <v>70</v>
      </c>
      <c r="B88" s="116" t="s">
        <v>100</v>
      </c>
      <c r="C88" s="117"/>
      <c r="D88" s="118"/>
      <c r="E88" s="109">
        <v>395</v>
      </c>
      <c r="F88" s="22">
        <v>1</v>
      </c>
      <c r="G88" s="3" t="s">
        <v>54</v>
      </c>
      <c r="H88" s="3" t="s">
        <v>0</v>
      </c>
      <c r="I88" s="157"/>
      <c r="J88" s="27">
        <v>3</v>
      </c>
      <c r="K88" s="4">
        <f t="shared" si="3"/>
        <v>0</v>
      </c>
      <c r="L88" s="5">
        <v>0.2</v>
      </c>
      <c r="M88" s="4">
        <f t="shared" si="4"/>
        <v>0</v>
      </c>
      <c r="N88" s="6">
        <f t="shared" si="5"/>
        <v>0</v>
      </c>
    </row>
    <row r="89" spans="1:14" ht="14.65" customHeight="1" x14ac:dyDescent="0.25">
      <c r="A89" s="26">
        <v>71</v>
      </c>
      <c r="B89" s="116"/>
      <c r="C89" s="117"/>
      <c r="D89" s="118"/>
      <c r="E89" s="109"/>
      <c r="F89" s="22">
        <v>2</v>
      </c>
      <c r="G89" s="3" t="s">
        <v>54</v>
      </c>
      <c r="H89" s="3" t="s">
        <v>0</v>
      </c>
      <c r="I89" s="157"/>
      <c r="J89" s="27">
        <v>3</v>
      </c>
      <c r="K89" s="4">
        <f t="shared" si="3"/>
        <v>0</v>
      </c>
      <c r="L89" s="5">
        <v>0.2</v>
      </c>
      <c r="M89" s="4">
        <f t="shared" si="4"/>
        <v>0</v>
      </c>
      <c r="N89" s="6">
        <f t="shared" si="5"/>
        <v>0</v>
      </c>
    </row>
    <row r="90" spans="1:14" ht="14.65" customHeight="1" x14ac:dyDescent="0.25">
      <c r="A90" s="26">
        <v>72</v>
      </c>
      <c r="B90" s="116" t="s">
        <v>187</v>
      </c>
      <c r="C90" s="117"/>
      <c r="D90" s="118"/>
      <c r="E90" s="109" t="s">
        <v>199</v>
      </c>
      <c r="F90" s="3">
        <v>1</v>
      </c>
      <c r="G90" s="3" t="s">
        <v>54</v>
      </c>
      <c r="H90" s="3" t="s">
        <v>0</v>
      </c>
      <c r="I90" s="157"/>
      <c r="J90" s="27">
        <v>16</v>
      </c>
      <c r="K90" s="4">
        <f t="shared" si="3"/>
        <v>0</v>
      </c>
      <c r="L90" s="5">
        <v>0.2</v>
      </c>
      <c r="M90" s="4">
        <f t="shared" si="4"/>
        <v>0</v>
      </c>
      <c r="N90" s="6">
        <f t="shared" si="5"/>
        <v>0</v>
      </c>
    </row>
    <row r="91" spans="1:14" ht="14.65" customHeight="1" x14ac:dyDescent="0.25">
      <c r="A91" s="26">
        <v>73</v>
      </c>
      <c r="B91" s="116"/>
      <c r="C91" s="117"/>
      <c r="D91" s="118"/>
      <c r="E91" s="109"/>
      <c r="F91" s="3">
        <v>2</v>
      </c>
      <c r="G91" s="3" t="s">
        <v>54</v>
      </c>
      <c r="H91" s="3" t="s">
        <v>0</v>
      </c>
      <c r="I91" s="157"/>
      <c r="J91" s="27">
        <v>3</v>
      </c>
      <c r="K91" s="4">
        <f t="shared" si="3"/>
        <v>0</v>
      </c>
      <c r="L91" s="5">
        <v>0.2</v>
      </c>
      <c r="M91" s="4">
        <f t="shared" si="4"/>
        <v>0</v>
      </c>
      <c r="N91" s="6">
        <f t="shared" si="5"/>
        <v>0</v>
      </c>
    </row>
    <row r="92" spans="1:14" ht="14.65" customHeight="1" x14ac:dyDescent="0.25">
      <c r="A92" s="26">
        <v>74</v>
      </c>
      <c r="B92" s="116" t="s">
        <v>188</v>
      </c>
      <c r="C92" s="117"/>
      <c r="D92" s="118"/>
      <c r="E92" s="109" t="s">
        <v>208</v>
      </c>
      <c r="F92" s="3">
        <v>1</v>
      </c>
      <c r="G92" s="3" t="s">
        <v>54</v>
      </c>
      <c r="H92" s="3" t="s">
        <v>0</v>
      </c>
      <c r="I92" s="157"/>
      <c r="J92" s="27">
        <v>5</v>
      </c>
      <c r="K92" s="4">
        <f t="shared" si="3"/>
        <v>0</v>
      </c>
      <c r="L92" s="5">
        <v>0.2</v>
      </c>
      <c r="M92" s="4">
        <f t="shared" si="4"/>
        <v>0</v>
      </c>
      <c r="N92" s="6">
        <f t="shared" si="5"/>
        <v>0</v>
      </c>
    </row>
    <row r="93" spans="1:14" ht="14.65" customHeight="1" thickBot="1" x14ac:dyDescent="0.3">
      <c r="A93" s="34">
        <v>75</v>
      </c>
      <c r="B93" s="94"/>
      <c r="C93" s="95"/>
      <c r="D93" s="96"/>
      <c r="E93" s="119"/>
      <c r="F93" s="9">
        <v>2</v>
      </c>
      <c r="G93" s="9" t="s">
        <v>54</v>
      </c>
      <c r="H93" s="9" t="s">
        <v>0</v>
      </c>
      <c r="I93" s="157"/>
      <c r="J93" s="27">
        <v>3</v>
      </c>
      <c r="K93" s="10">
        <f t="shared" si="3"/>
        <v>0</v>
      </c>
      <c r="L93" s="11">
        <v>0.2</v>
      </c>
      <c r="M93" s="10">
        <f t="shared" si="4"/>
        <v>0</v>
      </c>
      <c r="N93" s="12">
        <f t="shared" si="5"/>
        <v>0</v>
      </c>
    </row>
    <row r="94" spans="1:14" ht="14.65" customHeight="1" thickBot="1" x14ac:dyDescent="0.3">
      <c r="A94" s="18"/>
      <c r="B94" s="138"/>
      <c r="C94" s="138"/>
      <c r="D94" s="138"/>
      <c r="E94" s="25"/>
      <c r="F94" s="18"/>
      <c r="G94" s="18"/>
      <c r="H94" s="18"/>
      <c r="I94" s="19"/>
      <c r="J94" s="18"/>
      <c r="K94" s="19"/>
      <c r="L94" s="20"/>
      <c r="M94" s="19"/>
      <c r="N94" s="19"/>
    </row>
    <row r="95" spans="1:14" ht="14.65" customHeight="1" x14ac:dyDescent="0.25">
      <c r="A95" s="139" t="s">
        <v>97</v>
      </c>
      <c r="B95" s="73" t="s">
        <v>225</v>
      </c>
      <c r="C95" s="74"/>
      <c r="D95" s="75"/>
      <c r="E95" s="82" t="s">
        <v>226</v>
      </c>
      <c r="F95" s="131" t="s">
        <v>35</v>
      </c>
      <c r="G95" s="82" t="s">
        <v>189</v>
      </c>
      <c r="H95" s="131" t="s">
        <v>36</v>
      </c>
      <c r="I95" s="82" t="s">
        <v>239</v>
      </c>
      <c r="J95" s="82" t="s">
        <v>143</v>
      </c>
      <c r="K95" s="131" t="s">
        <v>151</v>
      </c>
      <c r="L95" s="131" t="s">
        <v>144</v>
      </c>
      <c r="M95" s="131" t="s">
        <v>145</v>
      </c>
      <c r="N95" s="134" t="s">
        <v>37</v>
      </c>
    </row>
    <row r="96" spans="1:14" x14ac:dyDescent="0.25">
      <c r="A96" s="140"/>
      <c r="B96" s="76"/>
      <c r="C96" s="77"/>
      <c r="D96" s="78"/>
      <c r="E96" s="83"/>
      <c r="F96" s="132"/>
      <c r="G96" s="83"/>
      <c r="H96" s="132"/>
      <c r="I96" s="83"/>
      <c r="J96" s="83"/>
      <c r="K96" s="132"/>
      <c r="L96" s="132"/>
      <c r="M96" s="132"/>
      <c r="N96" s="135"/>
    </row>
    <row r="97" spans="1:14" x14ac:dyDescent="0.25">
      <c r="A97" s="140"/>
      <c r="B97" s="76"/>
      <c r="C97" s="77"/>
      <c r="D97" s="78"/>
      <c r="E97" s="83"/>
      <c r="F97" s="132"/>
      <c r="G97" s="83"/>
      <c r="H97" s="132"/>
      <c r="I97" s="83"/>
      <c r="J97" s="83"/>
      <c r="K97" s="132"/>
      <c r="L97" s="132"/>
      <c r="M97" s="132"/>
      <c r="N97" s="135"/>
    </row>
    <row r="98" spans="1:14" ht="15.75" thickBot="1" x14ac:dyDescent="0.3">
      <c r="A98" s="141"/>
      <c r="B98" s="79"/>
      <c r="C98" s="80"/>
      <c r="D98" s="81"/>
      <c r="E98" s="84"/>
      <c r="F98" s="133"/>
      <c r="G98" s="84"/>
      <c r="H98" s="133"/>
      <c r="I98" s="84"/>
      <c r="J98" s="84"/>
      <c r="K98" s="133"/>
      <c r="L98" s="133"/>
      <c r="M98" s="133"/>
      <c r="N98" s="136"/>
    </row>
    <row r="99" spans="1:14" ht="14.65" customHeight="1" x14ac:dyDescent="0.25">
      <c r="A99" s="35">
        <v>76</v>
      </c>
      <c r="B99" s="124" t="s">
        <v>94</v>
      </c>
      <c r="C99" s="125"/>
      <c r="D99" s="126"/>
      <c r="E99" s="137" t="s">
        <v>209</v>
      </c>
      <c r="F99" s="7">
        <v>1</v>
      </c>
      <c r="G99" s="7" t="s">
        <v>54</v>
      </c>
      <c r="H99" s="7" t="s">
        <v>0</v>
      </c>
      <c r="I99" s="65"/>
      <c r="J99" s="13">
        <v>26</v>
      </c>
      <c r="K99" s="14">
        <f t="shared" ref="K99:K148" si="6">SUM(I99*J99)</f>
        <v>0</v>
      </c>
      <c r="L99" s="15">
        <v>0.2</v>
      </c>
      <c r="M99" s="14">
        <f t="shared" ref="M99:M148" si="7">SUM(K99*0.2)</f>
        <v>0</v>
      </c>
      <c r="N99" s="16">
        <f t="shared" ref="N99:N148" si="8">SUM(K99+M99)</f>
        <v>0</v>
      </c>
    </row>
    <row r="100" spans="1:14" ht="14.65" customHeight="1" x14ac:dyDescent="0.25">
      <c r="A100" s="26">
        <v>77</v>
      </c>
      <c r="B100" s="116"/>
      <c r="C100" s="117"/>
      <c r="D100" s="118"/>
      <c r="E100" s="120"/>
      <c r="F100" s="3">
        <v>2</v>
      </c>
      <c r="G100" s="3" t="s">
        <v>54</v>
      </c>
      <c r="H100" s="3" t="s">
        <v>0</v>
      </c>
      <c r="I100" s="158"/>
      <c r="J100" s="13">
        <v>2</v>
      </c>
      <c r="K100" s="4">
        <f t="shared" si="6"/>
        <v>0</v>
      </c>
      <c r="L100" s="5">
        <v>0.2</v>
      </c>
      <c r="M100" s="4">
        <f t="shared" si="7"/>
        <v>0</v>
      </c>
      <c r="N100" s="6">
        <f t="shared" si="8"/>
        <v>0</v>
      </c>
    </row>
    <row r="101" spans="1:14" ht="14.65" customHeight="1" x14ac:dyDescent="0.25">
      <c r="A101" s="35">
        <v>78</v>
      </c>
      <c r="B101" s="116" t="s">
        <v>201</v>
      </c>
      <c r="C101" s="117"/>
      <c r="D101" s="118"/>
      <c r="E101" s="109">
        <v>382</v>
      </c>
      <c r="F101" s="3">
        <v>1</v>
      </c>
      <c r="G101" s="3" t="s">
        <v>54</v>
      </c>
      <c r="H101" s="3" t="s">
        <v>0</v>
      </c>
      <c r="I101" s="158"/>
      <c r="J101" s="13">
        <v>13</v>
      </c>
      <c r="K101" s="4">
        <f t="shared" si="6"/>
        <v>0</v>
      </c>
      <c r="L101" s="5">
        <v>0.2</v>
      </c>
      <c r="M101" s="4">
        <f t="shared" si="7"/>
        <v>0</v>
      </c>
      <c r="N101" s="6">
        <f t="shared" si="8"/>
        <v>0</v>
      </c>
    </row>
    <row r="102" spans="1:14" ht="14.65" customHeight="1" x14ac:dyDescent="0.25">
      <c r="A102" s="26">
        <v>79</v>
      </c>
      <c r="B102" s="116"/>
      <c r="C102" s="117"/>
      <c r="D102" s="118"/>
      <c r="E102" s="109"/>
      <c r="F102" s="3">
        <v>2</v>
      </c>
      <c r="G102" s="3" t="s">
        <v>54</v>
      </c>
      <c r="H102" s="3" t="s">
        <v>0</v>
      </c>
      <c r="I102" s="158"/>
      <c r="J102" s="13">
        <v>269</v>
      </c>
      <c r="K102" s="4">
        <f t="shared" si="6"/>
        <v>0</v>
      </c>
      <c r="L102" s="5">
        <v>0.2</v>
      </c>
      <c r="M102" s="4">
        <f t="shared" si="7"/>
        <v>0</v>
      </c>
      <c r="N102" s="6">
        <f t="shared" si="8"/>
        <v>0</v>
      </c>
    </row>
    <row r="103" spans="1:14" ht="14.65" customHeight="1" x14ac:dyDescent="0.25">
      <c r="A103" s="35">
        <v>80</v>
      </c>
      <c r="B103" s="116" t="s">
        <v>202</v>
      </c>
      <c r="C103" s="117"/>
      <c r="D103" s="118"/>
      <c r="E103" s="109">
        <v>383</v>
      </c>
      <c r="F103" s="3">
        <v>1</v>
      </c>
      <c r="G103" s="3" t="s">
        <v>54</v>
      </c>
      <c r="H103" s="3" t="s">
        <v>0</v>
      </c>
      <c r="I103" s="158"/>
      <c r="J103" s="13">
        <v>13</v>
      </c>
      <c r="K103" s="4">
        <f t="shared" si="6"/>
        <v>0</v>
      </c>
      <c r="L103" s="5">
        <v>0.2</v>
      </c>
      <c r="M103" s="4">
        <f t="shared" si="7"/>
        <v>0</v>
      </c>
      <c r="N103" s="6">
        <f t="shared" si="8"/>
        <v>0</v>
      </c>
    </row>
    <row r="104" spans="1:14" ht="14.65" customHeight="1" x14ac:dyDescent="0.25">
      <c r="A104" s="26">
        <v>81</v>
      </c>
      <c r="B104" s="116"/>
      <c r="C104" s="117"/>
      <c r="D104" s="118"/>
      <c r="E104" s="109"/>
      <c r="F104" s="8">
        <v>2</v>
      </c>
      <c r="G104" s="8" t="s">
        <v>54</v>
      </c>
      <c r="H104" s="3" t="s">
        <v>0</v>
      </c>
      <c r="I104" s="158"/>
      <c r="J104" s="13">
        <v>269</v>
      </c>
      <c r="K104" s="4">
        <f t="shared" si="6"/>
        <v>0</v>
      </c>
      <c r="L104" s="5">
        <v>0.2</v>
      </c>
      <c r="M104" s="4">
        <f t="shared" si="7"/>
        <v>0</v>
      </c>
      <c r="N104" s="6">
        <f t="shared" si="8"/>
        <v>0</v>
      </c>
    </row>
    <row r="105" spans="1:14" ht="14.65" customHeight="1" x14ac:dyDescent="0.25">
      <c r="A105" s="35">
        <v>82</v>
      </c>
      <c r="B105" s="94" t="s">
        <v>216</v>
      </c>
      <c r="C105" s="95"/>
      <c r="D105" s="96"/>
      <c r="E105" s="119" t="s">
        <v>214</v>
      </c>
      <c r="F105" s="128">
        <v>1</v>
      </c>
      <c r="G105" s="22" t="s">
        <v>54</v>
      </c>
      <c r="H105" s="3" t="s">
        <v>0</v>
      </c>
      <c r="I105" s="158"/>
      <c r="J105" s="13">
        <v>3</v>
      </c>
      <c r="K105" s="4">
        <f t="shared" si="6"/>
        <v>0</v>
      </c>
      <c r="L105" s="5">
        <v>0.2</v>
      </c>
      <c r="M105" s="4">
        <f t="shared" si="7"/>
        <v>0</v>
      </c>
      <c r="N105" s="6">
        <f t="shared" si="8"/>
        <v>0</v>
      </c>
    </row>
    <row r="106" spans="1:14" ht="14.65" customHeight="1" x14ac:dyDescent="0.25">
      <c r="A106" s="26">
        <v>83</v>
      </c>
      <c r="B106" s="121"/>
      <c r="C106" s="122"/>
      <c r="D106" s="123"/>
      <c r="E106" s="127"/>
      <c r="F106" s="129"/>
      <c r="G106" s="22" t="s">
        <v>54</v>
      </c>
      <c r="H106" s="3" t="s">
        <v>0</v>
      </c>
      <c r="I106" s="158"/>
      <c r="J106" s="13">
        <v>40</v>
      </c>
      <c r="K106" s="4">
        <f t="shared" si="6"/>
        <v>0</v>
      </c>
      <c r="L106" s="5">
        <v>0.2</v>
      </c>
      <c r="M106" s="4">
        <f t="shared" si="7"/>
        <v>0</v>
      </c>
      <c r="N106" s="6">
        <f t="shared" si="8"/>
        <v>0</v>
      </c>
    </row>
    <row r="107" spans="1:14" x14ac:dyDescent="0.25">
      <c r="A107" s="35">
        <v>84</v>
      </c>
      <c r="B107" s="121"/>
      <c r="C107" s="122"/>
      <c r="D107" s="123"/>
      <c r="E107" s="127"/>
      <c r="F107" s="130"/>
      <c r="G107" s="22" t="s">
        <v>55</v>
      </c>
      <c r="H107" s="3" t="s">
        <v>0</v>
      </c>
      <c r="I107" s="158"/>
      <c r="J107" s="13">
        <v>3</v>
      </c>
      <c r="K107" s="4">
        <f t="shared" si="6"/>
        <v>0</v>
      </c>
      <c r="L107" s="5">
        <v>0.2</v>
      </c>
      <c r="M107" s="4">
        <f t="shared" si="7"/>
        <v>0</v>
      </c>
      <c r="N107" s="6">
        <f t="shared" si="8"/>
        <v>0</v>
      </c>
    </row>
    <row r="108" spans="1:14" x14ac:dyDescent="0.25">
      <c r="A108" s="26">
        <v>85</v>
      </c>
      <c r="B108" s="121"/>
      <c r="C108" s="122"/>
      <c r="D108" s="123"/>
      <c r="E108" s="127"/>
      <c r="F108" s="128">
        <v>2</v>
      </c>
      <c r="G108" s="3" t="s">
        <v>190</v>
      </c>
      <c r="H108" s="3" t="s">
        <v>0</v>
      </c>
      <c r="I108" s="158"/>
      <c r="J108" s="13">
        <v>3</v>
      </c>
      <c r="K108" s="4">
        <f t="shared" si="6"/>
        <v>0</v>
      </c>
      <c r="L108" s="5">
        <v>0.2</v>
      </c>
      <c r="M108" s="4">
        <f t="shared" si="7"/>
        <v>0</v>
      </c>
      <c r="N108" s="6">
        <f t="shared" si="8"/>
        <v>0</v>
      </c>
    </row>
    <row r="109" spans="1:14" ht="14.65" customHeight="1" x14ac:dyDescent="0.25">
      <c r="A109" s="35">
        <v>86</v>
      </c>
      <c r="B109" s="121"/>
      <c r="C109" s="122"/>
      <c r="D109" s="123"/>
      <c r="E109" s="127"/>
      <c r="F109" s="129"/>
      <c r="G109" s="22" t="s">
        <v>54</v>
      </c>
      <c r="H109" s="3" t="s">
        <v>0</v>
      </c>
      <c r="I109" s="158"/>
      <c r="J109" s="13">
        <v>8200</v>
      </c>
      <c r="K109" s="4">
        <f t="shared" si="6"/>
        <v>0</v>
      </c>
      <c r="L109" s="5">
        <v>0.2</v>
      </c>
      <c r="M109" s="4">
        <f t="shared" si="7"/>
        <v>0</v>
      </c>
      <c r="N109" s="6">
        <f t="shared" si="8"/>
        <v>0</v>
      </c>
    </row>
    <row r="110" spans="1:14" ht="14.65" customHeight="1" x14ac:dyDescent="0.25">
      <c r="A110" s="26">
        <v>87</v>
      </c>
      <c r="B110" s="124"/>
      <c r="C110" s="125"/>
      <c r="D110" s="126"/>
      <c r="E110" s="120"/>
      <c r="F110" s="130"/>
      <c r="G110" s="22" t="s">
        <v>55</v>
      </c>
      <c r="H110" s="3" t="s">
        <v>0</v>
      </c>
      <c r="I110" s="158"/>
      <c r="J110" s="13">
        <v>3</v>
      </c>
      <c r="K110" s="4">
        <f t="shared" si="6"/>
        <v>0</v>
      </c>
      <c r="L110" s="5">
        <v>0.2</v>
      </c>
      <c r="M110" s="4">
        <f t="shared" si="7"/>
        <v>0</v>
      </c>
      <c r="N110" s="6">
        <f t="shared" si="8"/>
        <v>0</v>
      </c>
    </row>
    <row r="111" spans="1:14" ht="14.65" customHeight="1" x14ac:dyDescent="0.25">
      <c r="A111" s="35">
        <v>88</v>
      </c>
      <c r="B111" s="94" t="s">
        <v>212</v>
      </c>
      <c r="C111" s="95"/>
      <c r="D111" s="96"/>
      <c r="E111" s="119" t="s">
        <v>213</v>
      </c>
      <c r="F111" s="128">
        <v>1</v>
      </c>
      <c r="G111" s="22" t="s">
        <v>54</v>
      </c>
      <c r="H111" s="3" t="s">
        <v>0</v>
      </c>
      <c r="I111" s="158"/>
      <c r="J111" s="13">
        <v>3</v>
      </c>
      <c r="K111" s="4">
        <f t="shared" si="6"/>
        <v>0</v>
      </c>
      <c r="L111" s="5">
        <v>0.2</v>
      </c>
      <c r="M111" s="4">
        <f t="shared" si="7"/>
        <v>0</v>
      </c>
      <c r="N111" s="6">
        <f t="shared" si="8"/>
        <v>0</v>
      </c>
    </row>
    <row r="112" spans="1:14" ht="14.65" customHeight="1" x14ac:dyDescent="0.25">
      <c r="A112" s="26">
        <v>89</v>
      </c>
      <c r="B112" s="121"/>
      <c r="C112" s="122"/>
      <c r="D112" s="123"/>
      <c r="E112" s="127"/>
      <c r="F112" s="129"/>
      <c r="G112" s="22" t="s">
        <v>54</v>
      </c>
      <c r="H112" s="3" t="s">
        <v>0</v>
      </c>
      <c r="I112" s="158"/>
      <c r="J112" s="13">
        <v>40</v>
      </c>
      <c r="K112" s="4">
        <f t="shared" si="6"/>
        <v>0</v>
      </c>
      <c r="L112" s="5">
        <v>0.2</v>
      </c>
      <c r="M112" s="4">
        <f t="shared" si="7"/>
        <v>0</v>
      </c>
      <c r="N112" s="6">
        <f t="shared" si="8"/>
        <v>0</v>
      </c>
    </row>
    <row r="113" spans="1:14" ht="14.65" customHeight="1" x14ac:dyDescent="0.25">
      <c r="A113" s="35">
        <v>90</v>
      </c>
      <c r="B113" s="121"/>
      <c r="C113" s="122"/>
      <c r="D113" s="123"/>
      <c r="E113" s="127"/>
      <c r="F113" s="130"/>
      <c r="G113" s="22" t="s">
        <v>55</v>
      </c>
      <c r="H113" s="3" t="s">
        <v>0</v>
      </c>
      <c r="I113" s="158"/>
      <c r="J113" s="13">
        <v>3</v>
      </c>
      <c r="K113" s="4">
        <f t="shared" si="6"/>
        <v>0</v>
      </c>
      <c r="L113" s="5">
        <v>0.2</v>
      </c>
      <c r="M113" s="4">
        <f t="shared" si="7"/>
        <v>0</v>
      </c>
      <c r="N113" s="6">
        <f t="shared" si="8"/>
        <v>0</v>
      </c>
    </row>
    <row r="114" spans="1:14" ht="14.65" customHeight="1" x14ac:dyDescent="0.25">
      <c r="A114" s="26">
        <v>91</v>
      </c>
      <c r="B114" s="121"/>
      <c r="C114" s="122"/>
      <c r="D114" s="123"/>
      <c r="E114" s="127"/>
      <c r="F114" s="128">
        <v>2</v>
      </c>
      <c r="G114" s="3" t="s">
        <v>190</v>
      </c>
      <c r="H114" s="3" t="s">
        <v>0</v>
      </c>
      <c r="I114" s="158"/>
      <c r="J114" s="13">
        <v>3</v>
      </c>
      <c r="K114" s="4">
        <f t="shared" si="6"/>
        <v>0</v>
      </c>
      <c r="L114" s="5">
        <v>0.2</v>
      </c>
      <c r="M114" s="4">
        <f t="shared" si="7"/>
        <v>0</v>
      </c>
      <c r="N114" s="6">
        <f t="shared" si="8"/>
        <v>0</v>
      </c>
    </row>
    <row r="115" spans="1:14" ht="14.65" customHeight="1" x14ac:dyDescent="0.25">
      <c r="A115" s="35">
        <v>92</v>
      </c>
      <c r="B115" s="121"/>
      <c r="C115" s="122"/>
      <c r="D115" s="123"/>
      <c r="E115" s="127"/>
      <c r="F115" s="129"/>
      <c r="G115" s="22" t="s">
        <v>54</v>
      </c>
      <c r="H115" s="3" t="s">
        <v>0</v>
      </c>
      <c r="I115" s="158"/>
      <c r="J115" s="13">
        <v>893</v>
      </c>
      <c r="K115" s="4">
        <f t="shared" si="6"/>
        <v>0</v>
      </c>
      <c r="L115" s="5">
        <v>0.2</v>
      </c>
      <c r="M115" s="4">
        <f t="shared" si="7"/>
        <v>0</v>
      </c>
      <c r="N115" s="6">
        <f t="shared" si="8"/>
        <v>0</v>
      </c>
    </row>
    <row r="116" spans="1:14" ht="14.65" customHeight="1" x14ac:dyDescent="0.25">
      <c r="A116" s="26">
        <v>93</v>
      </c>
      <c r="B116" s="124"/>
      <c r="C116" s="125"/>
      <c r="D116" s="126"/>
      <c r="E116" s="120"/>
      <c r="F116" s="130"/>
      <c r="G116" s="22" t="s">
        <v>55</v>
      </c>
      <c r="H116" s="3" t="s">
        <v>0</v>
      </c>
      <c r="I116" s="158"/>
      <c r="J116" s="13">
        <v>3</v>
      </c>
      <c r="K116" s="4">
        <f t="shared" si="6"/>
        <v>0</v>
      </c>
      <c r="L116" s="5">
        <v>0.2</v>
      </c>
      <c r="M116" s="4">
        <f t="shared" si="7"/>
        <v>0</v>
      </c>
      <c r="N116" s="6">
        <f t="shared" si="8"/>
        <v>0</v>
      </c>
    </row>
    <row r="117" spans="1:14" ht="14.65" customHeight="1" x14ac:dyDescent="0.25">
      <c r="A117" s="35">
        <v>94</v>
      </c>
      <c r="B117" s="109" t="s">
        <v>4</v>
      </c>
      <c r="C117" s="109"/>
      <c r="D117" s="109"/>
      <c r="E117" s="21" t="s">
        <v>221</v>
      </c>
      <c r="F117" s="3" t="s">
        <v>89</v>
      </c>
      <c r="G117" s="21" t="s">
        <v>54</v>
      </c>
      <c r="H117" s="3" t="s">
        <v>0</v>
      </c>
      <c r="I117" s="158"/>
      <c r="J117" s="13">
        <v>26</v>
      </c>
      <c r="K117" s="4">
        <f t="shared" si="6"/>
        <v>0</v>
      </c>
      <c r="L117" s="5">
        <v>0.2</v>
      </c>
      <c r="M117" s="4">
        <f t="shared" si="7"/>
        <v>0</v>
      </c>
      <c r="N117" s="6">
        <f t="shared" si="8"/>
        <v>0</v>
      </c>
    </row>
    <row r="118" spans="1:14" ht="14.65" customHeight="1" x14ac:dyDescent="0.25">
      <c r="A118" s="26">
        <v>95</v>
      </c>
      <c r="B118" s="116" t="s">
        <v>5</v>
      </c>
      <c r="C118" s="117"/>
      <c r="D118" s="118"/>
      <c r="E118" s="109">
        <v>703</v>
      </c>
      <c r="F118" s="21">
        <v>1</v>
      </c>
      <c r="G118" s="21" t="s">
        <v>54</v>
      </c>
      <c r="H118" s="3" t="s">
        <v>0</v>
      </c>
      <c r="I118" s="158"/>
      <c r="J118" s="13">
        <v>26</v>
      </c>
      <c r="K118" s="4">
        <f t="shared" si="6"/>
        <v>0</v>
      </c>
      <c r="L118" s="5">
        <v>0.2</v>
      </c>
      <c r="M118" s="4">
        <f t="shared" si="7"/>
        <v>0</v>
      </c>
      <c r="N118" s="6">
        <f t="shared" si="8"/>
        <v>0</v>
      </c>
    </row>
    <row r="119" spans="1:14" ht="14.65" customHeight="1" x14ac:dyDescent="0.25">
      <c r="A119" s="35">
        <v>96</v>
      </c>
      <c r="B119" s="116"/>
      <c r="C119" s="117"/>
      <c r="D119" s="118"/>
      <c r="E119" s="109"/>
      <c r="F119" s="21">
        <v>2</v>
      </c>
      <c r="G119" s="21" t="s">
        <v>54</v>
      </c>
      <c r="H119" s="3" t="s">
        <v>0</v>
      </c>
      <c r="I119" s="158"/>
      <c r="J119" s="13">
        <v>3</v>
      </c>
      <c r="K119" s="4">
        <f t="shared" si="6"/>
        <v>0</v>
      </c>
      <c r="L119" s="5">
        <v>0.2</v>
      </c>
      <c r="M119" s="4">
        <f t="shared" si="7"/>
        <v>0</v>
      </c>
      <c r="N119" s="6">
        <f t="shared" si="8"/>
        <v>0</v>
      </c>
    </row>
    <row r="120" spans="1:14" ht="14.65" customHeight="1" x14ac:dyDescent="0.25">
      <c r="A120" s="26">
        <v>97</v>
      </c>
      <c r="B120" s="116" t="s">
        <v>87</v>
      </c>
      <c r="C120" s="117"/>
      <c r="D120" s="118"/>
      <c r="E120" s="109">
        <v>701</v>
      </c>
      <c r="F120" s="21">
        <v>1</v>
      </c>
      <c r="G120" s="21" t="s">
        <v>54</v>
      </c>
      <c r="H120" s="3" t="s">
        <v>0</v>
      </c>
      <c r="I120" s="158"/>
      <c r="J120" s="13">
        <v>26</v>
      </c>
      <c r="K120" s="4">
        <f t="shared" si="6"/>
        <v>0</v>
      </c>
      <c r="L120" s="5">
        <v>0.2</v>
      </c>
      <c r="M120" s="4">
        <f t="shared" si="7"/>
        <v>0</v>
      </c>
      <c r="N120" s="6">
        <f t="shared" si="8"/>
        <v>0</v>
      </c>
    </row>
    <row r="121" spans="1:14" ht="14.65" customHeight="1" x14ac:dyDescent="0.25">
      <c r="A121" s="35">
        <v>98</v>
      </c>
      <c r="B121" s="116"/>
      <c r="C121" s="117"/>
      <c r="D121" s="118"/>
      <c r="E121" s="109"/>
      <c r="F121" s="21">
        <v>2</v>
      </c>
      <c r="G121" s="21" t="s">
        <v>54</v>
      </c>
      <c r="H121" s="3" t="s">
        <v>0</v>
      </c>
      <c r="I121" s="158"/>
      <c r="J121" s="13">
        <v>3</v>
      </c>
      <c r="K121" s="4">
        <f t="shared" si="6"/>
        <v>0</v>
      </c>
      <c r="L121" s="5">
        <v>0.2</v>
      </c>
      <c r="M121" s="4">
        <f t="shared" si="7"/>
        <v>0</v>
      </c>
      <c r="N121" s="6">
        <f t="shared" si="8"/>
        <v>0</v>
      </c>
    </row>
    <row r="122" spans="1:14" ht="14.65" customHeight="1" x14ac:dyDescent="0.25">
      <c r="A122" s="26">
        <v>99</v>
      </c>
      <c r="B122" s="116" t="s">
        <v>88</v>
      </c>
      <c r="C122" s="117"/>
      <c r="D122" s="118"/>
      <c r="E122" s="109">
        <v>705</v>
      </c>
      <c r="F122" s="21">
        <v>1</v>
      </c>
      <c r="G122" s="21" t="s">
        <v>54</v>
      </c>
      <c r="H122" s="3" t="s">
        <v>0</v>
      </c>
      <c r="I122" s="158"/>
      <c r="J122" s="13">
        <v>3</v>
      </c>
      <c r="K122" s="4">
        <f t="shared" si="6"/>
        <v>0</v>
      </c>
      <c r="L122" s="5">
        <v>0.2</v>
      </c>
      <c r="M122" s="4">
        <f t="shared" si="7"/>
        <v>0</v>
      </c>
      <c r="N122" s="6">
        <f t="shared" si="8"/>
        <v>0</v>
      </c>
    </row>
    <row r="123" spans="1:14" ht="14.65" customHeight="1" x14ac:dyDescent="0.25">
      <c r="A123" s="35">
        <v>100</v>
      </c>
      <c r="B123" s="116"/>
      <c r="C123" s="117"/>
      <c r="D123" s="118"/>
      <c r="E123" s="109"/>
      <c r="F123" s="21">
        <v>2</v>
      </c>
      <c r="G123" s="21" t="s">
        <v>54</v>
      </c>
      <c r="H123" s="3" t="s">
        <v>0</v>
      </c>
      <c r="I123" s="158"/>
      <c r="J123" s="13">
        <v>26</v>
      </c>
      <c r="K123" s="4">
        <f t="shared" si="6"/>
        <v>0</v>
      </c>
      <c r="L123" s="5">
        <v>0.2</v>
      </c>
      <c r="M123" s="4">
        <f t="shared" si="7"/>
        <v>0</v>
      </c>
      <c r="N123" s="6">
        <f t="shared" si="8"/>
        <v>0</v>
      </c>
    </row>
    <row r="124" spans="1:14" ht="14.65" customHeight="1" x14ac:dyDescent="0.25">
      <c r="A124" s="26">
        <v>101</v>
      </c>
      <c r="B124" s="116" t="s">
        <v>6</v>
      </c>
      <c r="C124" s="117"/>
      <c r="D124" s="118"/>
      <c r="E124" s="109"/>
      <c r="F124" s="109">
        <v>1</v>
      </c>
      <c r="G124" s="21" t="s">
        <v>54</v>
      </c>
      <c r="H124" s="3" t="s">
        <v>0</v>
      </c>
      <c r="I124" s="158"/>
      <c r="J124" s="13">
        <v>3</v>
      </c>
      <c r="K124" s="4">
        <f t="shared" si="6"/>
        <v>0</v>
      </c>
      <c r="L124" s="5">
        <v>0.2</v>
      </c>
      <c r="M124" s="4">
        <f t="shared" si="7"/>
        <v>0</v>
      </c>
      <c r="N124" s="6">
        <f t="shared" si="8"/>
        <v>0</v>
      </c>
    </row>
    <row r="125" spans="1:14" ht="14.65" customHeight="1" x14ac:dyDescent="0.25">
      <c r="A125" s="35">
        <v>102</v>
      </c>
      <c r="B125" s="116"/>
      <c r="C125" s="117"/>
      <c r="D125" s="118"/>
      <c r="E125" s="109"/>
      <c r="F125" s="109"/>
      <c r="G125" s="21" t="s">
        <v>55</v>
      </c>
      <c r="H125" s="3" t="s">
        <v>0</v>
      </c>
      <c r="I125" s="158"/>
      <c r="J125" s="13">
        <v>3</v>
      </c>
      <c r="K125" s="4">
        <f t="shared" si="6"/>
        <v>0</v>
      </c>
      <c r="L125" s="5">
        <v>0.2</v>
      </c>
      <c r="M125" s="4">
        <f t="shared" si="7"/>
        <v>0</v>
      </c>
      <c r="N125" s="6">
        <f t="shared" si="8"/>
        <v>0</v>
      </c>
    </row>
    <row r="126" spans="1:14" ht="14.65" customHeight="1" x14ac:dyDescent="0.25">
      <c r="A126" s="26">
        <v>103</v>
      </c>
      <c r="B126" s="116"/>
      <c r="C126" s="117"/>
      <c r="D126" s="118"/>
      <c r="E126" s="109"/>
      <c r="F126" s="109">
        <v>2</v>
      </c>
      <c r="G126" s="21" t="s">
        <v>54</v>
      </c>
      <c r="H126" s="3" t="s">
        <v>0</v>
      </c>
      <c r="I126" s="158"/>
      <c r="J126" s="13">
        <v>3</v>
      </c>
      <c r="K126" s="4">
        <f t="shared" si="6"/>
        <v>0</v>
      </c>
      <c r="L126" s="5">
        <v>0.2</v>
      </c>
      <c r="M126" s="4">
        <f t="shared" si="7"/>
        <v>0</v>
      </c>
      <c r="N126" s="6">
        <f t="shared" si="8"/>
        <v>0</v>
      </c>
    </row>
    <row r="127" spans="1:14" ht="14.65" customHeight="1" x14ac:dyDescent="0.25">
      <c r="A127" s="35">
        <v>104</v>
      </c>
      <c r="B127" s="116"/>
      <c r="C127" s="117"/>
      <c r="D127" s="118"/>
      <c r="E127" s="109"/>
      <c r="F127" s="109"/>
      <c r="G127" s="21" t="s">
        <v>55</v>
      </c>
      <c r="H127" s="3" t="s">
        <v>0</v>
      </c>
      <c r="I127" s="158"/>
      <c r="J127" s="13">
        <v>26</v>
      </c>
      <c r="K127" s="4">
        <f t="shared" si="6"/>
        <v>0</v>
      </c>
      <c r="L127" s="5">
        <v>0.2</v>
      </c>
      <c r="M127" s="4">
        <f t="shared" si="7"/>
        <v>0</v>
      </c>
      <c r="N127" s="6">
        <f t="shared" si="8"/>
        <v>0</v>
      </c>
    </row>
    <row r="128" spans="1:14" ht="14.65" customHeight="1" x14ac:dyDescent="0.25">
      <c r="A128" s="26">
        <v>105</v>
      </c>
      <c r="B128" s="116" t="s">
        <v>7</v>
      </c>
      <c r="C128" s="117"/>
      <c r="D128" s="118"/>
      <c r="E128" s="109" t="s">
        <v>227</v>
      </c>
      <c r="F128" s="21">
        <v>1</v>
      </c>
      <c r="G128" s="21" t="s">
        <v>54</v>
      </c>
      <c r="H128" s="3" t="s">
        <v>0</v>
      </c>
      <c r="I128" s="158"/>
      <c r="J128" s="13">
        <v>240</v>
      </c>
      <c r="K128" s="4">
        <f t="shared" si="6"/>
        <v>0</v>
      </c>
      <c r="L128" s="5">
        <v>0.2</v>
      </c>
      <c r="M128" s="4">
        <f t="shared" si="7"/>
        <v>0</v>
      </c>
      <c r="N128" s="6">
        <f t="shared" si="8"/>
        <v>0</v>
      </c>
    </row>
    <row r="129" spans="1:18" ht="14.65" customHeight="1" x14ac:dyDescent="0.25">
      <c r="A129" s="35">
        <v>106</v>
      </c>
      <c r="B129" s="116"/>
      <c r="C129" s="117"/>
      <c r="D129" s="118"/>
      <c r="E129" s="109"/>
      <c r="F129" s="21">
        <v>2</v>
      </c>
      <c r="G129" s="21" t="s">
        <v>54</v>
      </c>
      <c r="H129" s="3" t="s">
        <v>0</v>
      </c>
      <c r="I129" s="158"/>
      <c r="J129" s="13">
        <v>10</v>
      </c>
      <c r="K129" s="4">
        <f t="shared" si="6"/>
        <v>0</v>
      </c>
      <c r="L129" s="5">
        <v>0.2</v>
      </c>
      <c r="M129" s="4">
        <f t="shared" si="7"/>
        <v>0</v>
      </c>
      <c r="N129" s="6">
        <f t="shared" si="8"/>
        <v>0</v>
      </c>
    </row>
    <row r="130" spans="1:18" ht="14.65" customHeight="1" x14ac:dyDescent="0.25">
      <c r="A130" s="26">
        <v>107</v>
      </c>
      <c r="B130" s="116" t="s">
        <v>8</v>
      </c>
      <c r="C130" s="117"/>
      <c r="D130" s="118"/>
      <c r="E130" s="109">
        <v>344</v>
      </c>
      <c r="F130" s="21">
        <v>1</v>
      </c>
      <c r="G130" s="21" t="s">
        <v>54</v>
      </c>
      <c r="H130" s="3" t="s">
        <v>0</v>
      </c>
      <c r="I130" s="158"/>
      <c r="J130" s="13">
        <v>3</v>
      </c>
      <c r="K130" s="4">
        <f t="shared" si="6"/>
        <v>0</v>
      </c>
      <c r="L130" s="5">
        <v>0.2</v>
      </c>
      <c r="M130" s="4">
        <f t="shared" si="7"/>
        <v>0</v>
      </c>
      <c r="N130" s="6">
        <f t="shared" si="8"/>
        <v>0</v>
      </c>
    </row>
    <row r="131" spans="1:18" ht="14.65" customHeight="1" x14ac:dyDescent="0.25">
      <c r="A131" s="35">
        <v>108</v>
      </c>
      <c r="B131" s="116"/>
      <c r="C131" s="117"/>
      <c r="D131" s="118"/>
      <c r="E131" s="109"/>
      <c r="F131" s="21">
        <v>2</v>
      </c>
      <c r="G131" s="21" t="s">
        <v>54</v>
      </c>
      <c r="H131" s="3" t="s">
        <v>0</v>
      </c>
      <c r="I131" s="158"/>
      <c r="J131" s="13">
        <v>3</v>
      </c>
      <c r="K131" s="4">
        <f t="shared" si="6"/>
        <v>0</v>
      </c>
      <c r="L131" s="5">
        <v>0.2</v>
      </c>
      <c r="M131" s="4">
        <f t="shared" si="7"/>
        <v>0</v>
      </c>
      <c r="N131" s="6">
        <f t="shared" si="8"/>
        <v>0</v>
      </c>
    </row>
    <row r="132" spans="1:18" ht="14.65" customHeight="1" x14ac:dyDescent="0.25">
      <c r="A132" s="26">
        <v>109</v>
      </c>
      <c r="B132" s="116" t="s">
        <v>228</v>
      </c>
      <c r="C132" s="117"/>
      <c r="D132" s="118"/>
      <c r="E132" s="119"/>
      <c r="F132" s="21">
        <v>1</v>
      </c>
      <c r="G132" s="21" t="s">
        <v>54</v>
      </c>
      <c r="H132" s="3" t="s">
        <v>0</v>
      </c>
      <c r="I132" s="158"/>
      <c r="J132" s="13">
        <v>53</v>
      </c>
      <c r="K132" s="4">
        <f t="shared" si="6"/>
        <v>0</v>
      </c>
      <c r="L132" s="5">
        <v>0.2</v>
      </c>
      <c r="M132" s="4">
        <f t="shared" si="7"/>
        <v>0</v>
      </c>
      <c r="N132" s="6">
        <f t="shared" si="8"/>
        <v>0</v>
      </c>
    </row>
    <row r="133" spans="1:18" ht="14.65" customHeight="1" x14ac:dyDescent="0.25">
      <c r="A133" s="35">
        <v>110</v>
      </c>
      <c r="B133" s="116"/>
      <c r="C133" s="117"/>
      <c r="D133" s="118"/>
      <c r="E133" s="120"/>
      <c r="F133" s="21">
        <v>2</v>
      </c>
      <c r="G133" s="21" t="s">
        <v>54</v>
      </c>
      <c r="H133" s="3" t="s">
        <v>0</v>
      </c>
      <c r="I133" s="158"/>
      <c r="J133" s="13">
        <v>53</v>
      </c>
      <c r="K133" s="4">
        <f t="shared" si="6"/>
        <v>0</v>
      </c>
      <c r="L133" s="5">
        <v>0.2</v>
      </c>
      <c r="M133" s="4">
        <f t="shared" si="7"/>
        <v>0</v>
      </c>
      <c r="N133" s="6">
        <f t="shared" si="8"/>
        <v>0</v>
      </c>
    </row>
    <row r="134" spans="1:18" ht="14.65" customHeight="1" x14ac:dyDescent="0.25">
      <c r="A134" s="26">
        <v>111</v>
      </c>
      <c r="B134" s="112" t="s">
        <v>217</v>
      </c>
      <c r="C134" s="113"/>
      <c r="D134" s="114"/>
      <c r="E134" s="23"/>
      <c r="F134" s="36" t="s">
        <v>89</v>
      </c>
      <c r="G134" s="36" t="s">
        <v>176</v>
      </c>
      <c r="H134" s="3" t="s">
        <v>0</v>
      </c>
      <c r="I134" s="158"/>
      <c r="J134" s="13">
        <v>5</v>
      </c>
      <c r="K134" s="4">
        <f t="shared" si="6"/>
        <v>0</v>
      </c>
      <c r="L134" s="5">
        <v>0.2</v>
      </c>
      <c r="M134" s="4">
        <f t="shared" si="7"/>
        <v>0</v>
      </c>
      <c r="N134" s="6">
        <f t="shared" si="8"/>
        <v>0</v>
      </c>
    </row>
    <row r="135" spans="1:18" ht="14.65" customHeight="1" x14ac:dyDescent="0.25">
      <c r="A135" s="35">
        <v>112</v>
      </c>
      <c r="B135" s="112" t="s">
        <v>218</v>
      </c>
      <c r="C135" s="113"/>
      <c r="D135" s="114"/>
      <c r="E135" s="23"/>
      <c r="F135" s="36" t="s">
        <v>89</v>
      </c>
      <c r="G135" s="36" t="s">
        <v>177</v>
      </c>
      <c r="H135" s="3" t="s">
        <v>0</v>
      </c>
      <c r="I135" s="158"/>
      <c r="J135" s="13">
        <v>26</v>
      </c>
      <c r="K135" s="4">
        <f t="shared" si="6"/>
        <v>0</v>
      </c>
      <c r="L135" s="5">
        <v>0.2</v>
      </c>
      <c r="M135" s="4">
        <f t="shared" si="7"/>
        <v>0</v>
      </c>
      <c r="N135" s="6">
        <f t="shared" si="8"/>
        <v>0</v>
      </c>
    </row>
    <row r="136" spans="1:18" ht="14.65" customHeight="1" x14ac:dyDescent="0.25">
      <c r="A136" s="26">
        <v>113</v>
      </c>
      <c r="B136" s="112" t="s">
        <v>217</v>
      </c>
      <c r="C136" s="113"/>
      <c r="D136" s="114"/>
      <c r="E136" s="21"/>
      <c r="F136" s="3" t="s">
        <v>89</v>
      </c>
      <c r="G136" s="3" t="s">
        <v>128</v>
      </c>
      <c r="H136" s="3" t="s">
        <v>0</v>
      </c>
      <c r="I136" s="158"/>
      <c r="J136" s="13">
        <v>5</v>
      </c>
      <c r="K136" s="4">
        <f t="shared" si="6"/>
        <v>0</v>
      </c>
      <c r="L136" s="5">
        <v>0.2</v>
      </c>
      <c r="M136" s="4">
        <f t="shared" si="7"/>
        <v>0</v>
      </c>
      <c r="N136" s="6">
        <f t="shared" si="8"/>
        <v>0</v>
      </c>
      <c r="P136" s="37"/>
    </row>
    <row r="137" spans="1:18" ht="14.65" customHeight="1" x14ac:dyDescent="0.25">
      <c r="A137" s="35">
        <v>114</v>
      </c>
      <c r="B137" s="112" t="s">
        <v>218</v>
      </c>
      <c r="C137" s="113"/>
      <c r="D137" s="114"/>
      <c r="E137" s="21"/>
      <c r="F137" s="3" t="s">
        <v>89</v>
      </c>
      <c r="G137" s="3" t="s">
        <v>127</v>
      </c>
      <c r="H137" s="3" t="s">
        <v>0</v>
      </c>
      <c r="I137" s="158"/>
      <c r="J137" s="13">
        <v>26</v>
      </c>
      <c r="K137" s="4">
        <f t="shared" si="6"/>
        <v>0</v>
      </c>
      <c r="L137" s="5">
        <v>0.2</v>
      </c>
      <c r="M137" s="4">
        <f t="shared" si="7"/>
        <v>0</v>
      </c>
      <c r="N137" s="6">
        <f t="shared" si="8"/>
        <v>0</v>
      </c>
      <c r="P137" s="37"/>
    </row>
    <row r="138" spans="1:18" ht="14.65" customHeight="1" x14ac:dyDescent="0.25">
      <c r="A138" s="26">
        <v>115</v>
      </c>
      <c r="B138" s="109" t="s">
        <v>219</v>
      </c>
      <c r="C138" s="109"/>
      <c r="D138" s="109"/>
      <c r="E138" s="21"/>
      <c r="F138" s="3" t="s">
        <v>89</v>
      </c>
      <c r="G138" s="3" t="s">
        <v>175</v>
      </c>
      <c r="H138" s="3" t="s">
        <v>0</v>
      </c>
      <c r="I138" s="158"/>
      <c r="J138" s="13">
        <v>150</v>
      </c>
      <c r="K138" s="4">
        <f t="shared" si="6"/>
        <v>0</v>
      </c>
      <c r="L138" s="5">
        <v>0.2</v>
      </c>
      <c r="M138" s="4">
        <f t="shared" si="7"/>
        <v>0</v>
      </c>
      <c r="N138" s="6">
        <f t="shared" si="8"/>
        <v>0</v>
      </c>
      <c r="P138" s="38"/>
      <c r="Q138" s="39"/>
      <c r="R138" s="30"/>
    </row>
    <row r="139" spans="1:18" ht="14.65" customHeight="1" x14ac:dyDescent="0.25">
      <c r="A139" s="35">
        <v>116</v>
      </c>
      <c r="B139" s="109" t="s">
        <v>220</v>
      </c>
      <c r="C139" s="109"/>
      <c r="D139" s="109"/>
      <c r="E139" s="21"/>
      <c r="F139" s="3" t="s">
        <v>89</v>
      </c>
      <c r="G139" s="40" t="s">
        <v>173</v>
      </c>
      <c r="H139" s="3" t="s">
        <v>0</v>
      </c>
      <c r="I139" s="158"/>
      <c r="J139" s="13">
        <v>30</v>
      </c>
      <c r="K139" s="4">
        <f t="shared" si="6"/>
        <v>0</v>
      </c>
      <c r="L139" s="5">
        <v>0.2</v>
      </c>
      <c r="M139" s="4">
        <f t="shared" si="7"/>
        <v>0</v>
      </c>
      <c r="N139" s="6">
        <f t="shared" si="8"/>
        <v>0</v>
      </c>
      <c r="P139" s="38"/>
      <c r="Q139" s="39"/>
      <c r="R139" s="30"/>
    </row>
    <row r="140" spans="1:18" ht="14.65" customHeight="1" x14ac:dyDescent="0.25">
      <c r="A140" s="26">
        <v>117</v>
      </c>
      <c r="B140" s="109" t="s">
        <v>220</v>
      </c>
      <c r="C140" s="109"/>
      <c r="D140" s="109"/>
      <c r="E140" s="21"/>
      <c r="F140" s="3" t="s">
        <v>89</v>
      </c>
      <c r="G140" s="40" t="s">
        <v>174</v>
      </c>
      <c r="H140" s="3" t="s">
        <v>0</v>
      </c>
      <c r="I140" s="158"/>
      <c r="J140" s="13">
        <v>696</v>
      </c>
      <c r="K140" s="4">
        <f t="shared" si="6"/>
        <v>0</v>
      </c>
      <c r="L140" s="5">
        <v>0.2</v>
      </c>
      <c r="M140" s="4">
        <f t="shared" si="7"/>
        <v>0</v>
      </c>
      <c r="N140" s="6">
        <f t="shared" si="8"/>
        <v>0</v>
      </c>
      <c r="P140" s="38"/>
      <c r="Q140" s="39"/>
      <c r="R140" s="30"/>
    </row>
    <row r="141" spans="1:18" ht="14.65" customHeight="1" x14ac:dyDescent="0.25">
      <c r="A141" s="26">
        <v>125</v>
      </c>
      <c r="B141" s="109" t="s">
        <v>90</v>
      </c>
      <c r="C141" s="109"/>
      <c r="D141" s="109"/>
      <c r="E141" s="29"/>
      <c r="F141" s="21">
        <v>2</v>
      </c>
      <c r="G141" s="21"/>
      <c r="H141" s="3" t="s">
        <v>182</v>
      </c>
      <c r="I141" s="158"/>
      <c r="J141" s="13">
        <v>130</v>
      </c>
      <c r="K141" s="4">
        <f t="shared" si="6"/>
        <v>0</v>
      </c>
      <c r="L141" s="5">
        <v>0.2</v>
      </c>
      <c r="M141" s="4">
        <f t="shared" si="7"/>
        <v>0</v>
      </c>
      <c r="N141" s="6">
        <f t="shared" si="8"/>
        <v>0</v>
      </c>
      <c r="P141" s="37"/>
    </row>
    <row r="142" spans="1:18" ht="14.65" customHeight="1" x14ac:dyDescent="0.25">
      <c r="A142" s="35">
        <v>126</v>
      </c>
      <c r="B142" s="109" t="s">
        <v>90</v>
      </c>
      <c r="C142" s="109"/>
      <c r="D142" s="109"/>
      <c r="E142" s="29"/>
      <c r="F142" s="21">
        <v>3</v>
      </c>
      <c r="G142" s="21"/>
      <c r="H142" s="3" t="s">
        <v>182</v>
      </c>
      <c r="I142" s="158"/>
      <c r="J142" s="13">
        <v>32</v>
      </c>
      <c r="K142" s="4">
        <f t="shared" si="6"/>
        <v>0</v>
      </c>
      <c r="L142" s="5">
        <v>0.2</v>
      </c>
      <c r="M142" s="4">
        <f t="shared" si="7"/>
        <v>0</v>
      </c>
      <c r="N142" s="6">
        <f t="shared" si="8"/>
        <v>0</v>
      </c>
      <c r="P142" s="37"/>
    </row>
    <row r="143" spans="1:18" ht="32.450000000000003" customHeight="1" x14ac:dyDescent="0.25">
      <c r="A143" s="26">
        <v>127</v>
      </c>
      <c r="B143" s="109" t="s">
        <v>253</v>
      </c>
      <c r="C143" s="109"/>
      <c r="D143" s="109"/>
      <c r="E143" s="29"/>
      <c r="F143" s="3">
        <v>1</v>
      </c>
      <c r="G143" s="3" t="s">
        <v>3</v>
      </c>
      <c r="H143" s="3" t="s">
        <v>0</v>
      </c>
      <c r="I143" s="158"/>
      <c r="J143" s="13">
        <v>100</v>
      </c>
      <c r="K143" s="4">
        <f t="shared" si="6"/>
        <v>0</v>
      </c>
      <c r="L143" s="5">
        <v>0.2</v>
      </c>
      <c r="M143" s="4">
        <f t="shared" si="7"/>
        <v>0</v>
      </c>
      <c r="N143" s="6">
        <f t="shared" si="8"/>
        <v>0</v>
      </c>
      <c r="P143" s="37"/>
    </row>
    <row r="144" spans="1:18" ht="27.95" customHeight="1" x14ac:dyDescent="0.25">
      <c r="A144" s="35">
        <v>128</v>
      </c>
      <c r="B144" s="109" t="s">
        <v>253</v>
      </c>
      <c r="C144" s="109"/>
      <c r="D144" s="109"/>
      <c r="E144" s="41"/>
      <c r="F144" s="9">
        <v>1</v>
      </c>
      <c r="G144" s="9"/>
      <c r="H144" s="9" t="s">
        <v>182</v>
      </c>
      <c r="I144" s="158"/>
      <c r="J144" s="42">
        <v>5</v>
      </c>
      <c r="K144" s="33">
        <f t="shared" si="6"/>
        <v>0</v>
      </c>
      <c r="L144" s="43">
        <v>0.2</v>
      </c>
      <c r="M144" s="33">
        <f t="shared" si="7"/>
        <v>0</v>
      </c>
      <c r="N144" s="6">
        <f t="shared" si="8"/>
        <v>0</v>
      </c>
      <c r="P144" s="37"/>
    </row>
    <row r="145" spans="1:16" ht="27.95" customHeight="1" x14ac:dyDescent="0.25">
      <c r="A145" s="35">
        <v>129</v>
      </c>
      <c r="B145" s="109" t="s">
        <v>253</v>
      </c>
      <c r="C145" s="109"/>
      <c r="D145" s="109"/>
      <c r="E145" s="29"/>
      <c r="F145" s="3" t="s">
        <v>89</v>
      </c>
      <c r="G145" s="3" t="s">
        <v>249</v>
      </c>
      <c r="H145" s="3" t="s">
        <v>0</v>
      </c>
      <c r="I145" s="158"/>
      <c r="J145" s="42">
        <v>100</v>
      </c>
      <c r="K145" s="33">
        <f t="shared" si="6"/>
        <v>0</v>
      </c>
      <c r="L145" s="43">
        <v>0.2</v>
      </c>
      <c r="M145" s="33">
        <f t="shared" si="7"/>
        <v>0</v>
      </c>
      <c r="N145" s="6">
        <f t="shared" si="8"/>
        <v>0</v>
      </c>
      <c r="P145" s="37"/>
    </row>
    <row r="146" spans="1:16" ht="28.5" customHeight="1" x14ac:dyDescent="0.25">
      <c r="A146" s="35">
        <v>130</v>
      </c>
      <c r="B146" s="115" t="s">
        <v>254</v>
      </c>
      <c r="C146" s="115"/>
      <c r="D146" s="115"/>
      <c r="E146" s="29"/>
      <c r="F146" s="3" t="s">
        <v>89</v>
      </c>
      <c r="G146" s="3" t="s">
        <v>250</v>
      </c>
      <c r="H146" s="3" t="s">
        <v>0</v>
      </c>
      <c r="I146" s="158"/>
      <c r="J146" s="42">
        <v>100</v>
      </c>
      <c r="K146" s="33">
        <f t="shared" si="6"/>
        <v>0</v>
      </c>
      <c r="L146" s="43">
        <v>0.2</v>
      </c>
      <c r="M146" s="33">
        <f t="shared" si="7"/>
        <v>0</v>
      </c>
      <c r="N146" s="6">
        <f t="shared" si="8"/>
        <v>0</v>
      </c>
      <c r="P146" s="17"/>
    </row>
    <row r="147" spans="1:16" ht="26.45" customHeight="1" x14ac:dyDescent="0.25">
      <c r="A147" s="35">
        <v>131</v>
      </c>
      <c r="B147" s="109" t="s">
        <v>253</v>
      </c>
      <c r="C147" s="109"/>
      <c r="D147" s="109"/>
      <c r="E147" s="29"/>
      <c r="F147" s="3" t="s">
        <v>89</v>
      </c>
      <c r="G147" s="3" t="s">
        <v>251</v>
      </c>
      <c r="H147" s="3" t="s">
        <v>0</v>
      </c>
      <c r="I147" s="158"/>
      <c r="J147" s="42">
        <v>100</v>
      </c>
      <c r="K147" s="33">
        <f t="shared" si="6"/>
        <v>0</v>
      </c>
      <c r="L147" s="43">
        <v>0.2</v>
      </c>
      <c r="M147" s="33">
        <f t="shared" si="7"/>
        <v>0</v>
      </c>
      <c r="N147" s="6">
        <f t="shared" si="8"/>
        <v>0</v>
      </c>
    </row>
    <row r="148" spans="1:16" ht="27.95" customHeight="1" thickBot="1" x14ac:dyDescent="0.3">
      <c r="A148" s="44">
        <v>132</v>
      </c>
      <c r="B148" s="110" t="s">
        <v>253</v>
      </c>
      <c r="C148" s="110"/>
      <c r="D148" s="110"/>
      <c r="E148" s="45"/>
      <c r="F148" s="3" t="s">
        <v>89</v>
      </c>
      <c r="G148" s="46" t="s">
        <v>252</v>
      </c>
      <c r="H148" s="46" t="s">
        <v>0</v>
      </c>
      <c r="I148" s="158"/>
      <c r="J148" s="47">
        <v>100</v>
      </c>
      <c r="K148" s="33">
        <f t="shared" si="6"/>
        <v>0</v>
      </c>
      <c r="L148" s="43">
        <v>0.2</v>
      </c>
      <c r="M148" s="33">
        <f t="shared" si="7"/>
        <v>0</v>
      </c>
      <c r="N148" s="6">
        <f t="shared" si="8"/>
        <v>0</v>
      </c>
    </row>
    <row r="149" spans="1:16" ht="15.75" thickBot="1" x14ac:dyDescent="0.3">
      <c r="A149" s="30"/>
      <c r="B149" s="111"/>
      <c r="C149" s="111"/>
      <c r="D149" s="111"/>
      <c r="E149" s="48"/>
      <c r="F149" s="30"/>
      <c r="G149" s="30"/>
      <c r="H149" s="30"/>
      <c r="I149" s="30"/>
      <c r="J149" s="30"/>
      <c r="K149" s="30"/>
      <c r="L149" s="30"/>
      <c r="M149" s="30"/>
      <c r="N149" s="30"/>
    </row>
    <row r="150" spans="1:16" x14ac:dyDescent="0.25">
      <c r="A150" s="70" t="s">
        <v>97</v>
      </c>
      <c r="B150" s="73" t="s">
        <v>95</v>
      </c>
      <c r="C150" s="74"/>
      <c r="D150" s="75"/>
      <c r="E150" s="82" t="s">
        <v>89</v>
      </c>
      <c r="F150" s="73" t="s">
        <v>34</v>
      </c>
      <c r="G150" s="74"/>
      <c r="H150" s="82" t="s">
        <v>36</v>
      </c>
      <c r="I150" s="82" t="s">
        <v>239</v>
      </c>
      <c r="J150" s="82" t="s">
        <v>143</v>
      </c>
      <c r="K150" s="82" t="s">
        <v>151</v>
      </c>
      <c r="L150" s="82" t="s">
        <v>144</v>
      </c>
      <c r="M150" s="82" t="s">
        <v>145</v>
      </c>
      <c r="N150" s="88" t="s">
        <v>37</v>
      </c>
    </row>
    <row r="151" spans="1:16" x14ac:dyDescent="0.25">
      <c r="A151" s="71"/>
      <c r="B151" s="76"/>
      <c r="C151" s="77"/>
      <c r="D151" s="78"/>
      <c r="E151" s="83"/>
      <c r="F151" s="76"/>
      <c r="G151" s="77"/>
      <c r="H151" s="83"/>
      <c r="I151" s="83"/>
      <c r="J151" s="83"/>
      <c r="K151" s="83"/>
      <c r="L151" s="83"/>
      <c r="M151" s="83"/>
      <c r="N151" s="89"/>
    </row>
    <row r="152" spans="1:16" ht="15" customHeight="1" x14ac:dyDescent="0.25">
      <c r="A152" s="71"/>
      <c r="B152" s="76"/>
      <c r="C152" s="77"/>
      <c r="D152" s="78"/>
      <c r="E152" s="83"/>
      <c r="F152" s="76"/>
      <c r="G152" s="77"/>
      <c r="H152" s="83"/>
      <c r="I152" s="83"/>
      <c r="J152" s="83"/>
      <c r="K152" s="83"/>
      <c r="L152" s="83"/>
      <c r="M152" s="83"/>
      <c r="N152" s="89"/>
    </row>
    <row r="153" spans="1:16" ht="15.75" thickBot="1" x14ac:dyDescent="0.3">
      <c r="A153" s="72"/>
      <c r="B153" s="79"/>
      <c r="C153" s="80"/>
      <c r="D153" s="81"/>
      <c r="E153" s="84"/>
      <c r="F153" s="79"/>
      <c r="G153" s="80"/>
      <c r="H153" s="84"/>
      <c r="I153" s="84"/>
      <c r="J153" s="84"/>
      <c r="K153" s="84"/>
      <c r="L153" s="84"/>
      <c r="M153" s="84"/>
      <c r="N153" s="90"/>
    </row>
    <row r="154" spans="1:16" ht="18.75" x14ac:dyDescent="0.3">
      <c r="A154" s="85" t="s">
        <v>39</v>
      </c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7"/>
    </row>
    <row r="155" spans="1:16" x14ac:dyDescent="0.25">
      <c r="A155" s="67" t="s">
        <v>62</v>
      </c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9"/>
    </row>
    <row r="156" spans="1:16" ht="15" customHeight="1" x14ac:dyDescent="0.25">
      <c r="A156" s="49">
        <v>133</v>
      </c>
      <c r="B156" s="66" t="s">
        <v>132</v>
      </c>
      <c r="C156" s="66"/>
      <c r="D156" s="66"/>
      <c r="E156" s="3"/>
      <c r="F156" s="66">
        <v>500</v>
      </c>
      <c r="G156" s="66"/>
      <c r="H156" s="22" t="s">
        <v>0</v>
      </c>
      <c r="I156" s="63"/>
      <c r="J156" s="13">
        <v>21</v>
      </c>
      <c r="K156" s="4">
        <f t="shared" ref="K156:K162" si="9">SUM(I156*J156)</f>
        <v>0</v>
      </c>
      <c r="L156" s="5">
        <v>0.2</v>
      </c>
      <c r="M156" s="4">
        <f t="shared" ref="M156:M162" si="10">SUM(K156*0.2)</f>
        <v>0</v>
      </c>
      <c r="N156" s="6">
        <f t="shared" ref="N156:N162" si="11">SUM(K156+M156)</f>
        <v>0</v>
      </c>
    </row>
    <row r="157" spans="1:16" ht="15" customHeight="1" x14ac:dyDescent="0.25">
      <c r="A157" s="49">
        <v>134</v>
      </c>
      <c r="B157" s="66" t="s">
        <v>133</v>
      </c>
      <c r="C157" s="66"/>
      <c r="D157" s="66"/>
      <c r="E157" s="3"/>
      <c r="F157" s="66">
        <v>1000</v>
      </c>
      <c r="G157" s="66"/>
      <c r="H157" s="22" t="s">
        <v>0</v>
      </c>
      <c r="I157" s="63"/>
      <c r="J157" s="13">
        <v>106</v>
      </c>
      <c r="K157" s="4">
        <f t="shared" si="9"/>
        <v>0</v>
      </c>
      <c r="L157" s="5">
        <v>0.2</v>
      </c>
      <c r="M157" s="4">
        <f t="shared" si="10"/>
        <v>0</v>
      </c>
      <c r="N157" s="6">
        <f t="shared" si="11"/>
        <v>0</v>
      </c>
    </row>
    <row r="158" spans="1:16" ht="15" customHeight="1" x14ac:dyDescent="0.25">
      <c r="A158" s="49">
        <v>135</v>
      </c>
      <c r="B158" s="66" t="s">
        <v>166</v>
      </c>
      <c r="C158" s="66"/>
      <c r="D158" s="66"/>
      <c r="E158" s="3"/>
      <c r="F158" s="66">
        <v>1000</v>
      </c>
      <c r="G158" s="66"/>
      <c r="H158" s="22" t="s">
        <v>0</v>
      </c>
      <c r="I158" s="63"/>
      <c r="J158" s="13">
        <v>16</v>
      </c>
      <c r="K158" s="4">
        <f t="shared" si="9"/>
        <v>0</v>
      </c>
      <c r="L158" s="5">
        <v>0.2</v>
      </c>
      <c r="M158" s="4">
        <f t="shared" si="10"/>
        <v>0</v>
      </c>
      <c r="N158" s="6">
        <f t="shared" si="11"/>
        <v>0</v>
      </c>
    </row>
    <row r="159" spans="1:16" x14ac:dyDescent="0.25">
      <c r="A159" s="49">
        <v>136</v>
      </c>
      <c r="B159" s="66" t="s">
        <v>11</v>
      </c>
      <c r="C159" s="66"/>
      <c r="D159" s="66"/>
      <c r="E159" s="3"/>
      <c r="F159" s="66" t="s">
        <v>69</v>
      </c>
      <c r="G159" s="66"/>
      <c r="H159" s="3" t="s">
        <v>0</v>
      </c>
      <c r="I159" s="156"/>
      <c r="J159" s="13">
        <v>1</v>
      </c>
      <c r="K159" s="4">
        <f t="shared" si="9"/>
        <v>0</v>
      </c>
      <c r="L159" s="5">
        <v>0.2</v>
      </c>
      <c r="M159" s="4">
        <f t="shared" si="10"/>
        <v>0</v>
      </c>
      <c r="N159" s="6">
        <f t="shared" si="11"/>
        <v>0</v>
      </c>
    </row>
    <row r="160" spans="1:16" x14ac:dyDescent="0.25">
      <c r="A160" s="49">
        <v>137</v>
      </c>
      <c r="B160" s="66" t="s">
        <v>11</v>
      </c>
      <c r="C160" s="66"/>
      <c r="D160" s="66"/>
      <c r="E160" s="3"/>
      <c r="F160" s="66" t="s">
        <v>70</v>
      </c>
      <c r="G160" s="66"/>
      <c r="H160" s="3" t="s">
        <v>0</v>
      </c>
      <c r="I160" s="156"/>
      <c r="J160" s="13">
        <v>30</v>
      </c>
      <c r="K160" s="4">
        <f t="shared" si="9"/>
        <v>0</v>
      </c>
      <c r="L160" s="5">
        <v>0.2</v>
      </c>
      <c r="M160" s="4">
        <f t="shared" si="10"/>
        <v>0</v>
      </c>
      <c r="N160" s="6">
        <f t="shared" si="11"/>
        <v>0</v>
      </c>
    </row>
    <row r="161" spans="1:14" x14ac:dyDescent="0.25">
      <c r="A161" s="49">
        <v>138</v>
      </c>
      <c r="B161" s="66" t="s">
        <v>11</v>
      </c>
      <c r="C161" s="66"/>
      <c r="D161" s="66"/>
      <c r="E161" s="3"/>
      <c r="F161" s="66" t="s">
        <v>71</v>
      </c>
      <c r="G161" s="66"/>
      <c r="H161" s="3" t="s">
        <v>0</v>
      </c>
      <c r="I161" s="156"/>
      <c r="J161" s="13">
        <v>3</v>
      </c>
      <c r="K161" s="4">
        <f t="shared" si="9"/>
        <v>0</v>
      </c>
      <c r="L161" s="5">
        <v>0.2</v>
      </c>
      <c r="M161" s="4">
        <f t="shared" si="10"/>
        <v>0</v>
      </c>
      <c r="N161" s="6">
        <f t="shared" si="11"/>
        <v>0</v>
      </c>
    </row>
    <row r="162" spans="1:14" x14ac:dyDescent="0.25">
      <c r="A162" s="49">
        <v>139</v>
      </c>
      <c r="B162" s="66" t="s">
        <v>11</v>
      </c>
      <c r="C162" s="66"/>
      <c r="D162" s="66"/>
      <c r="E162" s="3"/>
      <c r="F162" s="66" t="s">
        <v>181</v>
      </c>
      <c r="G162" s="66"/>
      <c r="H162" s="3" t="s">
        <v>0</v>
      </c>
      <c r="I162" s="156"/>
      <c r="J162" s="13">
        <v>1</v>
      </c>
      <c r="K162" s="4">
        <f t="shared" si="9"/>
        <v>0</v>
      </c>
      <c r="L162" s="5">
        <v>0.2</v>
      </c>
      <c r="M162" s="4">
        <f t="shared" si="10"/>
        <v>0</v>
      </c>
      <c r="N162" s="6">
        <f t="shared" si="11"/>
        <v>0</v>
      </c>
    </row>
    <row r="163" spans="1:14" x14ac:dyDescent="0.25">
      <c r="A163" s="67" t="s">
        <v>60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9"/>
    </row>
    <row r="164" spans="1:14" x14ac:dyDescent="0.25">
      <c r="A164" s="26">
        <v>140</v>
      </c>
      <c r="B164" s="66" t="s">
        <v>130</v>
      </c>
      <c r="C164" s="66"/>
      <c r="D164" s="66"/>
      <c r="E164" s="3"/>
      <c r="F164" s="66" t="s">
        <v>108</v>
      </c>
      <c r="G164" s="66"/>
      <c r="H164" s="3" t="s">
        <v>0</v>
      </c>
      <c r="I164" s="63"/>
      <c r="J164" s="13">
        <v>1</v>
      </c>
      <c r="K164" s="4">
        <f>SUM(I164*J164)</f>
        <v>0</v>
      </c>
      <c r="L164" s="5">
        <v>0.2</v>
      </c>
      <c r="M164" s="4">
        <f>SUM(K164*0.2)</f>
        <v>0</v>
      </c>
      <c r="N164" s="6">
        <f>SUM(K164+M164)</f>
        <v>0</v>
      </c>
    </row>
    <row r="165" spans="1:14" ht="15" customHeight="1" x14ac:dyDescent="0.25">
      <c r="A165" s="49">
        <v>141</v>
      </c>
      <c r="B165" s="91" t="s">
        <v>233</v>
      </c>
      <c r="C165" s="92"/>
      <c r="D165" s="93"/>
      <c r="E165" s="50"/>
      <c r="F165" s="107" t="s">
        <v>109</v>
      </c>
      <c r="G165" s="108"/>
      <c r="H165" s="22" t="s">
        <v>0</v>
      </c>
      <c r="I165" s="156"/>
      <c r="J165" s="13">
        <v>400</v>
      </c>
      <c r="K165" s="51">
        <f>I165*J165</f>
        <v>0</v>
      </c>
      <c r="L165" s="52">
        <v>0.2</v>
      </c>
      <c r="M165" s="51">
        <f>SUM(K165*0.2)</f>
        <v>0</v>
      </c>
      <c r="N165" s="53">
        <f>SUM(K165+M165)</f>
        <v>0</v>
      </c>
    </row>
    <row r="166" spans="1:14" x14ac:dyDescent="0.25">
      <c r="A166" s="26">
        <v>142</v>
      </c>
      <c r="B166" s="66" t="s">
        <v>131</v>
      </c>
      <c r="C166" s="66"/>
      <c r="D166" s="66"/>
      <c r="E166" s="3"/>
      <c r="F166" s="66" t="s">
        <v>110</v>
      </c>
      <c r="G166" s="66"/>
      <c r="H166" s="3" t="s">
        <v>0</v>
      </c>
      <c r="I166" s="156"/>
      <c r="J166" s="13">
        <v>8</v>
      </c>
      <c r="K166" s="4">
        <f t="shared" ref="K166:K176" si="12">SUM(I166*J166)</f>
        <v>0</v>
      </c>
      <c r="L166" s="5">
        <v>0.2</v>
      </c>
      <c r="M166" s="4">
        <f t="shared" ref="M166:M176" si="13">SUM(K166*0.2)</f>
        <v>0</v>
      </c>
      <c r="N166" s="6">
        <f t="shared" ref="N166:N176" si="14">SUM(K166+M166)</f>
        <v>0</v>
      </c>
    </row>
    <row r="167" spans="1:14" x14ac:dyDescent="0.25">
      <c r="A167" s="26">
        <v>143</v>
      </c>
      <c r="B167" s="66" t="s">
        <v>131</v>
      </c>
      <c r="C167" s="66"/>
      <c r="D167" s="66"/>
      <c r="E167" s="3"/>
      <c r="F167" s="66" t="s">
        <v>111</v>
      </c>
      <c r="G167" s="66"/>
      <c r="H167" s="3" t="s">
        <v>0</v>
      </c>
      <c r="I167" s="156"/>
      <c r="J167" s="13">
        <v>8</v>
      </c>
      <c r="K167" s="4">
        <f t="shared" si="12"/>
        <v>0</v>
      </c>
      <c r="L167" s="5">
        <v>0.2</v>
      </c>
      <c r="M167" s="4">
        <f t="shared" si="13"/>
        <v>0</v>
      </c>
      <c r="N167" s="6">
        <f t="shared" si="14"/>
        <v>0</v>
      </c>
    </row>
    <row r="168" spans="1:14" x14ac:dyDescent="0.25">
      <c r="A168" s="26">
        <v>145</v>
      </c>
      <c r="B168" s="91" t="s">
        <v>125</v>
      </c>
      <c r="C168" s="92"/>
      <c r="D168" s="93"/>
      <c r="E168" s="54"/>
      <c r="F168" s="91" t="s">
        <v>126</v>
      </c>
      <c r="G168" s="92"/>
      <c r="H168" s="3" t="s">
        <v>0</v>
      </c>
      <c r="I168" s="156"/>
      <c r="J168" s="13">
        <v>5</v>
      </c>
      <c r="K168" s="4">
        <f t="shared" si="12"/>
        <v>0</v>
      </c>
      <c r="L168" s="5">
        <v>0.2</v>
      </c>
      <c r="M168" s="4">
        <f t="shared" si="13"/>
        <v>0</v>
      </c>
      <c r="N168" s="6">
        <f t="shared" si="14"/>
        <v>0</v>
      </c>
    </row>
    <row r="169" spans="1:14" x14ac:dyDescent="0.25">
      <c r="A169" s="26">
        <v>146</v>
      </c>
      <c r="B169" s="66" t="s">
        <v>76</v>
      </c>
      <c r="C169" s="66"/>
      <c r="D169" s="66"/>
      <c r="E169" s="3"/>
      <c r="F169" s="66" t="s">
        <v>98</v>
      </c>
      <c r="G169" s="66"/>
      <c r="H169" s="3" t="s">
        <v>0</v>
      </c>
      <c r="I169" s="156"/>
      <c r="J169" s="13">
        <v>5</v>
      </c>
      <c r="K169" s="4">
        <f t="shared" si="12"/>
        <v>0</v>
      </c>
      <c r="L169" s="5">
        <v>0.2</v>
      </c>
      <c r="M169" s="4">
        <f t="shared" si="13"/>
        <v>0</v>
      </c>
      <c r="N169" s="6">
        <f t="shared" si="14"/>
        <v>0</v>
      </c>
    </row>
    <row r="170" spans="1:14" x14ac:dyDescent="0.25">
      <c r="A170" s="26">
        <v>147</v>
      </c>
      <c r="B170" s="66" t="s">
        <v>158</v>
      </c>
      <c r="C170" s="66"/>
      <c r="D170" s="66"/>
      <c r="E170" s="3"/>
      <c r="F170" s="66"/>
      <c r="G170" s="66"/>
      <c r="H170" s="3" t="s">
        <v>0</v>
      </c>
      <c r="I170" s="156"/>
      <c r="J170" s="13">
        <v>3</v>
      </c>
      <c r="K170" s="4">
        <f t="shared" si="12"/>
        <v>0</v>
      </c>
      <c r="L170" s="5">
        <v>0.2</v>
      </c>
      <c r="M170" s="4">
        <f t="shared" si="13"/>
        <v>0</v>
      </c>
      <c r="N170" s="6">
        <f t="shared" si="14"/>
        <v>0</v>
      </c>
    </row>
    <row r="171" spans="1:14" x14ac:dyDescent="0.25">
      <c r="A171" s="26">
        <v>148</v>
      </c>
      <c r="B171" s="66" t="s">
        <v>165</v>
      </c>
      <c r="C171" s="66"/>
      <c r="D171" s="66"/>
      <c r="E171" s="3"/>
      <c r="F171" s="66"/>
      <c r="G171" s="66"/>
      <c r="H171" s="3" t="s">
        <v>0</v>
      </c>
      <c r="I171" s="156"/>
      <c r="J171" s="13">
        <v>3</v>
      </c>
      <c r="K171" s="4">
        <f t="shared" si="12"/>
        <v>0</v>
      </c>
      <c r="L171" s="5">
        <v>0.2</v>
      </c>
      <c r="M171" s="4">
        <f t="shared" si="13"/>
        <v>0</v>
      </c>
      <c r="N171" s="6">
        <f t="shared" si="14"/>
        <v>0</v>
      </c>
    </row>
    <row r="172" spans="1:14" x14ac:dyDescent="0.25">
      <c r="A172" s="26">
        <v>149</v>
      </c>
      <c r="B172" s="66" t="s">
        <v>168</v>
      </c>
      <c r="C172" s="66"/>
      <c r="D172" s="66"/>
      <c r="E172" s="3"/>
      <c r="F172" s="66">
        <v>300</v>
      </c>
      <c r="G172" s="66"/>
      <c r="H172" s="3" t="s">
        <v>0</v>
      </c>
      <c r="I172" s="156"/>
      <c r="J172" s="13">
        <v>1</v>
      </c>
      <c r="K172" s="4">
        <f t="shared" si="12"/>
        <v>0</v>
      </c>
      <c r="L172" s="5">
        <v>0.2</v>
      </c>
      <c r="M172" s="4">
        <f t="shared" si="13"/>
        <v>0</v>
      </c>
      <c r="N172" s="6">
        <f t="shared" si="14"/>
        <v>0</v>
      </c>
    </row>
    <row r="173" spans="1:14" x14ac:dyDescent="0.25">
      <c r="A173" s="26">
        <v>150</v>
      </c>
      <c r="B173" s="66" t="s">
        <v>168</v>
      </c>
      <c r="C173" s="66"/>
      <c r="D173" s="66"/>
      <c r="E173" s="3"/>
      <c r="F173" s="66">
        <v>1000</v>
      </c>
      <c r="G173" s="66"/>
      <c r="H173" s="3" t="s">
        <v>0</v>
      </c>
      <c r="I173" s="156"/>
      <c r="J173" s="13">
        <v>1</v>
      </c>
      <c r="K173" s="4">
        <f t="shared" si="12"/>
        <v>0</v>
      </c>
      <c r="L173" s="5">
        <v>0.2</v>
      </c>
      <c r="M173" s="4">
        <f t="shared" si="13"/>
        <v>0</v>
      </c>
      <c r="N173" s="6">
        <f t="shared" si="14"/>
        <v>0</v>
      </c>
    </row>
    <row r="174" spans="1:14" x14ac:dyDescent="0.25">
      <c r="A174" s="26">
        <v>151</v>
      </c>
      <c r="B174" s="66" t="s">
        <v>168</v>
      </c>
      <c r="C174" s="66"/>
      <c r="D174" s="66"/>
      <c r="E174" s="3"/>
      <c r="F174" s="66">
        <v>1200</v>
      </c>
      <c r="G174" s="66"/>
      <c r="H174" s="3" t="s">
        <v>0</v>
      </c>
      <c r="I174" s="156"/>
      <c r="J174" s="13">
        <v>1</v>
      </c>
      <c r="K174" s="4">
        <f t="shared" si="12"/>
        <v>0</v>
      </c>
      <c r="L174" s="5">
        <v>0.2</v>
      </c>
      <c r="M174" s="4">
        <f t="shared" si="13"/>
        <v>0</v>
      </c>
      <c r="N174" s="6">
        <f t="shared" si="14"/>
        <v>0</v>
      </c>
    </row>
    <row r="175" spans="1:14" x14ac:dyDescent="0.25">
      <c r="A175" s="26">
        <v>152</v>
      </c>
      <c r="B175" s="66" t="s">
        <v>168</v>
      </c>
      <c r="C175" s="66"/>
      <c r="D175" s="66"/>
      <c r="E175" s="3"/>
      <c r="F175" s="66">
        <v>1500</v>
      </c>
      <c r="G175" s="66"/>
      <c r="H175" s="3" t="s">
        <v>0</v>
      </c>
      <c r="I175" s="156"/>
      <c r="J175" s="13">
        <v>1</v>
      </c>
      <c r="K175" s="4">
        <f t="shared" si="12"/>
        <v>0</v>
      </c>
      <c r="L175" s="5">
        <v>0.2</v>
      </c>
      <c r="M175" s="4">
        <f t="shared" si="13"/>
        <v>0</v>
      </c>
      <c r="N175" s="6">
        <f t="shared" si="14"/>
        <v>0</v>
      </c>
    </row>
    <row r="176" spans="1:14" x14ac:dyDescent="0.25">
      <c r="A176" s="26">
        <v>153</v>
      </c>
      <c r="B176" s="66" t="s">
        <v>167</v>
      </c>
      <c r="C176" s="66"/>
      <c r="D176" s="66"/>
      <c r="E176" s="3"/>
      <c r="F176" s="66"/>
      <c r="G176" s="66"/>
      <c r="H176" s="3" t="s">
        <v>0</v>
      </c>
      <c r="I176" s="156"/>
      <c r="J176" s="13">
        <v>1</v>
      </c>
      <c r="K176" s="4">
        <f t="shared" si="12"/>
        <v>0</v>
      </c>
      <c r="L176" s="5">
        <v>0.2</v>
      </c>
      <c r="M176" s="4">
        <f t="shared" si="13"/>
        <v>0</v>
      </c>
      <c r="N176" s="6">
        <f t="shared" si="14"/>
        <v>0</v>
      </c>
    </row>
    <row r="177" spans="1:14" x14ac:dyDescent="0.25">
      <c r="A177" s="67" t="s">
        <v>64</v>
      </c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9"/>
    </row>
    <row r="178" spans="1:14" x14ac:dyDescent="0.25">
      <c r="A178" s="26">
        <v>154</v>
      </c>
      <c r="B178" s="66" t="s">
        <v>57</v>
      </c>
      <c r="C178" s="66"/>
      <c r="D178" s="66"/>
      <c r="E178" s="3"/>
      <c r="F178" s="66" t="s">
        <v>129</v>
      </c>
      <c r="G178" s="66"/>
      <c r="H178" s="3" t="s">
        <v>0</v>
      </c>
      <c r="I178" s="63"/>
      <c r="J178" s="13">
        <v>20</v>
      </c>
      <c r="K178" s="4">
        <f>SUM(I178*J178)</f>
        <v>0</v>
      </c>
      <c r="L178" s="5">
        <v>0.2</v>
      </c>
      <c r="M178" s="4">
        <f>SUM(K178*0.2)</f>
        <v>0</v>
      </c>
      <c r="N178" s="6">
        <f>SUM(K178+M178)</f>
        <v>0</v>
      </c>
    </row>
    <row r="179" spans="1:14" x14ac:dyDescent="0.25">
      <c r="A179" s="26">
        <v>155</v>
      </c>
      <c r="B179" s="66" t="s">
        <v>156</v>
      </c>
      <c r="C179" s="66"/>
      <c r="D179" s="66"/>
      <c r="E179" s="3"/>
      <c r="F179" s="66" t="s">
        <v>157</v>
      </c>
      <c r="G179" s="66"/>
      <c r="H179" s="3" t="s">
        <v>0</v>
      </c>
      <c r="I179" s="63"/>
      <c r="J179" s="13">
        <v>1</v>
      </c>
      <c r="K179" s="4">
        <f>SUM(I179*J179)</f>
        <v>0</v>
      </c>
      <c r="L179" s="5">
        <v>0.2</v>
      </c>
      <c r="M179" s="4">
        <f>SUM(K179*0.2)</f>
        <v>0</v>
      </c>
      <c r="N179" s="6">
        <f>SUM(K179+M179)</f>
        <v>0</v>
      </c>
    </row>
    <row r="180" spans="1:14" x14ac:dyDescent="0.25">
      <c r="A180" s="26">
        <v>156</v>
      </c>
      <c r="B180" s="66" t="s">
        <v>153</v>
      </c>
      <c r="C180" s="66"/>
      <c r="D180" s="66"/>
      <c r="E180" s="3"/>
      <c r="F180" s="66" t="s">
        <v>59</v>
      </c>
      <c r="G180" s="66"/>
      <c r="H180" s="3" t="s">
        <v>0</v>
      </c>
      <c r="I180" s="63"/>
      <c r="J180" s="13">
        <v>20</v>
      </c>
      <c r="K180" s="4">
        <f>SUM(I180*J180)</f>
        <v>0</v>
      </c>
      <c r="L180" s="5">
        <v>0.2</v>
      </c>
      <c r="M180" s="4">
        <f>SUM(K180*0.2)</f>
        <v>0</v>
      </c>
      <c r="N180" s="6">
        <f>SUM(K180+M180)</f>
        <v>0</v>
      </c>
    </row>
    <row r="181" spans="1:14" x14ac:dyDescent="0.25">
      <c r="A181" s="67" t="s">
        <v>61</v>
      </c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9"/>
    </row>
    <row r="182" spans="1:14" x14ac:dyDescent="0.25">
      <c r="A182" s="26">
        <v>157</v>
      </c>
      <c r="B182" s="66" t="s">
        <v>42</v>
      </c>
      <c r="C182" s="66"/>
      <c r="D182" s="66"/>
      <c r="E182" s="3"/>
      <c r="F182" s="66"/>
      <c r="G182" s="66"/>
      <c r="H182" s="3" t="s">
        <v>0</v>
      </c>
      <c r="I182" s="63"/>
      <c r="J182" s="13">
        <v>8</v>
      </c>
      <c r="K182" s="4">
        <f t="shared" ref="K182:K188" si="15">SUM(I182*J182)</f>
        <v>0</v>
      </c>
      <c r="L182" s="5">
        <v>0.2</v>
      </c>
      <c r="M182" s="4">
        <f t="shared" ref="M182:M188" si="16">SUM(K182*0.2)</f>
        <v>0</v>
      </c>
      <c r="N182" s="6">
        <f t="shared" ref="N182:N188" si="17">SUM(K182+M182)</f>
        <v>0</v>
      </c>
    </row>
    <row r="183" spans="1:14" x14ac:dyDescent="0.25">
      <c r="A183" s="26">
        <v>158</v>
      </c>
      <c r="B183" s="66" t="s">
        <v>43</v>
      </c>
      <c r="C183" s="66"/>
      <c r="D183" s="66"/>
      <c r="E183" s="3"/>
      <c r="F183" s="66"/>
      <c r="G183" s="66"/>
      <c r="H183" s="3" t="s">
        <v>0</v>
      </c>
      <c r="I183" s="63"/>
      <c r="J183" s="13">
        <v>3</v>
      </c>
      <c r="K183" s="4">
        <f t="shared" si="15"/>
        <v>0</v>
      </c>
      <c r="L183" s="5">
        <v>0.2</v>
      </c>
      <c r="M183" s="4">
        <f t="shared" si="16"/>
        <v>0</v>
      </c>
      <c r="N183" s="6">
        <f t="shared" si="17"/>
        <v>0</v>
      </c>
    </row>
    <row r="184" spans="1:14" x14ac:dyDescent="0.25">
      <c r="A184" s="26">
        <v>159</v>
      </c>
      <c r="B184" s="66" t="s">
        <v>44</v>
      </c>
      <c r="C184" s="66"/>
      <c r="D184" s="66"/>
      <c r="E184" s="3"/>
      <c r="F184" s="66"/>
      <c r="G184" s="66"/>
      <c r="H184" s="3" t="s">
        <v>0</v>
      </c>
      <c r="I184" s="63"/>
      <c r="J184" s="13">
        <v>3</v>
      </c>
      <c r="K184" s="4">
        <f t="shared" si="15"/>
        <v>0</v>
      </c>
      <c r="L184" s="5">
        <v>0.2</v>
      </c>
      <c r="M184" s="4">
        <f t="shared" si="16"/>
        <v>0</v>
      </c>
      <c r="N184" s="6">
        <f t="shared" si="17"/>
        <v>0</v>
      </c>
    </row>
    <row r="185" spans="1:14" x14ac:dyDescent="0.25">
      <c r="A185" s="26">
        <v>160</v>
      </c>
      <c r="B185" s="66" t="s">
        <v>169</v>
      </c>
      <c r="C185" s="66"/>
      <c r="D185" s="66"/>
      <c r="E185" s="3"/>
      <c r="F185" s="66"/>
      <c r="G185" s="66"/>
      <c r="H185" s="3" t="s">
        <v>0</v>
      </c>
      <c r="I185" s="63"/>
      <c r="J185" s="13">
        <v>1</v>
      </c>
      <c r="K185" s="4">
        <f t="shared" si="15"/>
        <v>0</v>
      </c>
      <c r="L185" s="5">
        <v>0.2</v>
      </c>
      <c r="M185" s="4">
        <f t="shared" si="16"/>
        <v>0</v>
      </c>
      <c r="N185" s="6">
        <f t="shared" si="17"/>
        <v>0</v>
      </c>
    </row>
    <row r="186" spans="1:14" x14ac:dyDescent="0.25">
      <c r="A186" s="26">
        <v>161</v>
      </c>
      <c r="B186" s="66" t="s">
        <v>170</v>
      </c>
      <c r="C186" s="66"/>
      <c r="D186" s="66"/>
      <c r="E186" s="3"/>
      <c r="F186" s="66" t="s">
        <v>171</v>
      </c>
      <c r="G186" s="66"/>
      <c r="H186" s="3" t="s">
        <v>0</v>
      </c>
      <c r="I186" s="63"/>
      <c r="J186" s="13">
        <v>1</v>
      </c>
      <c r="K186" s="4">
        <f t="shared" si="15"/>
        <v>0</v>
      </c>
      <c r="L186" s="5">
        <v>0.2</v>
      </c>
      <c r="M186" s="4">
        <f t="shared" si="16"/>
        <v>0</v>
      </c>
      <c r="N186" s="6">
        <f t="shared" si="17"/>
        <v>0</v>
      </c>
    </row>
    <row r="187" spans="1:14" x14ac:dyDescent="0.25">
      <c r="A187" s="26">
        <v>162</v>
      </c>
      <c r="B187" s="66" t="s">
        <v>170</v>
      </c>
      <c r="C187" s="66"/>
      <c r="D187" s="66"/>
      <c r="E187" s="3"/>
      <c r="F187" s="66" t="s">
        <v>172</v>
      </c>
      <c r="G187" s="66"/>
      <c r="H187" s="3" t="s">
        <v>0</v>
      </c>
      <c r="I187" s="63"/>
      <c r="J187" s="13">
        <v>1</v>
      </c>
      <c r="K187" s="4">
        <f t="shared" si="15"/>
        <v>0</v>
      </c>
      <c r="L187" s="5">
        <v>0.2</v>
      </c>
      <c r="M187" s="4">
        <f t="shared" si="16"/>
        <v>0</v>
      </c>
      <c r="N187" s="6">
        <f t="shared" si="17"/>
        <v>0</v>
      </c>
    </row>
    <row r="188" spans="1:14" x14ac:dyDescent="0.25">
      <c r="A188" s="26">
        <v>163</v>
      </c>
      <c r="B188" s="66" t="s">
        <v>178</v>
      </c>
      <c r="C188" s="66"/>
      <c r="D188" s="66"/>
      <c r="E188" s="3"/>
      <c r="F188" s="66" t="s">
        <v>180</v>
      </c>
      <c r="G188" s="66"/>
      <c r="H188" s="3" t="s">
        <v>179</v>
      </c>
      <c r="I188" s="63"/>
      <c r="J188" s="13">
        <v>25</v>
      </c>
      <c r="K188" s="4">
        <f t="shared" si="15"/>
        <v>0</v>
      </c>
      <c r="L188" s="5">
        <v>0.2</v>
      </c>
      <c r="M188" s="4">
        <f t="shared" si="16"/>
        <v>0</v>
      </c>
      <c r="N188" s="6">
        <f t="shared" si="17"/>
        <v>0</v>
      </c>
    </row>
    <row r="189" spans="1:14" x14ac:dyDescent="0.25">
      <c r="A189" s="67" t="s">
        <v>63</v>
      </c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9"/>
    </row>
    <row r="190" spans="1:14" x14ac:dyDescent="0.25">
      <c r="A190" s="26">
        <v>164</v>
      </c>
      <c r="B190" s="66" t="s">
        <v>137</v>
      </c>
      <c r="C190" s="66"/>
      <c r="D190" s="66"/>
      <c r="E190" s="3"/>
      <c r="F190" s="66" t="s">
        <v>106</v>
      </c>
      <c r="G190" s="66"/>
      <c r="H190" s="3" t="s">
        <v>0</v>
      </c>
      <c r="I190" s="63"/>
      <c r="J190" s="13">
        <v>370</v>
      </c>
      <c r="K190" s="4">
        <f>SUM(I190*J190)</f>
        <v>0</v>
      </c>
      <c r="L190" s="5">
        <v>0.2</v>
      </c>
      <c r="M190" s="4">
        <f>SUM(K190*0.2)</f>
        <v>0</v>
      </c>
      <c r="N190" s="6">
        <f>SUM(K190+M190)</f>
        <v>0</v>
      </c>
    </row>
    <row r="191" spans="1:14" x14ac:dyDescent="0.25">
      <c r="A191" s="26">
        <v>165</v>
      </c>
      <c r="B191" s="66" t="s">
        <v>75</v>
      </c>
      <c r="C191" s="66"/>
      <c r="D191" s="66"/>
      <c r="E191" s="3"/>
      <c r="F191" s="66"/>
      <c r="G191" s="66"/>
      <c r="H191" s="3" t="s">
        <v>0</v>
      </c>
      <c r="I191" s="63"/>
      <c r="J191" s="13">
        <v>100</v>
      </c>
      <c r="K191" s="4">
        <f>SUM(I191*J191)</f>
        <v>0</v>
      </c>
      <c r="L191" s="5">
        <v>0.2</v>
      </c>
      <c r="M191" s="4">
        <f>SUM(K191*0.2)</f>
        <v>0</v>
      </c>
      <c r="N191" s="6">
        <f>SUM(K191+M191)</f>
        <v>0</v>
      </c>
    </row>
    <row r="192" spans="1:14" x14ac:dyDescent="0.25">
      <c r="A192" s="26">
        <v>166</v>
      </c>
      <c r="B192" s="66" t="s">
        <v>236</v>
      </c>
      <c r="C192" s="66"/>
      <c r="D192" s="66"/>
      <c r="E192" s="3"/>
      <c r="F192" s="66"/>
      <c r="G192" s="66"/>
      <c r="H192" s="3" t="s">
        <v>12</v>
      </c>
      <c r="I192" s="63"/>
      <c r="J192" s="13">
        <v>25</v>
      </c>
      <c r="K192" s="4">
        <f>SUM(I192*J192)</f>
        <v>0</v>
      </c>
      <c r="L192" s="5">
        <v>0.2</v>
      </c>
      <c r="M192" s="4">
        <f>SUM(K192*0.2)</f>
        <v>0</v>
      </c>
      <c r="N192" s="6">
        <f>SUM(K192+M192)</f>
        <v>0</v>
      </c>
    </row>
    <row r="193" spans="1:14" x14ac:dyDescent="0.25">
      <c r="A193" s="26">
        <v>167</v>
      </c>
      <c r="B193" s="91" t="s">
        <v>237</v>
      </c>
      <c r="C193" s="92"/>
      <c r="D193" s="93"/>
      <c r="E193" s="54"/>
      <c r="F193" s="91"/>
      <c r="G193" s="92"/>
      <c r="H193" s="9" t="s">
        <v>0</v>
      </c>
      <c r="I193" s="63"/>
      <c r="J193" s="13">
        <v>20</v>
      </c>
      <c r="K193" s="4">
        <f>SUM(I193*J193)</f>
        <v>0</v>
      </c>
      <c r="L193" s="5">
        <v>0.2</v>
      </c>
      <c r="M193" s="4">
        <f>SUM(K193*0.2)</f>
        <v>0</v>
      </c>
      <c r="N193" s="6">
        <f>SUM(K193+M193)</f>
        <v>0</v>
      </c>
    </row>
    <row r="194" spans="1:14" x14ac:dyDescent="0.25">
      <c r="A194" s="26">
        <v>168</v>
      </c>
      <c r="B194" s="97" t="s">
        <v>99</v>
      </c>
      <c r="C194" s="97"/>
      <c r="D194" s="97"/>
      <c r="E194" s="9"/>
      <c r="F194" s="97" t="s">
        <v>136</v>
      </c>
      <c r="G194" s="97"/>
      <c r="H194" s="9" t="s">
        <v>0</v>
      </c>
      <c r="I194" s="63"/>
      <c r="J194" s="13">
        <v>10</v>
      </c>
      <c r="K194" s="4">
        <f>SUM(I194*J194)</f>
        <v>0</v>
      </c>
      <c r="L194" s="5">
        <v>0.2</v>
      </c>
      <c r="M194" s="4">
        <f>SUM(K194*0.2)</f>
        <v>0</v>
      </c>
      <c r="N194" s="6">
        <f>SUM(K194+M194)</f>
        <v>0</v>
      </c>
    </row>
    <row r="195" spans="1:14" ht="18.75" x14ac:dyDescent="0.3">
      <c r="A195" s="104" t="s">
        <v>40</v>
      </c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6"/>
    </row>
    <row r="196" spans="1:14" x14ac:dyDescent="0.25">
      <c r="A196" s="67" t="s">
        <v>65</v>
      </c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9"/>
    </row>
    <row r="197" spans="1:14" x14ac:dyDescent="0.25">
      <c r="A197" s="26">
        <v>169</v>
      </c>
      <c r="B197" s="66" t="s">
        <v>13</v>
      </c>
      <c r="C197" s="66"/>
      <c r="D197" s="66"/>
      <c r="E197" s="3"/>
      <c r="F197" s="66" t="s">
        <v>66</v>
      </c>
      <c r="G197" s="66"/>
      <c r="H197" s="3" t="s">
        <v>12</v>
      </c>
      <c r="I197" s="63"/>
      <c r="J197" s="13">
        <v>27920</v>
      </c>
      <c r="K197" s="4">
        <f>SUM(I197*J197)</f>
        <v>0</v>
      </c>
      <c r="L197" s="5">
        <v>0.2</v>
      </c>
      <c r="M197" s="4">
        <f>SUM(K197*0.2)</f>
        <v>0</v>
      </c>
      <c r="N197" s="6">
        <f>SUM(K197+M197)</f>
        <v>0</v>
      </c>
    </row>
    <row r="198" spans="1:14" x14ac:dyDescent="0.25">
      <c r="A198" s="26">
        <v>170</v>
      </c>
      <c r="B198" s="66" t="s">
        <v>13</v>
      </c>
      <c r="C198" s="66"/>
      <c r="D198" s="66"/>
      <c r="E198" s="3"/>
      <c r="F198" s="66" t="s">
        <v>67</v>
      </c>
      <c r="G198" s="66"/>
      <c r="H198" s="3" t="s">
        <v>12</v>
      </c>
      <c r="I198" s="63"/>
      <c r="J198" s="13">
        <v>2772</v>
      </c>
      <c r="K198" s="4">
        <f>SUM(I198*J198)</f>
        <v>0</v>
      </c>
      <c r="L198" s="5">
        <v>0.2</v>
      </c>
      <c r="M198" s="4">
        <f>SUM(K198*0.2)</f>
        <v>0</v>
      </c>
      <c r="N198" s="6">
        <f>SUM(K198+M198)</f>
        <v>0</v>
      </c>
    </row>
    <row r="199" spans="1:14" x14ac:dyDescent="0.25">
      <c r="A199" s="26">
        <v>171</v>
      </c>
      <c r="B199" s="66" t="s">
        <v>13</v>
      </c>
      <c r="C199" s="66"/>
      <c r="D199" s="66"/>
      <c r="E199" s="3"/>
      <c r="F199" s="66" t="s">
        <v>68</v>
      </c>
      <c r="G199" s="66"/>
      <c r="H199" s="3" t="s">
        <v>12</v>
      </c>
      <c r="I199" s="63"/>
      <c r="J199" s="13">
        <v>79</v>
      </c>
      <c r="K199" s="4">
        <f>SUM(I199*J199)</f>
        <v>0</v>
      </c>
      <c r="L199" s="5">
        <v>0.2</v>
      </c>
      <c r="M199" s="4">
        <f>SUM(K199*0.2)</f>
        <v>0</v>
      </c>
      <c r="N199" s="6">
        <f>SUM(K199+M199)</f>
        <v>0</v>
      </c>
    </row>
    <row r="200" spans="1:14" x14ac:dyDescent="0.25">
      <c r="A200" s="26">
        <v>172</v>
      </c>
      <c r="B200" s="66" t="s">
        <v>163</v>
      </c>
      <c r="C200" s="66"/>
      <c r="D200" s="66"/>
      <c r="E200" s="3"/>
      <c r="F200" s="66" t="s">
        <v>108</v>
      </c>
      <c r="G200" s="66"/>
      <c r="H200" s="3" t="s">
        <v>12</v>
      </c>
      <c r="I200" s="63"/>
      <c r="J200" s="13">
        <v>253</v>
      </c>
      <c r="K200" s="4">
        <f>SUM(I200*J200)</f>
        <v>0</v>
      </c>
      <c r="L200" s="5">
        <v>0.2</v>
      </c>
      <c r="M200" s="4">
        <f>SUM(K200*0.2)</f>
        <v>0</v>
      </c>
      <c r="N200" s="6">
        <f>SUM(K200+M200)</f>
        <v>0</v>
      </c>
    </row>
    <row r="201" spans="1:14" x14ac:dyDescent="0.25">
      <c r="A201" s="26">
        <v>173</v>
      </c>
      <c r="B201" s="66" t="s">
        <v>224</v>
      </c>
      <c r="C201" s="66"/>
      <c r="D201" s="66"/>
      <c r="E201" s="3"/>
      <c r="F201" s="66" t="s">
        <v>160</v>
      </c>
      <c r="G201" s="66"/>
      <c r="H201" s="3" t="s">
        <v>12</v>
      </c>
      <c r="I201" s="63"/>
      <c r="J201" s="13">
        <v>180</v>
      </c>
      <c r="K201" s="4">
        <f>SUM(I201*J201)</f>
        <v>0</v>
      </c>
      <c r="L201" s="5">
        <v>0.2</v>
      </c>
      <c r="M201" s="4">
        <f>SUM(K201*0.2)</f>
        <v>0</v>
      </c>
      <c r="N201" s="6">
        <f>SUM(K201+M201)</f>
        <v>0</v>
      </c>
    </row>
    <row r="202" spans="1:14" x14ac:dyDescent="0.25">
      <c r="A202" s="67" t="s">
        <v>72</v>
      </c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9"/>
    </row>
    <row r="203" spans="1:14" x14ac:dyDescent="0.25">
      <c r="A203" s="26">
        <v>174</v>
      </c>
      <c r="B203" s="66" t="s">
        <v>155</v>
      </c>
      <c r="C203" s="66"/>
      <c r="D203" s="66"/>
      <c r="E203" s="3"/>
      <c r="F203" s="66"/>
      <c r="G203" s="66"/>
      <c r="H203" s="3" t="s">
        <v>12</v>
      </c>
      <c r="I203" s="63"/>
      <c r="J203" s="13">
        <v>32</v>
      </c>
      <c r="K203" s="4">
        <f>SUM(I203*J203)</f>
        <v>0</v>
      </c>
      <c r="L203" s="5">
        <v>0.2</v>
      </c>
      <c r="M203" s="4">
        <f>SUM(K203*0.2)</f>
        <v>0</v>
      </c>
      <c r="N203" s="6">
        <f>SUM(K203+M203)</f>
        <v>0</v>
      </c>
    </row>
    <row r="204" spans="1:14" x14ac:dyDescent="0.25">
      <c r="A204" s="67" t="s">
        <v>73</v>
      </c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9"/>
    </row>
    <row r="205" spans="1:14" x14ac:dyDescent="0.25">
      <c r="A205" s="26">
        <v>175</v>
      </c>
      <c r="B205" s="66" t="s">
        <v>234</v>
      </c>
      <c r="C205" s="66"/>
      <c r="D205" s="66"/>
      <c r="E205" s="3"/>
      <c r="F205" s="66"/>
      <c r="G205" s="66"/>
      <c r="H205" s="3" t="s">
        <v>0</v>
      </c>
      <c r="I205" s="63"/>
      <c r="J205" s="13">
        <v>14</v>
      </c>
      <c r="K205" s="4">
        <f>SUM(I205*J205)</f>
        <v>0</v>
      </c>
      <c r="L205" s="5">
        <v>0.2</v>
      </c>
      <c r="M205" s="4">
        <f>SUM(K205*0.2)</f>
        <v>0</v>
      </c>
      <c r="N205" s="6">
        <f>SUM(K205+M205)</f>
        <v>0</v>
      </c>
    </row>
    <row r="206" spans="1:14" x14ac:dyDescent="0.25">
      <c r="A206" s="26">
        <v>176</v>
      </c>
      <c r="B206" s="66" t="s">
        <v>9</v>
      </c>
      <c r="C206" s="66"/>
      <c r="D206" s="66"/>
      <c r="E206" s="3"/>
      <c r="F206" s="66"/>
      <c r="G206" s="66"/>
      <c r="H206" s="3" t="s">
        <v>0</v>
      </c>
      <c r="I206" s="63"/>
      <c r="J206" s="13">
        <v>26</v>
      </c>
      <c r="K206" s="4">
        <f>SUM(I206*J206)</f>
        <v>0</v>
      </c>
      <c r="L206" s="5">
        <v>0.2</v>
      </c>
      <c r="M206" s="4">
        <f>SUM(K206*0.2)</f>
        <v>0</v>
      </c>
      <c r="N206" s="6">
        <f>SUM(K206+M206)</f>
        <v>0</v>
      </c>
    </row>
    <row r="207" spans="1:14" x14ac:dyDescent="0.25">
      <c r="A207" s="26">
        <v>177</v>
      </c>
      <c r="B207" s="66" t="s">
        <v>10</v>
      </c>
      <c r="C207" s="66"/>
      <c r="D207" s="66"/>
      <c r="E207" s="3"/>
      <c r="F207" s="66"/>
      <c r="G207" s="66"/>
      <c r="H207" s="3" t="s">
        <v>0</v>
      </c>
      <c r="I207" s="63"/>
      <c r="J207" s="13">
        <v>400</v>
      </c>
      <c r="K207" s="4">
        <f>SUM(I207*J207)</f>
        <v>0</v>
      </c>
      <c r="L207" s="5">
        <v>0.2</v>
      </c>
      <c r="M207" s="4">
        <f>SUM(K207*0.2)</f>
        <v>0</v>
      </c>
      <c r="N207" s="6">
        <f>SUM(K207+M207)</f>
        <v>0</v>
      </c>
    </row>
    <row r="208" spans="1:14" ht="18.75" x14ac:dyDescent="0.3">
      <c r="A208" s="104" t="s">
        <v>41</v>
      </c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6"/>
    </row>
    <row r="209" spans="1:17" x14ac:dyDescent="0.25">
      <c r="A209" s="26">
        <v>178</v>
      </c>
      <c r="B209" s="66" t="s">
        <v>14</v>
      </c>
      <c r="C209" s="66"/>
      <c r="D209" s="66"/>
      <c r="E209" s="3"/>
      <c r="F209" s="66" t="s">
        <v>66</v>
      </c>
      <c r="G209" s="66"/>
      <c r="H209" s="3" t="s">
        <v>0</v>
      </c>
      <c r="I209" s="63"/>
      <c r="J209" s="13">
        <v>36706</v>
      </c>
      <c r="K209" s="4">
        <f t="shared" ref="K209:K222" si="18">SUM(I209*J209)</f>
        <v>0</v>
      </c>
      <c r="L209" s="5">
        <v>0.2</v>
      </c>
      <c r="M209" s="4">
        <f t="shared" ref="M209:M222" si="19">SUM(K209*0.2)</f>
        <v>0</v>
      </c>
      <c r="N209" s="6">
        <f t="shared" ref="N209:N222" si="20">SUM(K209+M209)</f>
        <v>0</v>
      </c>
    </row>
    <row r="210" spans="1:17" x14ac:dyDescent="0.25">
      <c r="A210" s="26">
        <v>179</v>
      </c>
      <c r="B210" s="66" t="s">
        <v>14</v>
      </c>
      <c r="C210" s="66"/>
      <c r="D210" s="66"/>
      <c r="E210" s="3"/>
      <c r="F210" s="66" t="s">
        <v>160</v>
      </c>
      <c r="G210" s="66"/>
      <c r="H210" s="3" t="s">
        <v>0</v>
      </c>
      <c r="I210" s="63"/>
      <c r="J210" s="13">
        <v>385</v>
      </c>
      <c r="K210" s="4">
        <f t="shared" si="18"/>
        <v>0</v>
      </c>
      <c r="L210" s="5">
        <v>0.2</v>
      </c>
      <c r="M210" s="4">
        <f t="shared" si="19"/>
        <v>0</v>
      </c>
      <c r="N210" s="6">
        <f t="shared" si="20"/>
        <v>0</v>
      </c>
    </row>
    <row r="211" spans="1:17" x14ac:dyDescent="0.25">
      <c r="A211" s="26">
        <v>180</v>
      </c>
      <c r="B211" s="66" t="s">
        <v>15</v>
      </c>
      <c r="C211" s="66"/>
      <c r="D211" s="66"/>
      <c r="E211" s="3"/>
      <c r="F211" s="66" t="s">
        <v>67</v>
      </c>
      <c r="G211" s="66"/>
      <c r="H211" s="3" t="s">
        <v>0</v>
      </c>
      <c r="I211" s="63"/>
      <c r="J211" s="13">
        <v>1426</v>
      </c>
      <c r="K211" s="4">
        <f t="shared" si="18"/>
        <v>0</v>
      </c>
      <c r="L211" s="5">
        <v>0.2</v>
      </c>
      <c r="M211" s="4">
        <f t="shared" si="19"/>
        <v>0</v>
      </c>
      <c r="N211" s="6">
        <f t="shared" si="20"/>
        <v>0</v>
      </c>
    </row>
    <row r="212" spans="1:17" x14ac:dyDescent="0.25">
      <c r="A212" s="26">
        <v>181</v>
      </c>
      <c r="B212" s="66" t="s">
        <v>15</v>
      </c>
      <c r="C212" s="66"/>
      <c r="D212" s="66"/>
      <c r="E212" s="3"/>
      <c r="F212" s="66" t="s">
        <v>68</v>
      </c>
      <c r="G212" s="66"/>
      <c r="H212" s="3" t="s">
        <v>0</v>
      </c>
      <c r="I212" s="63"/>
      <c r="J212" s="13">
        <v>121</v>
      </c>
      <c r="K212" s="4">
        <f t="shared" si="18"/>
        <v>0</v>
      </c>
      <c r="L212" s="5">
        <v>0.2</v>
      </c>
      <c r="M212" s="4">
        <f t="shared" si="19"/>
        <v>0</v>
      </c>
      <c r="N212" s="6">
        <f t="shared" si="20"/>
        <v>0</v>
      </c>
    </row>
    <row r="213" spans="1:17" x14ac:dyDescent="0.25">
      <c r="A213" s="26">
        <v>182</v>
      </c>
      <c r="B213" s="66" t="s">
        <v>16</v>
      </c>
      <c r="C213" s="66"/>
      <c r="D213" s="66"/>
      <c r="E213" s="3"/>
      <c r="F213" s="66" t="s">
        <v>46</v>
      </c>
      <c r="G213" s="66"/>
      <c r="H213" s="3" t="s">
        <v>0</v>
      </c>
      <c r="I213" s="63"/>
      <c r="J213" s="13">
        <v>11452</v>
      </c>
      <c r="K213" s="4">
        <f t="shared" si="18"/>
        <v>0</v>
      </c>
      <c r="L213" s="5">
        <v>0.2</v>
      </c>
      <c r="M213" s="4">
        <f t="shared" si="19"/>
        <v>0</v>
      </c>
      <c r="N213" s="6">
        <f t="shared" si="20"/>
        <v>0</v>
      </c>
      <c r="Q213" s="55"/>
    </row>
    <row r="214" spans="1:17" x14ac:dyDescent="0.25">
      <c r="A214" s="26">
        <v>183</v>
      </c>
      <c r="B214" s="66" t="s">
        <v>17</v>
      </c>
      <c r="C214" s="66"/>
      <c r="D214" s="66"/>
      <c r="E214" s="3"/>
      <c r="F214" s="66" t="s">
        <v>45</v>
      </c>
      <c r="G214" s="66"/>
      <c r="H214" s="3" t="s">
        <v>12</v>
      </c>
      <c r="I214" s="63"/>
      <c r="J214" s="13">
        <v>10990</v>
      </c>
      <c r="K214" s="4">
        <f t="shared" si="18"/>
        <v>0</v>
      </c>
      <c r="L214" s="5">
        <v>0.2</v>
      </c>
      <c r="M214" s="4">
        <f t="shared" si="19"/>
        <v>0</v>
      </c>
      <c r="N214" s="6">
        <f t="shared" si="20"/>
        <v>0</v>
      </c>
    </row>
    <row r="215" spans="1:17" x14ac:dyDescent="0.25">
      <c r="A215" s="26">
        <v>184</v>
      </c>
      <c r="B215" s="66" t="s">
        <v>18</v>
      </c>
      <c r="C215" s="66"/>
      <c r="D215" s="66"/>
      <c r="E215" s="3"/>
      <c r="F215" s="66" t="s">
        <v>74</v>
      </c>
      <c r="G215" s="66"/>
      <c r="H215" s="3" t="s">
        <v>0</v>
      </c>
      <c r="I215" s="63"/>
      <c r="J215" s="13">
        <v>9422</v>
      </c>
      <c r="K215" s="4">
        <f t="shared" si="18"/>
        <v>0</v>
      </c>
      <c r="L215" s="5">
        <v>0.2</v>
      </c>
      <c r="M215" s="4">
        <f t="shared" si="19"/>
        <v>0</v>
      </c>
      <c r="N215" s="6">
        <f t="shared" si="20"/>
        <v>0</v>
      </c>
    </row>
    <row r="216" spans="1:17" x14ac:dyDescent="0.25">
      <c r="A216" s="26">
        <v>185</v>
      </c>
      <c r="B216" s="66" t="s">
        <v>162</v>
      </c>
      <c r="C216" s="66"/>
      <c r="D216" s="66"/>
      <c r="E216" s="3"/>
      <c r="F216" s="66" t="s">
        <v>74</v>
      </c>
      <c r="G216" s="66"/>
      <c r="H216" s="3" t="s">
        <v>0</v>
      </c>
      <c r="I216" s="63"/>
      <c r="J216" s="13">
        <v>53</v>
      </c>
      <c r="K216" s="4">
        <f t="shared" si="18"/>
        <v>0</v>
      </c>
      <c r="L216" s="5">
        <v>0.2</v>
      </c>
      <c r="M216" s="4">
        <f t="shared" si="19"/>
        <v>0</v>
      </c>
      <c r="N216" s="6">
        <f t="shared" si="20"/>
        <v>0</v>
      </c>
    </row>
    <row r="217" spans="1:17" x14ac:dyDescent="0.25">
      <c r="A217" s="26">
        <v>186</v>
      </c>
      <c r="B217" s="66" t="s">
        <v>159</v>
      </c>
      <c r="C217" s="66"/>
      <c r="D217" s="66"/>
      <c r="E217" s="3"/>
      <c r="F217" s="66" t="s">
        <v>74</v>
      </c>
      <c r="G217" s="66"/>
      <c r="H217" s="3" t="s">
        <v>0</v>
      </c>
      <c r="I217" s="63"/>
      <c r="J217" s="13">
        <v>53</v>
      </c>
      <c r="K217" s="4">
        <f t="shared" si="18"/>
        <v>0</v>
      </c>
      <c r="L217" s="5">
        <v>0.2</v>
      </c>
      <c r="M217" s="4">
        <f t="shared" si="19"/>
        <v>0</v>
      </c>
      <c r="N217" s="6">
        <f t="shared" si="20"/>
        <v>0</v>
      </c>
    </row>
    <row r="218" spans="1:17" x14ac:dyDescent="0.25">
      <c r="A218" s="26">
        <v>187</v>
      </c>
      <c r="B218" s="66" t="s">
        <v>161</v>
      </c>
      <c r="C218" s="66"/>
      <c r="D218" s="66"/>
      <c r="E218" s="3"/>
      <c r="F218" s="66" t="s">
        <v>74</v>
      </c>
      <c r="G218" s="66"/>
      <c r="H218" s="3" t="s">
        <v>0</v>
      </c>
      <c r="I218" s="63"/>
      <c r="J218" s="13">
        <v>53</v>
      </c>
      <c r="K218" s="4">
        <f t="shared" si="18"/>
        <v>0</v>
      </c>
      <c r="L218" s="5">
        <v>0.2</v>
      </c>
      <c r="M218" s="4">
        <f t="shared" si="19"/>
        <v>0</v>
      </c>
      <c r="N218" s="6">
        <f t="shared" si="20"/>
        <v>0</v>
      </c>
    </row>
    <row r="219" spans="1:17" x14ac:dyDescent="0.25">
      <c r="A219" s="26">
        <v>188</v>
      </c>
      <c r="B219" s="66" t="s">
        <v>19</v>
      </c>
      <c r="C219" s="66"/>
      <c r="D219" s="66"/>
      <c r="E219" s="3"/>
      <c r="F219" s="66" t="s">
        <v>66</v>
      </c>
      <c r="G219" s="66"/>
      <c r="H219" s="3" t="s">
        <v>0</v>
      </c>
      <c r="I219" s="63"/>
      <c r="J219" s="13">
        <v>6465</v>
      </c>
      <c r="K219" s="4">
        <f t="shared" si="18"/>
        <v>0</v>
      </c>
      <c r="L219" s="5">
        <v>0.2</v>
      </c>
      <c r="M219" s="4">
        <f t="shared" si="19"/>
        <v>0</v>
      </c>
      <c r="N219" s="6">
        <f t="shared" si="20"/>
        <v>0</v>
      </c>
    </row>
    <row r="220" spans="1:17" x14ac:dyDescent="0.25">
      <c r="A220" s="26">
        <v>189</v>
      </c>
      <c r="B220" s="66" t="s">
        <v>19</v>
      </c>
      <c r="C220" s="66"/>
      <c r="D220" s="66"/>
      <c r="E220" s="3"/>
      <c r="F220" s="66" t="s">
        <v>67</v>
      </c>
      <c r="G220" s="66"/>
      <c r="H220" s="3" t="s">
        <v>0</v>
      </c>
      <c r="I220" s="63"/>
      <c r="J220" s="13">
        <v>396</v>
      </c>
      <c r="K220" s="4">
        <f t="shared" si="18"/>
        <v>0</v>
      </c>
      <c r="L220" s="5">
        <v>0.2</v>
      </c>
      <c r="M220" s="4">
        <f t="shared" si="19"/>
        <v>0</v>
      </c>
      <c r="N220" s="6">
        <f t="shared" si="20"/>
        <v>0</v>
      </c>
    </row>
    <row r="221" spans="1:17" x14ac:dyDescent="0.25">
      <c r="A221" s="26">
        <v>190</v>
      </c>
      <c r="B221" s="66" t="s">
        <v>19</v>
      </c>
      <c r="C221" s="66"/>
      <c r="D221" s="66"/>
      <c r="E221" s="3"/>
      <c r="F221" s="66" t="s">
        <v>68</v>
      </c>
      <c r="G221" s="66"/>
      <c r="H221" s="3" t="s">
        <v>0</v>
      </c>
      <c r="I221" s="63"/>
      <c r="J221" s="13">
        <v>16</v>
      </c>
      <c r="K221" s="4">
        <f t="shared" si="18"/>
        <v>0</v>
      </c>
      <c r="L221" s="5">
        <v>0.2</v>
      </c>
      <c r="M221" s="4">
        <f t="shared" si="19"/>
        <v>0</v>
      </c>
      <c r="N221" s="6">
        <f t="shared" si="20"/>
        <v>0</v>
      </c>
    </row>
    <row r="222" spans="1:17" ht="15.75" thickBot="1" x14ac:dyDescent="0.3">
      <c r="A222" s="26">
        <v>191</v>
      </c>
      <c r="B222" s="66" t="s">
        <v>19</v>
      </c>
      <c r="C222" s="66"/>
      <c r="D222" s="66"/>
      <c r="E222" s="3"/>
      <c r="F222" s="66" t="s">
        <v>160</v>
      </c>
      <c r="G222" s="66"/>
      <c r="H222" s="3" t="s">
        <v>0</v>
      </c>
      <c r="I222" s="63"/>
      <c r="J222" s="13">
        <v>180</v>
      </c>
      <c r="K222" s="4">
        <f t="shared" si="18"/>
        <v>0</v>
      </c>
      <c r="L222" s="5">
        <v>0.2</v>
      </c>
      <c r="M222" s="4">
        <f t="shared" si="19"/>
        <v>0</v>
      </c>
      <c r="N222" s="6">
        <f t="shared" si="20"/>
        <v>0</v>
      </c>
    </row>
    <row r="223" spans="1:17" ht="15.75" thickBot="1" x14ac:dyDescent="0.3">
      <c r="A223" s="56"/>
      <c r="B223" s="98"/>
      <c r="C223" s="98"/>
      <c r="D223" s="98"/>
      <c r="E223" s="18"/>
      <c r="F223" s="98"/>
      <c r="G223" s="98"/>
      <c r="H223" s="18"/>
      <c r="I223" s="56"/>
      <c r="J223" s="18"/>
      <c r="K223" s="18"/>
      <c r="L223" s="18"/>
      <c r="M223" s="18"/>
      <c r="N223" s="56"/>
    </row>
    <row r="224" spans="1:17" ht="15" customHeight="1" x14ac:dyDescent="0.25">
      <c r="A224" s="70" t="s">
        <v>97</v>
      </c>
      <c r="B224" s="73" t="s">
        <v>95</v>
      </c>
      <c r="C224" s="74"/>
      <c r="D224" s="75"/>
      <c r="E224" s="82" t="s">
        <v>89</v>
      </c>
      <c r="F224" s="73" t="s">
        <v>34</v>
      </c>
      <c r="G224" s="74"/>
      <c r="H224" s="82" t="s">
        <v>36</v>
      </c>
      <c r="I224" s="82" t="s">
        <v>239</v>
      </c>
      <c r="J224" s="82" t="s">
        <v>143</v>
      </c>
      <c r="K224" s="82" t="s">
        <v>151</v>
      </c>
      <c r="L224" s="82" t="s">
        <v>144</v>
      </c>
      <c r="M224" s="82" t="s">
        <v>145</v>
      </c>
      <c r="N224" s="88" t="s">
        <v>37</v>
      </c>
    </row>
    <row r="225" spans="1:17" x14ac:dyDescent="0.25">
      <c r="A225" s="71"/>
      <c r="B225" s="76"/>
      <c r="C225" s="77"/>
      <c r="D225" s="78"/>
      <c r="E225" s="83"/>
      <c r="F225" s="76"/>
      <c r="G225" s="77"/>
      <c r="H225" s="83"/>
      <c r="I225" s="83"/>
      <c r="J225" s="83"/>
      <c r="K225" s="83"/>
      <c r="L225" s="83"/>
      <c r="M225" s="83"/>
      <c r="N225" s="89"/>
    </row>
    <row r="226" spans="1:17" x14ac:dyDescent="0.25">
      <c r="A226" s="71"/>
      <c r="B226" s="76"/>
      <c r="C226" s="77"/>
      <c r="D226" s="78"/>
      <c r="E226" s="83"/>
      <c r="F226" s="76"/>
      <c r="G226" s="77"/>
      <c r="H226" s="83"/>
      <c r="I226" s="83"/>
      <c r="J226" s="83"/>
      <c r="K226" s="83"/>
      <c r="L226" s="83"/>
      <c r="M226" s="83"/>
      <c r="N226" s="89"/>
    </row>
    <row r="227" spans="1:17" ht="15.75" thickBot="1" x14ac:dyDescent="0.3">
      <c r="A227" s="72"/>
      <c r="B227" s="79"/>
      <c r="C227" s="80"/>
      <c r="D227" s="81"/>
      <c r="E227" s="84"/>
      <c r="F227" s="79"/>
      <c r="G227" s="80"/>
      <c r="H227" s="84"/>
      <c r="I227" s="84"/>
      <c r="J227" s="84"/>
      <c r="K227" s="84"/>
      <c r="L227" s="84"/>
      <c r="M227" s="84"/>
      <c r="N227" s="90"/>
    </row>
    <row r="228" spans="1:17" ht="18.75" x14ac:dyDescent="0.3">
      <c r="A228" s="85" t="s">
        <v>48</v>
      </c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7"/>
    </row>
    <row r="229" spans="1:17" x14ac:dyDescent="0.25">
      <c r="A229" s="67" t="s">
        <v>139</v>
      </c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9"/>
    </row>
    <row r="230" spans="1:17" x14ac:dyDescent="0.25">
      <c r="A230" s="26">
        <v>192</v>
      </c>
      <c r="B230" s="91" t="s">
        <v>140</v>
      </c>
      <c r="C230" s="92"/>
      <c r="D230" s="93"/>
      <c r="E230" s="54"/>
      <c r="F230" s="91"/>
      <c r="G230" s="92"/>
      <c r="H230" s="3" t="s">
        <v>0</v>
      </c>
      <c r="I230" s="63"/>
      <c r="J230" s="13">
        <v>2279</v>
      </c>
      <c r="K230" s="4">
        <f>SUM(I230*J230)</f>
        <v>0</v>
      </c>
      <c r="L230" s="5">
        <v>0.2</v>
      </c>
      <c r="M230" s="4">
        <f>SUM(K230*0.2)</f>
        <v>0</v>
      </c>
      <c r="N230" s="6">
        <f>SUM(K230+M230)</f>
        <v>0</v>
      </c>
      <c r="Q230" s="30"/>
    </row>
    <row r="231" spans="1:17" x14ac:dyDescent="0.25">
      <c r="A231" s="26">
        <v>193</v>
      </c>
      <c r="B231" s="91" t="s">
        <v>229</v>
      </c>
      <c r="C231" s="92"/>
      <c r="D231" s="93"/>
      <c r="E231" s="54"/>
      <c r="F231" s="91"/>
      <c r="G231" s="92"/>
      <c r="H231" s="3" t="s">
        <v>0</v>
      </c>
      <c r="I231" s="63"/>
      <c r="J231" s="13">
        <v>185</v>
      </c>
      <c r="K231" s="4">
        <f>SUM(I231*J231)</f>
        <v>0</v>
      </c>
      <c r="L231" s="5">
        <v>0.2</v>
      </c>
      <c r="M231" s="4">
        <f>SUM(K231*0.2)</f>
        <v>0</v>
      </c>
      <c r="N231" s="6">
        <f>SUM(K231+M231)</f>
        <v>0</v>
      </c>
      <c r="Q231" s="30"/>
    </row>
    <row r="232" spans="1:17" x14ac:dyDescent="0.25">
      <c r="A232" s="26">
        <v>194</v>
      </c>
      <c r="B232" s="91" t="s">
        <v>230</v>
      </c>
      <c r="C232" s="92"/>
      <c r="D232" s="93"/>
      <c r="E232" s="54"/>
      <c r="F232" s="91"/>
      <c r="G232" s="92"/>
      <c r="H232" s="3" t="s">
        <v>0</v>
      </c>
      <c r="I232" s="63"/>
      <c r="J232" s="13">
        <v>8</v>
      </c>
      <c r="K232" s="4">
        <f>SUM(I232*J232)</f>
        <v>0</v>
      </c>
      <c r="L232" s="5">
        <v>0.2</v>
      </c>
      <c r="M232" s="4">
        <f>SUM(K232*0.2)</f>
        <v>0</v>
      </c>
      <c r="N232" s="6">
        <f>SUM(K232+M232)</f>
        <v>0</v>
      </c>
      <c r="Q232" s="30"/>
    </row>
    <row r="233" spans="1:17" x14ac:dyDescent="0.25">
      <c r="A233" s="67" t="s">
        <v>141</v>
      </c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9"/>
    </row>
    <row r="234" spans="1:17" x14ac:dyDescent="0.25">
      <c r="A234" s="26">
        <v>195</v>
      </c>
      <c r="B234" s="66" t="s">
        <v>52</v>
      </c>
      <c r="C234" s="66"/>
      <c r="D234" s="66"/>
      <c r="E234" s="3"/>
      <c r="F234" s="66"/>
      <c r="G234" s="66"/>
      <c r="H234" s="3" t="s">
        <v>0</v>
      </c>
      <c r="I234" s="63"/>
      <c r="J234" s="13">
        <v>5</v>
      </c>
      <c r="K234" s="4">
        <f t="shared" ref="K234:K243" si="21">SUM(I234*J234)</f>
        <v>0</v>
      </c>
      <c r="L234" s="5">
        <v>0.2</v>
      </c>
      <c r="M234" s="4">
        <f t="shared" ref="M234:M243" si="22">SUM(K234*0.2)</f>
        <v>0</v>
      </c>
      <c r="N234" s="6">
        <f t="shared" ref="N234:N243" si="23">SUM(K234+M234)</f>
        <v>0</v>
      </c>
      <c r="Q234" s="30"/>
    </row>
    <row r="235" spans="1:17" ht="15" customHeight="1" x14ac:dyDescent="0.25">
      <c r="A235" s="26">
        <v>196</v>
      </c>
      <c r="B235" s="91" t="s">
        <v>112</v>
      </c>
      <c r="C235" s="92"/>
      <c r="D235" s="93"/>
      <c r="E235" s="54"/>
      <c r="F235" s="91"/>
      <c r="G235" s="92"/>
      <c r="H235" s="22" t="s">
        <v>0</v>
      </c>
      <c r="I235" s="63"/>
      <c r="J235" s="13">
        <v>79</v>
      </c>
      <c r="K235" s="4">
        <f t="shared" si="21"/>
        <v>0</v>
      </c>
      <c r="L235" s="5">
        <v>0.2</v>
      </c>
      <c r="M235" s="4">
        <f t="shared" si="22"/>
        <v>0</v>
      </c>
      <c r="N235" s="6">
        <f t="shared" si="23"/>
        <v>0</v>
      </c>
      <c r="Q235" s="30"/>
    </row>
    <row r="236" spans="1:17" x14ac:dyDescent="0.25">
      <c r="A236" s="26">
        <v>197</v>
      </c>
      <c r="B236" s="91" t="s">
        <v>103</v>
      </c>
      <c r="C236" s="92"/>
      <c r="D236" s="93"/>
      <c r="E236" s="54"/>
      <c r="F236" s="91"/>
      <c r="G236" s="92"/>
      <c r="H236" s="22" t="s">
        <v>0</v>
      </c>
      <c r="I236" s="63"/>
      <c r="J236" s="13">
        <v>79</v>
      </c>
      <c r="K236" s="4">
        <f t="shared" si="21"/>
        <v>0</v>
      </c>
      <c r="L236" s="5">
        <v>0.2</v>
      </c>
      <c r="M236" s="4">
        <f t="shared" si="22"/>
        <v>0</v>
      </c>
      <c r="N236" s="6">
        <f t="shared" si="23"/>
        <v>0</v>
      </c>
      <c r="Q236" s="30"/>
    </row>
    <row r="237" spans="1:17" x14ac:dyDescent="0.25">
      <c r="A237" s="26">
        <v>198</v>
      </c>
      <c r="B237" s="91" t="s">
        <v>164</v>
      </c>
      <c r="C237" s="92"/>
      <c r="D237" s="93"/>
      <c r="E237" s="54"/>
      <c r="F237" s="91"/>
      <c r="G237" s="92"/>
      <c r="H237" s="22" t="s">
        <v>0</v>
      </c>
      <c r="I237" s="63"/>
      <c r="J237" s="13">
        <v>79</v>
      </c>
      <c r="K237" s="4">
        <f t="shared" si="21"/>
        <v>0</v>
      </c>
      <c r="L237" s="5">
        <v>0.2</v>
      </c>
      <c r="M237" s="4">
        <f t="shared" si="22"/>
        <v>0</v>
      </c>
      <c r="N237" s="6">
        <f t="shared" si="23"/>
        <v>0</v>
      </c>
      <c r="Q237" s="30"/>
    </row>
    <row r="238" spans="1:17" x14ac:dyDescent="0.25">
      <c r="A238" s="26">
        <v>199</v>
      </c>
      <c r="B238" s="91" t="s">
        <v>113</v>
      </c>
      <c r="C238" s="92"/>
      <c r="D238" s="93"/>
      <c r="E238" s="54"/>
      <c r="F238" s="91"/>
      <c r="G238" s="92"/>
      <c r="H238" s="22" t="s">
        <v>0</v>
      </c>
      <c r="I238" s="63"/>
      <c r="J238" s="13">
        <v>16</v>
      </c>
      <c r="K238" s="4">
        <f t="shared" si="21"/>
        <v>0</v>
      </c>
      <c r="L238" s="5">
        <v>0.2</v>
      </c>
      <c r="M238" s="4">
        <f t="shared" si="22"/>
        <v>0</v>
      </c>
      <c r="N238" s="6">
        <f t="shared" si="23"/>
        <v>0</v>
      </c>
      <c r="Q238" s="30"/>
    </row>
    <row r="239" spans="1:17" x14ac:dyDescent="0.25">
      <c r="A239" s="26">
        <v>200</v>
      </c>
      <c r="B239" s="91" t="s">
        <v>104</v>
      </c>
      <c r="C239" s="92"/>
      <c r="D239" s="93"/>
      <c r="E239" s="54"/>
      <c r="F239" s="91"/>
      <c r="G239" s="92"/>
      <c r="H239" s="22" t="s">
        <v>0</v>
      </c>
      <c r="I239" s="63"/>
      <c r="J239" s="13">
        <v>11</v>
      </c>
      <c r="K239" s="4">
        <f t="shared" si="21"/>
        <v>0</v>
      </c>
      <c r="L239" s="5">
        <v>0.2</v>
      </c>
      <c r="M239" s="4">
        <f t="shared" si="22"/>
        <v>0</v>
      </c>
      <c r="N239" s="6">
        <f t="shared" si="23"/>
        <v>0</v>
      </c>
      <c r="Q239" s="30"/>
    </row>
    <row r="240" spans="1:17" ht="15" customHeight="1" x14ac:dyDescent="0.25">
      <c r="A240" s="26">
        <v>201</v>
      </c>
      <c r="B240" s="91" t="s">
        <v>114</v>
      </c>
      <c r="C240" s="92"/>
      <c r="D240" s="93"/>
      <c r="E240" s="54"/>
      <c r="F240" s="91"/>
      <c r="G240" s="92"/>
      <c r="H240" s="22" t="s">
        <v>0</v>
      </c>
      <c r="I240" s="63"/>
      <c r="J240" s="13">
        <v>360</v>
      </c>
      <c r="K240" s="4">
        <f t="shared" si="21"/>
        <v>0</v>
      </c>
      <c r="L240" s="5">
        <v>0.2</v>
      </c>
      <c r="M240" s="4">
        <f t="shared" si="22"/>
        <v>0</v>
      </c>
      <c r="N240" s="6">
        <f t="shared" si="23"/>
        <v>0</v>
      </c>
      <c r="Q240" s="30"/>
    </row>
    <row r="241" spans="1:17" ht="15" customHeight="1" x14ac:dyDescent="0.25">
      <c r="A241" s="26">
        <v>202</v>
      </c>
      <c r="B241" s="91" t="s">
        <v>105</v>
      </c>
      <c r="C241" s="92"/>
      <c r="D241" s="93"/>
      <c r="E241" s="54"/>
      <c r="F241" s="91"/>
      <c r="G241" s="92"/>
      <c r="H241" s="22" t="s">
        <v>0</v>
      </c>
      <c r="I241" s="63"/>
      <c r="J241" s="13">
        <v>41</v>
      </c>
      <c r="K241" s="4">
        <f t="shared" si="21"/>
        <v>0</v>
      </c>
      <c r="L241" s="5">
        <v>0.2</v>
      </c>
      <c r="M241" s="4">
        <f t="shared" si="22"/>
        <v>0</v>
      </c>
      <c r="N241" s="6">
        <f t="shared" si="23"/>
        <v>0</v>
      </c>
      <c r="Q241" s="30"/>
    </row>
    <row r="242" spans="1:17" ht="15" customHeight="1" x14ac:dyDescent="0.25">
      <c r="A242" s="26">
        <v>203</v>
      </c>
      <c r="B242" s="91" t="s">
        <v>115</v>
      </c>
      <c r="C242" s="92"/>
      <c r="D242" s="93"/>
      <c r="E242" s="54"/>
      <c r="F242" s="91"/>
      <c r="G242" s="92"/>
      <c r="H242" s="22" t="s">
        <v>0</v>
      </c>
      <c r="I242" s="63"/>
      <c r="J242" s="13">
        <v>8</v>
      </c>
      <c r="K242" s="4">
        <f t="shared" si="21"/>
        <v>0</v>
      </c>
      <c r="L242" s="5">
        <v>0.2</v>
      </c>
      <c r="M242" s="4">
        <f t="shared" si="22"/>
        <v>0</v>
      </c>
      <c r="N242" s="6">
        <f t="shared" si="23"/>
        <v>0</v>
      </c>
      <c r="Q242" s="30"/>
    </row>
    <row r="243" spans="1:17" x14ac:dyDescent="0.25">
      <c r="A243" s="26">
        <v>204</v>
      </c>
      <c r="B243" s="91" t="s">
        <v>116</v>
      </c>
      <c r="C243" s="92"/>
      <c r="D243" s="93"/>
      <c r="E243" s="54"/>
      <c r="F243" s="91"/>
      <c r="G243" s="92"/>
      <c r="H243" s="22" t="s">
        <v>0</v>
      </c>
      <c r="I243" s="63"/>
      <c r="J243" s="13">
        <v>8</v>
      </c>
      <c r="K243" s="4">
        <f t="shared" si="21"/>
        <v>0</v>
      </c>
      <c r="L243" s="5">
        <v>0.2</v>
      </c>
      <c r="M243" s="4">
        <f t="shared" si="22"/>
        <v>0</v>
      </c>
      <c r="N243" s="6">
        <f t="shared" si="23"/>
        <v>0</v>
      </c>
      <c r="Q243" s="30"/>
    </row>
    <row r="244" spans="1:17" x14ac:dyDescent="0.25">
      <c r="A244" s="67" t="s">
        <v>138</v>
      </c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9"/>
    </row>
    <row r="245" spans="1:17" x14ac:dyDescent="0.25">
      <c r="A245" s="26">
        <v>205</v>
      </c>
      <c r="B245" s="66" t="s">
        <v>20</v>
      </c>
      <c r="C245" s="66"/>
      <c r="D245" s="66"/>
      <c r="E245" s="3"/>
      <c r="F245" s="66" t="s">
        <v>21</v>
      </c>
      <c r="G245" s="66"/>
      <c r="H245" s="3" t="s">
        <v>0</v>
      </c>
      <c r="I245" s="63"/>
      <c r="J245" s="13">
        <v>8721</v>
      </c>
      <c r="K245" s="4">
        <f t="shared" ref="K245:K250" si="24">SUM(I245*J245)</f>
        <v>0</v>
      </c>
      <c r="L245" s="5">
        <v>0.2</v>
      </c>
      <c r="M245" s="4">
        <f t="shared" ref="M245:M250" si="25">SUM(K245*0.2)</f>
        <v>0</v>
      </c>
      <c r="N245" s="6">
        <f t="shared" ref="N245:N250" si="26">SUM(K245+M245)</f>
        <v>0</v>
      </c>
      <c r="Q245" s="30"/>
    </row>
    <row r="246" spans="1:17" x14ac:dyDescent="0.25">
      <c r="A246" s="26">
        <v>206</v>
      </c>
      <c r="B246" s="66" t="s">
        <v>20</v>
      </c>
      <c r="C246" s="66"/>
      <c r="D246" s="66"/>
      <c r="E246" s="3"/>
      <c r="F246" s="66" t="s">
        <v>22</v>
      </c>
      <c r="G246" s="66"/>
      <c r="H246" s="3" t="s">
        <v>0</v>
      </c>
      <c r="I246" s="63"/>
      <c r="J246" s="13">
        <v>132</v>
      </c>
      <c r="K246" s="4">
        <f t="shared" si="24"/>
        <v>0</v>
      </c>
      <c r="L246" s="5">
        <v>0.2</v>
      </c>
      <c r="M246" s="4">
        <f t="shared" si="25"/>
        <v>0</v>
      </c>
      <c r="N246" s="6">
        <f t="shared" si="26"/>
        <v>0</v>
      </c>
      <c r="Q246" s="30"/>
    </row>
    <row r="247" spans="1:17" x14ac:dyDescent="0.25">
      <c r="A247" s="26">
        <v>207</v>
      </c>
      <c r="B247" s="66" t="s">
        <v>20</v>
      </c>
      <c r="C247" s="66"/>
      <c r="D247" s="66"/>
      <c r="E247" s="3"/>
      <c r="F247" s="66" t="s">
        <v>231</v>
      </c>
      <c r="G247" s="66"/>
      <c r="H247" s="3" t="s">
        <v>0</v>
      </c>
      <c r="I247" s="63"/>
      <c r="J247" s="13">
        <v>26</v>
      </c>
      <c r="K247" s="4">
        <f t="shared" si="24"/>
        <v>0</v>
      </c>
      <c r="L247" s="5">
        <v>0.2</v>
      </c>
      <c r="M247" s="4">
        <f t="shared" si="25"/>
        <v>0</v>
      </c>
      <c r="N247" s="6">
        <f t="shared" si="26"/>
        <v>0</v>
      </c>
      <c r="Q247" s="30"/>
    </row>
    <row r="248" spans="1:17" x14ac:dyDescent="0.25">
      <c r="A248" s="26">
        <v>208</v>
      </c>
      <c r="B248" s="66" t="s">
        <v>20</v>
      </c>
      <c r="C248" s="66"/>
      <c r="D248" s="66"/>
      <c r="E248" s="3"/>
      <c r="F248" s="66" t="s">
        <v>232</v>
      </c>
      <c r="G248" s="66"/>
      <c r="H248" s="3" t="s">
        <v>0</v>
      </c>
      <c r="I248" s="63"/>
      <c r="J248" s="13">
        <v>26</v>
      </c>
      <c r="K248" s="4">
        <f t="shared" si="24"/>
        <v>0</v>
      </c>
      <c r="L248" s="5">
        <v>0.2</v>
      </c>
      <c r="M248" s="4">
        <f t="shared" si="25"/>
        <v>0</v>
      </c>
      <c r="N248" s="6">
        <f t="shared" si="26"/>
        <v>0</v>
      </c>
      <c r="Q248" s="30"/>
    </row>
    <row r="249" spans="1:17" x14ac:dyDescent="0.25">
      <c r="A249" s="26">
        <v>209</v>
      </c>
      <c r="B249" s="66" t="s">
        <v>20</v>
      </c>
      <c r="C249" s="66"/>
      <c r="D249" s="66"/>
      <c r="E249" s="3"/>
      <c r="F249" s="66" t="s">
        <v>96</v>
      </c>
      <c r="G249" s="66"/>
      <c r="H249" s="3" t="s">
        <v>0</v>
      </c>
      <c r="I249" s="63"/>
      <c r="J249" s="13">
        <v>15</v>
      </c>
      <c r="K249" s="4">
        <f t="shared" si="24"/>
        <v>0</v>
      </c>
      <c r="L249" s="5">
        <v>0.2</v>
      </c>
      <c r="M249" s="4">
        <f t="shared" si="25"/>
        <v>0</v>
      </c>
      <c r="N249" s="6">
        <f t="shared" si="26"/>
        <v>0</v>
      </c>
      <c r="Q249" s="30"/>
    </row>
    <row r="250" spans="1:17" x14ac:dyDescent="0.25">
      <c r="A250" s="26">
        <v>210</v>
      </c>
      <c r="B250" s="66" t="s">
        <v>23</v>
      </c>
      <c r="C250" s="66"/>
      <c r="D250" s="66"/>
      <c r="E250" s="3"/>
      <c r="F250" s="66"/>
      <c r="G250" s="66"/>
      <c r="H250" s="3" t="s">
        <v>0</v>
      </c>
      <c r="I250" s="63"/>
      <c r="J250" s="13">
        <v>50</v>
      </c>
      <c r="K250" s="4">
        <f t="shared" si="24"/>
        <v>0</v>
      </c>
      <c r="L250" s="5">
        <v>0.2</v>
      </c>
      <c r="M250" s="4">
        <f t="shared" si="25"/>
        <v>0</v>
      </c>
      <c r="N250" s="6">
        <f t="shared" si="26"/>
        <v>0</v>
      </c>
      <c r="Q250" s="30"/>
    </row>
    <row r="251" spans="1:17" x14ac:dyDescent="0.25">
      <c r="A251" s="67" t="s">
        <v>77</v>
      </c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9"/>
    </row>
    <row r="252" spans="1:17" x14ac:dyDescent="0.25">
      <c r="A252" s="26">
        <v>211</v>
      </c>
      <c r="B252" s="103" t="s">
        <v>78</v>
      </c>
      <c r="C252" s="103"/>
      <c r="D252" s="103"/>
      <c r="E252" s="57"/>
      <c r="F252" s="66"/>
      <c r="G252" s="66"/>
      <c r="H252" s="3" t="s">
        <v>0</v>
      </c>
      <c r="I252" s="63"/>
      <c r="J252" s="13">
        <v>106</v>
      </c>
      <c r="K252" s="4">
        <f>SUM(I252*J252)</f>
        <v>0</v>
      </c>
      <c r="L252" s="5">
        <v>0.2</v>
      </c>
      <c r="M252" s="4">
        <f>SUM(K252*0.2)</f>
        <v>0</v>
      </c>
      <c r="N252" s="6">
        <f>SUM(K252+M252)</f>
        <v>0</v>
      </c>
    </row>
    <row r="253" spans="1:17" x14ac:dyDescent="0.25">
      <c r="A253" s="26">
        <v>212</v>
      </c>
      <c r="B253" s="66" t="s">
        <v>80</v>
      </c>
      <c r="C253" s="66"/>
      <c r="D253" s="66"/>
      <c r="E253" s="3"/>
      <c r="F253" s="66"/>
      <c r="G253" s="66"/>
      <c r="H253" s="3" t="s">
        <v>0</v>
      </c>
      <c r="I253" s="63"/>
      <c r="J253" s="13">
        <v>21</v>
      </c>
      <c r="K253" s="4">
        <f>SUM(I253*J253)</f>
        <v>0</v>
      </c>
      <c r="L253" s="5">
        <v>0.2</v>
      </c>
      <c r="M253" s="4">
        <f>SUM(K253*0.2)</f>
        <v>0</v>
      </c>
      <c r="N253" s="6">
        <f>SUM(K253+M253)</f>
        <v>0</v>
      </c>
    </row>
    <row r="254" spans="1:17" x14ac:dyDescent="0.25">
      <c r="A254" s="26">
        <v>213</v>
      </c>
      <c r="B254" s="66" t="s">
        <v>50</v>
      </c>
      <c r="C254" s="66"/>
      <c r="D254" s="66"/>
      <c r="E254" s="3"/>
      <c r="F254" s="66"/>
      <c r="G254" s="66"/>
      <c r="H254" s="3" t="s">
        <v>0</v>
      </c>
      <c r="I254" s="63"/>
      <c r="J254" s="13">
        <v>21</v>
      </c>
      <c r="K254" s="4">
        <f>SUM(I254*J254)</f>
        <v>0</v>
      </c>
      <c r="L254" s="5">
        <v>0.2</v>
      </c>
      <c r="M254" s="4">
        <f>SUM(K254*0.2)</f>
        <v>0</v>
      </c>
      <c r="N254" s="6">
        <f>SUM(K254+M254)</f>
        <v>0</v>
      </c>
    </row>
    <row r="255" spans="1:17" x14ac:dyDescent="0.25">
      <c r="A255" s="26">
        <v>214</v>
      </c>
      <c r="B255" s="66" t="s">
        <v>107</v>
      </c>
      <c r="C255" s="66"/>
      <c r="D255" s="66"/>
      <c r="E255" s="3"/>
      <c r="F255" s="66"/>
      <c r="G255" s="66"/>
      <c r="H255" s="3" t="s">
        <v>0</v>
      </c>
      <c r="I255" s="63"/>
      <c r="J255" s="13">
        <v>1</v>
      </c>
      <c r="K255" s="4">
        <f>SUM(I255*J255)</f>
        <v>0</v>
      </c>
      <c r="L255" s="5">
        <v>0.2</v>
      </c>
      <c r="M255" s="4">
        <f>SUM(K255*0.2)</f>
        <v>0</v>
      </c>
      <c r="N255" s="6">
        <f>SUM(K255+M255)</f>
        <v>0</v>
      </c>
    </row>
    <row r="256" spans="1:17" x14ac:dyDescent="0.25">
      <c r="A256" s="26">
        <v>215</v>
      </c>
      <c r="B256" s="66" t="s">
        <v>81</v>
      </c>
      <c r="C256" s="66"/>
      <c r="D256" s="66"/>
      <c r="E256" s="3"/>
      <c r="F256" s="66"/>
      <c r="G256" s="66"/>
      <c r="H256" s="3" t="s">
        <v>0</v>
      </c>
      <c r="I256" s="63"/>
      <c r="J256" s="13">
        <v>5</v>
      </c>
      <c r="K256" s="4">
        <f>SUM(I256*J256)</f>
        <v>0</v>
      </c>
      <c r="L256" s="5">
        <v>0.2</v>
      </c>
      <c r="M256" s="4">
        <f>SUM(K256*0.2)</f>
        <v>0</v>
      </c>
      <c r="N256" s="6">
        <f>SUM(K256+M256)</f>
        <v>0</v>
      </c>
    </row>
    <row r="257" spans="1:14" x14ac:dyDescent="0.25">
      <c r="A257" s="67" t="s">
        <v>82</v>
      </c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9"/>
    </row>
    <row r="258" spans="1:14" x14ac:dyDescent="0.25">
      <c r="A258" s="26">
        <v>216</v>
      </c>
      <c r="B258" s="66" t="s">
        <v>79</v>
      </c>
      <c r="C258" s="66"/>
      <c r="D258" s="66"/>
      <c r="E258" s="3"/>
      <c r="F258" s="66" t="s">
        <v>66</v>
      </c>
      <c r="G258" s="66"/>
      <c r="H258" s="3" t="s">
        <v>0</v>
      </c>
      <c r="I258" s="63"/>
      <c r="J258" s="13">
        <v>106</v>
      </c>
      <c r="K258" s="4">
        <f t="shared" ref="K258:K267" si="27">SUM(I258*J258)</f>
        <v>0</v>
      </c>
      <c r="L258" s="5">
        <v>0.2</v>
      </c>
      <c r="M258" s="4">
        <f t="shared" ref="M258:M267" si="28">SUM(K258*0.2)</f>
        <v>0</v>
      </c>
      <c r="N258" s="6">
        <f t="shared" ref="N258:N267" si="29">SUM(K258+M258)</f>
        <v>0</v>
      </c>
    </row>
    <row r="259" spans="1:14" x14ac:dyDescent="0.25">
      <c r="A259" s="26">
        <v>217</v>
      </c>
      <c r="B259" s="66" t="s">
        <v>79</v>
      </c>
      <c r="C259" s="66"/>
      <c r="D259" s="66"/>
      <c r="E259" s="3"/>
      <c r="F259" s="66" t="s">
        <v>67</v>
      </c>
      <c r="G259" s="66"/>
      <c r="H259" s="3" t="s">
        <v>0</v>
      </c>
      <c r="I259" s="63"/>
      <c r="J259" s="13">
        <v>26</v>
      </c>
      <c r="K259" s="4">
        <f t="shared" si="27"/>
        <v>0</v>
      </c>
      <c r="L259" s="5">
        <v>0.2</v>
      </c>
      <c r="M259" s="4">
        <f t="shared" si="28"/>
        <v>0</v>
      </c>
      <c r="N259" s="6">
        <f t="shared" si="29"/>
        <v>0</v>
      </c>
    </row>
    <row r="260" spans="1:14" x14ac:dyDescent="0.25">
      <c r="A260" s="26">
        <v>218</v>
      </c>
      <c r="B260" s="66" t="s">
        <v>79</v>
      </c>
      <c r="C260" s="66"/>
      <c r="D260" s="66"/>
      <c r="E260" s="3"/>
      <c r="F260" s="66" t="s">
        <v>68</v>
      </c>
      <c r="G260" s="66"/>
      <c r="H260" s="3" t="s">
        <v>0</v>
      </c>
      <c r="I260" s="63"/>
      <c r="J260" s="13">
        <v>13</v>
      </c>
      <c r="K260" s="4">
        <f t="shared" si="27"/>
        <v>0</v>
      </c>
      <c r="L260" s="5">
        <v>0.2</v>
      </c>
      <c r="M260" s="4">
        <f t="shared" si="28"/>
        <v>0</v>
      </c>
      <c r="N260" s="6">
        <f t="shared" si="29"/>
        <v>0</v>
      </c>
    </row>
    <row r="261" spans="1:14" x14ac:dyDescent="0.25">
      <c r="A261" s="26">
        <v>219</v>
      </c>
      <c r="B261" s="66" t="s">
        <v>83</v>
      </c>
      <c r="C261" s="66"/>
      <c r="D261" s="66"/>
      <c r="E261" s="3"/>
      <c r="F261" s="66" t="s">
        <v>66</v>
      </c>
      <c r="G261" s="66"/>
      <c r="H261" s="3" t="s">
        <v>0</v>
      </c>
      <c r="I261" s="63"/>
      <c r="J261" s="13">
        <v>106</v>
      </c>
      <c r="K261" s="4">
        <f t="shared" si="27"/>
        <v>0</v>
      </c>
      <c r="L261" s="5">
        <v>0.2</v>
      </c>
      <c r="M261" s="4">
        <f t="shared" si="28"/>
        <v>0</v>
      </c>
      <c r="N261" s="6">
        <f t="shared" si="29"/>
        <v>0</v>
      </c>
    </row>
    <row r="262" spans="1:14" x14ac:dyDescent="0.25">
      <c r="A262" s="26">
        <v>220</v>
      </c>
      <c r="B262" s="66" t="s">
        <v>83</v>
      </c>
      <c r="C262" s="66"/>
      <c r="D262" s="66"/>
      <c r="E262" s="3"/>
      <c r="F262" s="66" t="s">
        <v>67</v>
      </c>
      <c r="G262" s="66"/>
      <c r="H262" s="3" t="s">
        <v>0</v>
      </c>
      <c r="I262" s="63"/>
      <c r="J262" s="13">
        <v>26</v>
      </c>
      <c r="K262" s="4">
        <f t="shared" si="27"/>
        <v>0</v>
      </c>
      <c r="L262" s="5">
        <v>0.2</v>
      </c>
      <c r="M262" s="4">
        <f t="shared" si="28"/>
        <v>0</v>
      </c>
      <c r="N262" s="6">
        <f t="shared" si="29"/>
        <v>0</v>
      </c>
    </row>
    <row r="263" spans="1:14" x14ac:dyDescent="0.25">
      <c r="A263" s="26">
        <v>221</v>
      </c>
      <c r="B263" s="66" t="s">
        <v>83</v>
      </c>
      <c r="C263" s="66"/>
      <c r="D263" s="66"/>
      <c r="E263" s="3"/>
      <c r="F263" s="66" t="s">
        <v>68</v>
      </c>
      <c r="G263" s="66"/>
      <c r="H263" s="3" t="s">
        <v>0</v>
      </c>
      <c r="I263" s="63"/>
      <c r="J263" s="13">
        <v>5</v>
      </c>
      <c r="K263" s="4">
        <f t="shared" si="27"/>
        <v>0</v>
      </c>
      <c r="L263" s="5">
        <v>0.2</v>
      </c>
      <c r="M263" s="4">
        <f t="shared" si="28"/>
        <v>0</v>
      </c>
      <c r="N263" s="6">
        <f t="shared" si="29"/>
        <v>0</v>
      </c>
    </row>
    <row r="264" spans="1:14" x14ac:dyDescent="0.25">
      <c r="A264" s="26">
        <v>222</v>
      </c>
      <c r="B264" s="66" t="s">
        <v>235</v>
      </c>
      <c r="C264" s="66"/>
      <c r="D264" s="66"/>
      <c r="E264" s="3"/>
      <c r="F264" s="66"/>
      <c r="G264" s="66"/>
      <c r="H264" s="3" t="s">
        <v>0</v>
      </c>
      <c r="I264" s="63"/>
      <c r="J264" s="13">
        <v>26</v>
      </c>
      <c r="K264" s="4">
        <f t="shared" si="27"/>
        <v>0</v>
      </c>
      <c r="L264" s="5">
        <v>0.2</v>
      </c>
      <c r="M264" s="4">
        <f t="shared" si="28"/>
        <v>0</v>
      </c>
      <c r="N264" s="6">
        <f t="shared" si="29"/>
        <v>0</v>
      </c>
    </row>
    <row r="265" spans="1:14" x14ac:dyDescent="0.25">
      <c r="A265" s="26">
        <v>223</v>
      </c>
      <c r="B265" s="66" t="s">
        <v>24</v>
      </c>
      <c r="C265" s="66"/>
      <c r="D265" s="66"/>
      <c r="E265" s="27"/>
      <c r="F265" s="91"/>
      <c r="G265" s="92"/>
      <c r="H265" s="3" t="s">
        <v>0</v>
      </c>
      <c r="I265" s="63"/>
      <c r="J265" s="13">
        <v>13</v>
      </c>
      <c r="K265" s="4">
        <f t="shared" si="27"/>
        <v>0</v>
      </c>
      <c r="L265" s="5">
        <v>0.2</v>
      </c>
      <c r="M265" s="4">
        <f t="shared" si="28"/>
        <v>0</v>
      </c>
      <c r="N265" s="6">
        <f t="shared" si="29"/>
        <v>0</v>
      </c>
    </row>
    <row r="266" spans="1:14" x14ac:dyDescent="0.25">
      <c r="A266" s="26">
        <v>224</v>
      </c>
      <c r="B266" s="91" t="s">
        <v>25</v>
      </c>
      <c r="C266" s="92"/>
      <c r="D266" s="93"/>
      <c r="E266" s="54"/>
      <c r="F266" s="91"/>
      <c r="G266" s="92"/>
      <c r="H266" s="3" t="s">
        <v>0</v>
      </c>
      <c r="I266" s="63"/>
      <c r="J266" s="13">
        <v>13</v>
      </c>
      <c r="K266" s="4">
        <f t="shared" si="27"/>
        <v>0</v>
      </c>
      <c r="L266" s="5">
        <v>0.2</v>
      </c>
      <c r="M266" s="4">
        <f t="shared" si="28"/>
        <v>0</v>
      </c>
      <c r="N266" s="6">
        <f t="shared" si="29"/>
        <v>0</v>
      </c>
    </row>
    <row r="267" spans="1:14" x14ac:dyDescent="0.25">
      <c r="A267" s="26">
        <v>225</v>
      </c>
      <c r="B267" s="91" t="s">
        <v>142</v>
      </c>
      <c r="C267" s="92"/>
      <c r="D267" s="93"/>
      <c r="E267" s="8"/>
      <c r="F267" s="66"/>
      <c r="G267" s="66"/>
      <c r="H267" s="3" t="s">
        <v>0</v>
      </c>
      <c r="I267" s="63"/>
      <c r="J267" s="13">
        <v>26</v>
      </c>
      <c r="K267" s="4">
        <f t="shared" si="27"/>
        <v>0</v>
      </c>
      <c r="L267" s="5">
        <v>0.2</v>
      </c>
      <c r="M267" s="4">
        <f t="shared" si="28"/>
        <v>0</v>
      </c>
      <c r="N267" s="6">
        <f t="shared" si="29"/>
        <v>0</v>
      </c>
    </row>
    <row r="268" spans="1:14" x14ac:dyDescent="0.25">
      <c r="A268" s="67" t="s">
        <v>118</v>
      </c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9"/>
    </row>
    <row r="269" spans="1:14" x14ac:dyDescent="0.25">
      <c r="A269" s="26">
        <v>226</v>
      </c>
      <c r="B269" s="91" t="s">
        <v>121</v>
      </c>
      <c r="C269" s="92"/>
      <c r="D269" s="93"/>
      <c r="E269" s="54"/>
      <c r="F269" s="91"/>
      <c r="G269" s="92"/>
      <c r="H269" s="3" t="s">
        <v>0</v>
      </c>
      <c r="I269" s="63"/>
      <c r="J269" s="13">
        <v>13</v>
      </c>
      <c r="K269" s="4">
        <f t="shared" ref="K269:K280" si="30">SUM(I269*J269)</f>
        <v>0</v>
      </c>
      <c r="L269" s="5">
        <v>0.2</v>
      </c>
      <c r="M269" s="4">
        <f t="shared" ref="M269:M280" si="31">SUM(K269*0.2)</f>
        <v>0</v>
      </c>
      <c r="N269" s="6">
        <f t="shared" ref="N269:N280" si="32">SUM(K269+M269)</f>
        <v>0</v>
      </c>
    </row>
    <row r="270" spans="1:14" x14ac:dyDescent="0.25">
      <c r="A270" s="26">
        <v>227</v>
      </c>
      <c r="B270" s="91" t="s">
        <v>122</v>
      </c>
      <c r="C270" s="92"/>
      <c r="D270" s="93"/>
      <c r="E270" s="54"/>
      <c r="F270" s="91"/>
      <c r="G270" s="92"/>
      <c r="H270" s="3" t="s">
        <v>0</v>
      </c>
      <c r="I270" s="63"/>
      <c r="J270" s="13">
        <v>13</v>
      </c>
      <c r="K270" s="4">
        <f t="shared" si="30"/>
        <v>0</v>
      </c>
      <c r="L270" s="5">
        <v>0.2</v>
      </c>
      <c r="M270" s="4">
        <f t="shared" si="31"/>
        <v>0</v>
      </c>
      <c r="N270" s="6">
        <f t="shared" si="32"/>
        <v>0</v>
      </c>
    </row>
    <row r="271" spans="1:14" x14ac:dyDescent="0.25">
      <c r="A271" s="26">
        <v>228</v>
      </c>
      <c r="B271" s="91" t="s">
        <v>120</v>
      </c>
      <c r="C271" s="92"/>
      <c r="D271" s="93"/>
      <c r="E271" s="54"/>
      <c r="F271" s="91"/>
      <c r="G271" s="92"/>
      <c r="H271" s="3" t="s">
        <v>0</v>
      </c>
      <c r="I271" s="63"/>
      <c r="J271" s="13">
        <v>13</v>
      </c>
      <c r="K271" s="4">
        <f t="shared" si="30"/>
        <v>0</v>
      </c>
      <c r="L271" s="5">
        <v>0.2</v>
      </c>
      <c r="M271" s="4">
        <f t="shared" si="31"/>
        <v>0</v>
      </c>
      <c r="N271" s="6">
        <f t="shared" si="32"/>
        <v>0</v>
      </c>
    </row>
    <row r="272" spans="1:14" x14ac:dyDescent="0.25">
      <c r="A272" s="26">
        <v>229</v>
      </c>
      <c r="B272" s="66" t="s">
        <v>117</v>
      </c>
      <c r="C272" s="66"/>
      <c r="D272" s="66"/>
      <c r="E272" s="3"/>
      <c r="F272" s="66"/>
      <c r="G272" s="66"/>
      <c r="H272" s="3" t="s">
        <v>0</v>
      </c>
      <c r="I272" s="63"/>
      <c r="J272" s="13">
        <v>13</v>
      </c>
      <c r="K272" s="4">
        <f t="shared" si="30"/>
        <v>0</v>
      </c>
      <c r="L272" s="5">
        <v>0.2</v>
      </c>
      <c r="M272" s="4">
        <f t="shared" si="31"/>
        <v>0</v>
      </c>
      <c r="N272" s="6">
        <f t="shared" si="32"/>
        <v>0</v>
      </c>
    </row>
    <row r="273" spans="1:14" x14ac:dyDescent="0.25">
      <c r="A273" s="26">
        <v>230</v>
      </c>
      <c r="B273" s="91" t="s">
        <v>238</v>
      </c>
      <c r="C273" s="92"/>
      <c r="D273" s="93"/>
      <c r="E273" s="54"/>
      <c r="F273" s="91"/>
      <c r="G273" s="92"/>
      <c r="H273" s="3" t="s">
        <v>0</v>
      </c>
      <c r="I273" s="63"/>
      <c r="J273" s="13">
        <v>5</v>
      </c>
      <c r="K273" s="4">
        <f t="shared" si="30"/>
        <v>0</v>
      </c>
      <c r="L273" s="5">
        <v>0.2</v>
      </c>
      <c r="M273" s="4">
        <f t="shared" si="31"/>
        <v>0</v>
      </c>
      <c r="N273" s="6">
        <f t="shared" si="32"/>
        <v>0</v>
      </c>
    </row>
    <row r="274" spans="1:14" ht="15" customHeight="1" x14ac:dyDescent="0.25">
      <c r="A274" s="26">
        <v>231</v>
      </c>
      <c r="B274" s="91" t="s">
        <v>134</v>
      </c>
      <c r="C274" s="92"/>
      <c r="D274" s="93"/>
      <c r="E274" s="3"/>
      <c r="F274" s="99" t="s">
        <v>54</v>
      </c>
      <c r="G274" s="100"/>
      <c r="H274" s="3" t="s">
        <v>0</v>
      </c>
      <c r="I274" s="63"/>
      <c r="J274" s="13">
        <v>1</v>
      </c>
      <c r="K274" s="4">
        <f t="shared" si="30"/>
        <v>0</v>
      </c>
      <c r="L274" s="5">
        <v>0.2</v>
      </c>
      <c r="M274" s="4">
        <f t="shared" si="31"/>
        <v>0</v>
      </c>
      <c r="N274" s="6">
        <f t="shared" si="32"/>
        <v>0</v>
      </c>
    </row>
    <row r="275" spans="1:14" x14ac:dyDescent="0.25">
      <c r="A275" s="26">
        <v>232</v>
      </c>
      <c r="B275" s="91" t="s">
        <v>135</v>
      </c>
      <c r="C275" s="92"/>
      <c r="D275" s="93"/>
      <c r="E275" s="58"/>
      <c r="F275" s="101"/>
      <c r="G275" s="102"/>
      <c r="H275" s="3" t="s">
        <v>0</v>
      </c>
      <c r="I275" s="63"/>
      <c r="J275" s="13">
        <v>1</v>
      </c>
      <c r="K275" s="4">
        <f t="shared" si="30"/>
        <v>0</v>
      </c>
      <c r="L275" s="5">
        <v>0.2</v>
      </c>
      <c r="M275" s="4">
        <f t="shared" si="31"/>
        <v>0</v>
      </c>
      <c r="N275" s="6">
        <f t="shared" si="32"/>
        <v>0</v>
      </c>
    </row>
    <row r="276" spans="1:14" x14ac:dyDescent="0.25">
      <c r="A276" s="26">
        <v>233</v>
      </c>
      <c r="B276" s="91" t="s">
        <v>134</v>
      </c>
      <c r="C276" s="92"/>
      <c r="D276" s="93"/>
      <c r="E276" s="3"/>
      <c r="F276" s="99" t="s">
        <v>55</v>
      </c>
      <c r="G276" s="100"/>
      <c r="H276" s="3" t="s">
        <v>0</v>
      </c>
      <c r="I276" s="63"/>
      <c r="J276" s="13">
        <v>1</v>
      </c>
      <c r="K276" s="4">
        <f t="shared" si="30"/>
        <v>0</v>
      </c>
      <c r="L276" s="5">
        <v>0.2</v>
      </c>
      <c r="M276" s="4">
        <f t="shared" si="31"/>
        <v>0</v>
      </c>
      <c r="N276" s="6">
        <f t="shared" si="32"/>
        <v>0</v>
      </c>
    </row>
    <row r="277" spans="1:14" x14ac:dyDescent="0.25">
      <c r="A277" s="26">
        <v>234</v>
      </c>
      <c r="B277" s="91" t="s">
        <v>135</v>
      </c>
      <c r="C277" s="92"/>
      <c r="D277" s="93"/>
      <c r="E277" s="58"/>
      <c r="F277" s="101"/>
      <c r="G277" s="102"/>
      <c r="H277" s="3" t="s">
        <v>0</v>
      </c>
      <c r="I277" s="63"/>
      <c r="J277" s="13">
        <v>1</v>
      </c>
      <c r="K277" s="4">
        <f t="shared" si="30"/>
        <v>0</v>
      </c>
      <c r="L277" s="5">
        <v>0.2</v>
      </c>
      <c r="M277" s="4">
        <f t="shared" si="31"/>
        <v>0</v>
      </c>
      <c r="N277" s="6">
        <f t="shared" si="32"/>
        <v>0</v>
      </c>
    </row>
    <row r="278" spans="1:14" ht="18" x14ac:dyDescent="0.25">
      <c r="A278" s="26">
        <v>235</v>
      </c>
      <c r="B278" s="91" t="s">
        <v>134</v>
      </c>
      <c r="C278" s="92"/>
      <c r="D278" s="93"/>
      <c r="E278" s="3"/>
      <c r="F278" s="99" t="s">
        <v>96</v>
      </c>
      <c r="G278" s="100"/>
      <c r="H278" s="3" t="s">
        <v>182</v>
      </c>
      <c r="I278" s="63"/>
      <c r="J278" s="13">
        <v>1</v>
      </c>
      <c r="K278" s="4">
        <f t="shared" si="30"/>
        <v>0</v>
      </c>
      <c r="L278" s="5">
        <v>0.2</v>
      </c>
      <c r="M278" s="4">
        <f t="shared" si="31"/>
        <v>0</v>
      </c>
      <c r="N278" s="6">
        <f t="shared" si="32"/>
        <v>0</v>
      </c>
    </row>
    <row r="279" spans="1:14" ht="18" x14ac:dyDescent="0.25">
      <c r="A279" s="26">
        <v>236</v>
      </c>
      <c r="B279" s="91" t="s">
        <v>135</v>
      </c>
      <c r="C279" s="92"/>
      <c r="D279" s="93"/>
      <c r="E279" s="58"/>
      <c r="F279" s="101"/>
      <c r="G279" s="102"/>
      <c r="H279" s="3" t="s">
        <v>182</v>
      </c>
      <c r="I279" s="63"/>
      <c r="J279" s="13">
        <v>1</v>
      </c>
      <c r="K279" s="4">
        <f t="shared" si="30"/>
        <v>0</v>
      </c>
      <c r="L279" s="5">
        <v>0.2</v>
      </c>
      <c r="M279" s="4">
        <f t="shared" si="31"/>
        <v>0</v>
      </c>
      <c r="N279" s="6">
        <f t="shared" si="32"/>
        <v>0</v>
      </c>
    </row>
    <row r="280" spans="1:14" x14ac:dyDescent="0.25">
      <c r="A280" s="26">
        <v>237</v>
      </c>
      <c r="B280" s="91" t="s">
        <v>119</v>
      </c>
      <c r="C280" s="92"/>
      <c r="D280" s="93"/>
      <c r="E280" s="54"/>
      <c r="F280" s="91"/>
      <c r="G280" s="92"/>
      <c r="H280" s="3" t="s">
        <v>0</v>
      </c>
      <c r="I280" s="63"/>
      <c r="J280" s="13">
        <v>10</v>
      </c>
      <c r="K280" s="4">
        <f t="shared" si="30"/>
        <v>0</v>
      </c>
      <c r="L280" s="5">
        <v>0.2</v>
      </c>
      <c r="M280" s="4">
        <f t="shared" si="31"/>
        <v>0</v>
      </c>
      <c r="N280" s="6">
        <f t="shared" si="32"/>
        <v>0</v>
      </c>
    </row>
    <row r="281" spans="1:14" x14ac:dyDescent="0.25">
      <c r="A281" s="67" t="s">
        <v>123</v>
      </c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9"/>
    </row>
    <row r="282" spans="1:14" x14ac:dyDescent="0.25">
      <c r="A282" s="26">
        <v>238</v>
      </c>
      <c r="B282" s="66" t="s">
        <v>26</v>
      </c>
      <c r="C282" s="66"/>
      <c r="D282" s="66"/>
      <c r="E282" s="3"/>
      <c r="F282" s="66"/>
      <c r="G282" s="66"/>
      <c r="H282" s="3" t="s">
        <v>27</v>
      </c>
      <c r="I282" s="63"/>
      <c r="J282" s="13">
        <v>40</v>
      </c>
      <c r="K282" s="4">
        <f>SUM(I282*J282)</f>
        <v>0</v>
      </c>
      <c r="L282" s="5">
        <v>0.2</v>
      </c>
      <c r="M282" s="4">
        <f>SUM(K282*0.2)</f>
        <v>0</v>
      </c>
      <c r="N282" s="6">
        <f>SUM(K282+M282)</f>
        <v>0</v>
      </c>
    </row>
    <row r="283" spans="1:14" x14ac:dyDescent="0.25">
      <c r="A283" s="26">
        <v>239</v>
      </c>
      <c r="B283" s="66" t="s">
        <v>28</v>
      </c>
      <c r="C283" s="66"/>
      <c r="D283" s="66"/>
      <c r="E283" s="3"/>
      <c r="F283" s="66"/>
      <c r="G283" s="66"/>
      <c r="H283" s="3" t="s">
        <v>27</v>
      </c>
      <c r="I283" s="63"/>
      <c r="J283" s="13">
        <v>40</v>
      </c>
      <c r="K283" s="4">
        <f>SUM(I283*J283)</f>
        <v>0</v>
      </c>
      <c r="L283" s="5">
        <v>0.2</v>
      </c>
      <c r="M283" s="4">
        <f>SUM(K283*0.2)</f>
        <v>0</v>
      </c>
      <c r="N283" s="6">
        <f>SUM(K283+M283)</f>
        <v>0</v>
      </c>
    </row>
    <row r="284" spans="1:14" x14ac:dyDescent="0.25">
      <c r="A284" s="67" t="s">
        <v>51</v>
      </c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9"/>
    </row>
    <row r="285" spans="1:14" x14ac:dyDescent="0.25">
      <c r="A285" s="26">
        <v>240</v>
      </c>
      <c r="B285" s="66" t="s">
        <v>47</v>
      </c>
      <c r="C285" s="66"/>
      <c r="D285" s="66"/>
      <c r="E285" s="3"/>
      <c r="F285" s="66"/>
      <c r="G285" s="66"/>
      <c r="H285" s="3" t="s">
        <v>27</v>
      </c>
      <c r="I285" s="63"/>
      <c r="J285" s="13">
        <v>26</v>
      </c>
      <c r="K285" s="4">
        <f>SUM(I285*J285)</f>
        <v>0</v>
      </c>
      <c r="L285" s="5">
        <v>0.2</v>
      </c>
      <c r="M285" s="4">
        <f>SUM(K285*0.2)</f>
        <v>0</v>
      </c>
      <c r="N285" s="6">
        <f>SUM(K285+M285)</f>
        <v>0</v>
      </c>
    </row>
    <row r="286" spans="1:14" ht="15.75" thickBot="1" x14ac:dyDescent="0.3">
      <c r="A286" s="34">
        <v>241</v>
      </c>
      <c r="B286" s="94" t="s">
        <v>124</v>
      </c>
      <c r="C286" s="95"/>
      <c r="D286" s="96"/>
      <c r="E286" s="59"/>
      <c r="F286" s="97"/>
      <c r="G286" s="97"/>
      <c r="H286" s="9" t="s">
        <v>27</v>
      </c>
      <c r="I286" s="63"/>
      <c r="J286" s="13">
        <v>53</v>
      </c>
      <c r="K286" s="4">
        <f>SUM(I286*J286)</f>
        <v>0</v>
      </c>
      <c r="L286" s="5">
        <v>0.2</v>
      </c>
      <c r="M286" s="4">
        <f>SUM(K286*0.2)</f>
        <v>0</v>
      </c>
      <c r="N286" s="6">
        <f>SUM(K286+M286)</f>
        <v>0</v>
      </c>
    </row>
    <row r="287" spans="1:14" ht="15.75" thickBot="1" x14ac:dyDescent="0.3">
      <c r="A287" s="18"/>
      <c r="B287" s="98"/>
      <c r="C287" s="98"/>
      <c r="D287" s="98"/>
      <c r="E287" s="18"/>
      <c r="F287" s="98"/>
      <c r="G287" s="98"/>
      <c r="H287" s="18"/>
      <c r="I287" s="18"/>
      <c r="J287" s="18"/>
      <c r="K287" s="18"/>
      <c r="L287" s="18"/>
      <c r="M287" s="18"/>
      <c r="N287" s="18"/>
    </row>
    <row r="288" spans="1:14" ht="15" customHeight="1" x14ac:dyDescent="0.25">
      <c r="A288" s="70" t="s">
        <v>97</v>
      </c>
      <c r="B288" s="73" t="s">
        <v>95</v>
      </c>
      <c r="C288" s="74"/>
      <c r="D288" s="75"/>
      <c r="E288" s="82" t="s">
        <v>89</v>
      </c>
      <c r="F288" s="73" t="s">
        <v>34</v>
      </c>
      <c r="G288" s="74"/>
      <c r="H288" s="82" t="s">
        <v>36</v>
      </c>
      <c r="I288" s="82" t="s">
        <v>239</v>
      </c>
      <c r="J288" s="82" t="s">
        <v>143</v>
      </c>
      <c r="K288" s="82" t="s">
        <v>151</v>
      </c>
      <c r="L288" s="82" t="s">
        <v>144</v>
      </c>
      <c r="M288" s="82" t="s">
        <v>145</v>
      </c>
      <c r="N288" s="88" t="s">
        <v>37</v>
      </c>
    </row>
    <row r="289" spans="1:14" x14ac:dyDescent="0.25">
      <c r="A289" s="71"/>
      <c r="B289" s="76"/>
      <c r="C289" s="77"/>
      <c r="D289" s="78"/>
      <c r="E289" s="83"/>
      <c r="F289" s="76"/>
      <c r="G289" s="77"/>
      <c r="H289" s="83"/>
      <c r="I289" s="83"/>
      <c r="J289" s="83"/>
      <c r="K289" s="83"/>
      <c r="L289" s="83"/>
      <c r="M289" s="83"/>
      <c r="N289" s="89"/>
    </row>
    <row r="290" spans="1:14" x14ac:dyDescent="0.25">
      <c r="A290" s="71"/>
      <c r="B290" s="76"/>
      <c r="C290" s="77"/>
      <c r="D290" s="78"/>
      <c r="E290" s="83"/>
      <c r="F290" s="76"/>
      <c r="G290" s="77"/>
      <c r="H290" s="83"/>
      <c r="I290" s="83"/>
      <c r="J290" s="83"/>
      <c r="K290" s="83"/>
      <c r="L290" s="83"/>
      <c r="M290" s="83"/>
      <c r="N290" s="89"/>
    </row>
    <row r="291" spans="1:14" ht="15" customHeight="1" thickBot="1" x14ac:dyDescent="0.3">
      <c r="A291" s="72"/>
      <c r="B291" s="79"/>
      <c r="C291" s="80"/>
      <c r="D291" s="81"/>
      <c r="E291" s="84"/>
      <c r="F291" s="79"/>
      <c r="G291" s="80"/>
      <c r="H291" s="84"/>
      <c r="I291" s="84"/>
      <c r="J291" s="84"/>
      <c r="K291" s="84"/>
      <c r="L291" s="84"/>
      <c r="M291" s="84"/>
      <c r="N291" s="90"/>
    </row>
    <row r="292" spans="1:14" ht="18.75" x14ac:dyDescent="0.3">
      <c r="A292" s="85" t="s">
        <v>53</v>
      </c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7"/>
    </row>
    <row r="293" spans="1:14" x14ac:dyDescent="0.25">
      <c r="A293" s="67" t="s">
        <v>147</v>
      </c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9"/>
    </row>
    <row r="294" spans="1:14" x14ac:dyDescent="0.25">
      <c r="A294" s="26">
        <v>242</v>
      </c>
      <c r="B294" s="66" t="s">
        <v>56</v>
      </c>
      <c r="C294" s="66"/>
      <c r="D294" s="66"/>
      <c r="E294" s="3"/>
      <c r="F294" s="66" t="s">
        <v>54</v>
      </c>
      <c r="G294" s="66"/>
      <c r="H294" s="3" t="s">
        <v>149</v>
      </c>
      <c r="I294" s="63"/>
      <c r="J294" s="13">
        <v>66</v>
      </c>
      <c r="K294" s="4">
        <f t="shared" ref="K294:K299" si="33">SUM(I294*J294)</f>
        <v>0</v>
      </c>
      <c r="L294" s="5">
        <v>0.2</v>
      </c>
      <c r="M294" s="4">
        <f t="shared" ref="M294:M299" si="34">SUM(K294*0.2)</f>
        <v>0</v>
      </c>
      <c r="N294" s="6">
        <f t="shared" ref="N294:N299" si="35">SUM(K294+M294)</f>
        <v>0</v>
      </c>
    </row>
    <row r="295" spans="1:14" x14ac:dyDescent="0.25">
      <c r="A295" s="26">
        <v>243</v>
      </c>
      <c r="B295" s="66" t="s">
        <v>56</v>
      </c>
      <c r="C295" s="66"/>
      <c r="D295" s="66"/>
      <c r="E295" s="3"/>
      <c r="F295" s="66" t="s">
        <v>55</v>
      </c>
      <c r="G295" s="66"/>
      <c r="H295" s="3" t="s">
        <v>149</v>
      </c>
      <c r="I295" s="63"/>
      <c r="J295" s="13">
        <v>8</v>
      </c>
      <c r="K295" s="4">
        <f t="shared" si="33"/>
        <v>0</v>
      </c>
      <c r="L295" s="5">
        <v>0.2</v>
      </c>
      <c r="M295" s="4">
        <f t="shared" si="34"/>
        <v>0</v>
      </c>
      <c r="N295" s="6">
        <f t="shared" si="35"/>
        <v>0</v>
      </c>
    </row>
    <row r="296" spans="1:14" x14ac:dyDescent="0.25">
      <c r="A296" s="26">
        <v>244</v>
      </c>
      <c r="B296" s="66" t="s">
        <v>56</v>
      </c>
      <c r="C296" s="66"/>
      <c r="D296" s="66"/>
      <c r="E296" s="3"/>
      <c r="F296" s="66" t="s">
        <v>2</v>
      </c>
      <c r="G296" s="66"/>
      <c r="H296" s="3" t="s">
        <v>149</v>
      </c>
      <c r="I296" s="63"/>
      <c r="J296" s="13">
        <v>13</v>
      </c>
      <c r="K296" s="4">
        <f t="shared" si="33"/>
        <v>0</v>
      </c>
      <c r="L296" s="5">
        <v>0.2</v>
      </c>
      <c r="M296" s="4">
        <f t="shared" si="34"/>
        <v>0</v>
      </c>
      <c r="N296" s="6">
        <f t="shared" si="35"/>
        <v>0</v>
      </c>
    </row>
    <row r="297" spans="1:14" x14ac:dyDescent="0.25">
      <c r="A297" s="26">
        <v>245</v>
      </c>
      <c r="B297" s="66" t="s">
        <v>29</v>
      </c>
      <c r="C297" s="66"/>
      <c r="D297" s="66"/>
      <c r="E297" s="3"/>
      <c r="F297" s="66"/>
      <c r="G297" s="66"/>
      <c r="H297" s="3" t="s">
        <v>149</v>
      </c>
      <c r="I297" s="63"/>
      <c r="J297" s="13">
        <v>135</v>
      </c>
      <c r="K297" s="4">
        <f t="shared" si="33"/>
        <v>0</v>
      </c>
      <c r="L297" s="5">
        <v>0.2</v>
      </c>
      <c r="M297" s="4">
        <f t="shared" si="34"/>
        <v>0</v>
      </c>
      <c r="N297" s="6">
        <f t="shared" si="35"/>
        <v>0</v>
      </c>
    </row>
    <row r="298" spans="1:14" x14ac:dyDescent="0.25">
      <c r="A298" s="26">
        <v>246</v>
      </c>
      <c r="B298" s="66" t="s">
        <v>57</v>
      </c>
      <c r="C298" s="66"/>
      <c r="D298" s="66"/>
      <c r="E298" s="3"/>
      <c r="F298" s="66"/>
      <c r="G298" s="66"/>
      <c r="H298" s="3" t="s">
        <v>149</v>
      </c>
      <c r="I298" s="63"/>
      <c r="J298" s="13">
        <v>264</v>
      </c>
      <c r="K298" s="4">
        <f t="shared" si="33"/>
        <v>0</v>
      </c>
      <c r="L298" s="5">
        <v>0.2</v>
      </c>
      <c r="M298" s="4">
        <f t="shared" si="34"/>
        <v>0</v>
      </c>
      <c r="N298" s="6">
        <f t="shared" si="35"/>
        <v>0</v>
      </c>
    </row>
    <row r="299" spans="1:14" x14ac:dyDescent="0.25">
      <c r="A299" s="26">
        <v>247</v>
      </c>
      <c r="B299" s="66" t="s">
        <v>102</v>
      </c>
      <c r="C299" s="66"/>
      <c r="D299" s="66"/>
      <c r="E299" s="3"/>
      <c r="F299" s="66" t="s">
        <v>59</v>
      </c>
      <c r="G299" s="66"/>
      <c r="H299" s="3" t="s">
        <v>149</v>
      </c>
      <c r="I299" s="63"/>
      <c r="J299" s="13">
        <v>66</v>
      </c>
      <c r="K299" s="4">
        <f t="shared" si="33"/>
        <v>0</v>
      </c>
      <c r="L299" s="5">
        <v>0.2</v>
      </c>
      <c r="M299" s="4">
        <f t="shared" si="34"/>
        <v>0</v>
      </c>
      <c r="N299" s="6">
        <f t="shared" si="35"/>
        <v>0</v>
      </c>
    </row>
    <row r="300" spans="1:14" x14ac:dyDescent="0.25">
      <c r="A300" s="67" t="s">
        <v>148</v>
      </c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9"/>
    </row>
    <row r="301" spans="1:14" x14ac:dyDescent="0.25">
      <c r="A301" s="26">
        <v>248</v>
      </c>
      <c r="B301" s="66" t="s">
        <v>56</v>
      </c>
      <c r="C301" s="66"/>
      <c r="D301" s="66"/>
      <c r="E301" s="3"/>
      <c r="F301" s="66" t="s">
        <v>54</v>
      </c>
      <c r="G301" s="66"/>
      <c r="H301" s="3" t="s">
        <v>58</v>
      </c>
      <c r="I301" s="63"/>
      <c r="J301" s="13">
        <v>264</v>
      </c>
      <c r="K301" s="4">
        <f t="shared" ref="K301:K312" si="36">SUM(I301*J301)</f>
        <v>0</v>
      </c>
      <c r="L301" s="5">
        <v>0.2</v>
      </c>
      <c r="M301" s="4">
        <f t="shared" ref="M301:M312" si="37">SUM(K301*0.2)</f>
        <v>0</v>
      </c>
      <c r="N301" s="6">
        <f t="shared" ref="N301:N312" si="38">SUM(K301+M301)</f>
        <v>0</v>
      </c>
    </row>
    <row r="302" spans="1:14" x14ac:dyDescent="0.25">
      <c r="A302" s="26">
        <v>249</v>
      </c>
      <c r="B302" s="66" t="s">
        <v>56</v>
      </c>
      <c r="C302" s="66"/>
      <c r="D302" s="66"/>
      <c r="E302" s="3"/>
      <c r="F302" s="66" t="s">
        <v>55</v>
      </c>
      <c r="G302" s="66"/>
      <c r="H302" s="3" t="s">
        <v>58</v>
      </c>
      <c r="I302" s="63"/>
      <c r="J302" s="13">
        <v>26</v>
      </c>
      <c r="K302" s="4">
        <f t="shared" si="36"/>
        <v>0</v>
      </c>
      <c r="L302" s="5">
        <v>0.2</v>
      </c>
      <c r="M302" s="4">
        <f t="shared" si="37"/>
        <v>0</v>
      </c>
      <c r="N302" s="6">
        <f t="shared" si="38"/>
        <v>0</v>
      </c>
    </row>
    <row r="303" spans="1:14" x14ac:dyDescent="0.25">
      <c r="A303" s="26">
        <v>250</v>
      </c>
      <c r="B303" s="66" t="s">
        <v>56</v>
      </c>
      <c r="C303" s="66"/>
      <c r="D303" s="66"/>
      <c r="E303" s="3"/>
      <c r="F303" s="66" t="s">
        <v>2</v>
      </c>
      <c r="G303" s="66"/>
      <c r="H303" s="3" t="s">
        <v>58</v>
      </c>
      <c r="I303" s="63"/>
      <c r="J303" s="13">
        <v>53</v>
      </c>
      <c r="K303" s="4">
        <f t="shared" si="36"/>
        <v>0</v>
      </c>
      <c r="L303" s="5">
        <v>0.2</v>
      </c>
      <c r="M303" s="4">
        <f t="shared" si="37"/>
        <v>0</v>
      </c>
      <c r="N303" s="6">
        <f t="shared" si="38"/>
        <v>0</v>
      </c>
    </row>
    <row r="304" spans="1:14" x14ac:dyDescent="0.25">
      <c r="A304" s="26">
        <v>251</v>
      </c>
      <c r="B304" s="66" t="s">
        <v>29</v>
      </c>
      <c r="C304" s="66"/>
      <c r="D304" s="66"/>
      <c r="E304" s="3"/>
      <c r="F304" s="66"/>
      <c r="G304" s="66"/>
      <c r="H304" s="3" t="s">
        <v>58</v>
      </c>
      <c r="I304" s="63"/>
      <c r="J304" s="13">
        <v>528</v>
      </c>
      <c r="K304" s="4">
        <f t="shared" si="36"/>
        <v>0</v>
      </c>
      <c r="L304" s="5">
        <v>0.2</v>
      </c>
      <c r="M304" s="4">
        <f t="shared" si="37"/>
        <v>0</v>
      </c>
      <c r="N304" s="6">
        <f t="shared" si="38"/>
        <v>0</v>
      </c>
    </row>
    <row r="305" spans="1:14" x14ac:dyDescent="0.25">
      <c r="A305" s="26">
        <v>252</v>
      </c>
      <c r="B305" s="66" t="s">
        <v>57</v>
      </c>
      <c r="C305" s="66"/>
      <c r="D305" s="66"/>
      <c r="E305" s="3"/>
      <c r="F305" s="66"/>
      <c r="G305" s="66"/>
      <c r="H305" s="3" t="s">
        <v>58</v>
      </c>
      <c r="I305" s="63"/>
      <c r="J305" s="13">
        <v>264</v>
      </c>
      <c r="K305" s="4">
        <f t="shared" si="36"/>
        <v>0</v>
      </c>
      <c r="L305" s="5">
        <v>0.2</v>
      </c>
      <c r="M305" s="4">
        <f t="shared" si="37"/>
        <v>0</v>
      </c>
      <c r="N305" s="6">
        <f t="shared" si="38"/>
        <v>0</v>
      </c>
    </row>
    <row r="306" spans="1:14" x14ac:dyDescent="0.25">
      <c r="A306" s="26">
        <v>253</v>
      </c>
      <c r="B306" s="66" t="s">
        <v>153</v>
      </c>
      <c r="C306" s="66"/>
      <c r="D306" s="66"/>
      <c r="E306" s="3"/>
      <c r="F306" s="66" t="s">
        <v>59</v>
      </c>
      <c r="G306" s="66"/>
      <c r="H306" s="3" t="s">
        <v>58</v>
      </c>
      <c r="I306" s="63"/>
      <c r="J306" s="13">
        <v>66</v>
      </c>
      <c r="K306" s="4">
        <f t="shared" si="36"/>
        <v>0</v>
      </c>
      <c r="L306" s="5">
        <v>0.2</v>
      </c>
      <c r="M306" s="4">
        <f t="shared" si="37"/>
        <v>0</v>
      </c>
      <c r="N306" s="6">
        <f t="shared" si="38"/>
        <v>0</v>
      </c>
    </row>
    <row r="307" spans="1:14" x14ac:dyDescent="0.25">
      <c r="A307" s="26">
        <v>254</v>
      </c>
      <c r="B307" s="66" t="s">
        <v>42</v>
      </c>
      <c r="C307" s="66"/>
      <c r="D307" s="66"/>
      <c r="E307" s="3"/>
      <c r="F307" s="66"/>
      <c r="G307" s="66"/>
      <c r="H307" s="3" t="s">
        <v>58</v>
      </c>
      <c r="I307" s="63"/>
      <c r="J307" s="13">
        <v>13</v>
      </c>
      <c r="K307" s="4">
        <f t="shared" si="36"/>
        <v>0</v>
      </c>
      <c r="L307" s="5">
        <v>0.2</v>
      </c>
      <c r="M307" s="4">
        <f t="shared" si="37"/>
        <v>0</v>
      </c>
      <c r="N307" s="6">
        <f t="shared" si="38"/>
        <v>0</v>
      </c>
    </row>
    <row r="308" spans="1:14" x14ac:dyDescent="0.25">
      <c r="A308" s="26">
        <v>255</v>
      </c>
      <c r="B308" s="66" t="s">
        <v>43</v>
      </c>
      <c r="C308" s="66"/>
      <c r="D308" s="66"/>
      <c r="E308" s="3"/>
      <c r="F308" s="66"/>
      <c r="G308" s="66"/>
      <c r="H308" s="3" t="s">
        <v>58</v>
      </c>
      <c r="I308" s="63"/>
      <c r="J308" s="13">
        <v>5</v>
      </c>
      <c r="K308" s="4">
        <f t="shared" si="36"/>
        <v>0</v>
      </c>
      <c r="L308" s="5">
        <v>0.2</v>
      </c>
      <c r="M308" s="4">
        <f t="shared" si="37"/>
        <v>0</v>
      </c>
      <c r="N308" s="6">
        <f t="shared" si="38"/>
        <v>0</v>
      </c>
    </row>
    <row r="309" spans="1:14" x14ac:dyDescent="0.25">
      <c r="A309" s="26">
        <v>256</v>
      </c>
      <c r="B309" s="66" t="s">
        <v>44</v>
      </c>
      <c r="C309" s="66"/>
      <c r="D309" s="66"/>
      <c r="E309" s="3"/>
      <c r="F309" s="66"/>
      <c r="G309" s="66"/>
      <c r="H309" s="3" t="s">
        <v>58</v>
      </c>
      <c r="I309" s="63"/>
      <c r="J309" s="13">
        <v>5</v>
      </c>
      <c r="K309" s="4">
        <f t="shared" si="36"/>
        <v>0</v>
      </c>
      <c r="L309" s="5">
        <v>0.2</v>
      </c>
      <c r="M309" s="4">
        <f t="shared" si="37"/>
        <v>0</v>
      </c>
      <c r="N309" s="6">
        <f t="shared" si="38"/>
        <v>0</v>
      </c>
    </row>
    <row r="310" spans="1:14" x14ac:dyDescent="0.25">
      <c r="A310" s="26">
        <v>257</v>
      </c>
      <c r="B310" s="66" t="s">
        <v>154</v>
      </c>
      <c r="C310" s="66"/>
      <c r="D310" s="66"/>
      <c r="E310" s="3"/>
      <c r="F310" s="66"/>
      <c r="G310" s="66"/>
      <c r="H310" s="3" t="s">
        <v>58</v>
      </c>
      <c r="I310" s="63"/>
      <c r="J310" s="13">
        <v>5</v>
      </c>
      <c r="K310" s="4">
        <f t="shared" si="36"/>
        <v>0</v>
      </c>
      <c r="L310" s="5">
        <v>0.2</v>
      </c>
      <c r="M310" s="4">
        <f t="shared" si="37"/>
        <v>0</v>
      </c>
      <c r="N310" s="6">
        <f t="shared" si="38"/>
        <v>0</v>
      </c>
    </row>
    <row r="311" spans="1:14" x14ac:dyDescent="0.25">
      <c r="A311" s="26">
        <v>258</v>
      </c>
      <c r="B311" s="66" t="s">
        <v>30</v>
      </c>
      <c r="C311" s="66"/>
      <c r="D311" s="66"/>
      <c r="E311" s="3"/>
      <c r="F311" s="66"/>
      <c r="G311" s="66"/>
      <c r="H311" s="3" t="s">
        <v>58</v>
      </c>
      <c r="I311" s="63"/>
      <c r="J311" s="13">
        <v>5</v>
      </c>
      <c r="K311" s="4">
        <f t="shared" si="36"/>
        <v>0</v>
      </c>
      <c r="L311" s="5">
        <v>0.2</v>
      </c>
      <c r="M311" s="4">
        <f t="shared" si="37"/>
        <v>0</v>
      </c>
      <c r="N311" s="6">
        <f t="shared" si="38"/>
        <v>0</v>
      </c>
    </row>
    <row r="312" spans="1:14" x14ac:dyDescent="0.25">
      <c r="A312" s="26">
        <v>259</v>
      </c>
      <c r="B312" s="66" t="s">
        <v>31</v>
      </c>
      <c r="C312" s="66"/>
      <c r="D312" s="66"/>
      <c r="E312" s="3"/>
      <c r="F312" s="66"/>
      <c r="G312" s="66"/>
      <c r="H312" s="3" t="s">
        <v>58</v>
      </c>
      <c r="I312" s="63"/>
      <c r="J312" s="13">
        <v>5</v>
      </c>
      <c r="K312" s="4">
        <f t="shared" si="36"/>
        <v>0</v>
      </c>
      <c r="L312" s="5">
        <v>0.2</v>
      </c>
      <c r="M312" s="4">
        <f t="shared" si="37"/>
        <v>0</v>
      </c>
      <c r="N312" s="6">
        <f t="shared" si="38"/>
        <v>0</v>
      </c>
    </row>
    <row r="313" spans="1:14" x14ac:dyDescent="0.25">
      <c r="A313" s="67" t="s">
        <v>49</v>
      </c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9"/>
    </row>
    <row r="314" spans="1:14" x14ac:dyDescent="0.25">
      <c r="A314" s="26">
        <v>260</v>
      </c>
      <c r="B314" s="66" t="s">
        <v>32</v>
      </c>
      <c r="C314" s="66"/>
      <c r="D314" s="66"/>
      <c r="E314" s="3"/>
      <c r="F314" s="66" t="s">
        <v>54</v>
      </c>
      <c r="G314" s="66"/>
      <c r="H314" s="3" t="s">
        <v>0</v>
      </c>
      <c r="I314" s="63"/>
      <c r="J314" s="13">
        <v>330</v>
      </c>
      <c r="K314" s="4">
        <f>SUM(I314*J314)</f>
        <v>0</v>
      </c>
      <c r="L314" s="5">
        <v>0.2</v>
      </c>
      <c r="M314" s="4">
        <f>SUM(K314*0.2)</f>
        <v>0</v>
      </c>
      <c r="N314" s="6">
        <f>SUM(K314+M314)</f>
        <v>0</v>
      </c>
    </row>
    <row r="315" spans="1:14" x14ac:dyDescent="0.25">
      <c r="A315" s="26">
        <v>261</v>
      </c>
      <c r="B315" s="66" t="s">
        <v>32</v>
      </c>
      <c r="C315" s="66"/>
      <c r="D315" s="66"/>
      <c r="E315" s="3"/>
      <c r="F315" s="66" t="s">
        <v>55</v>
      </c>
      <c r="G315" s="66"/>
      <c r="H315" s="3" t="s">
        <v>0</v>
      </c>
      <c r="I315" s="63"/>
      <c r="J315" s="13">
        <v>34</v>
      </c>
      <c r="K315" s="4">
        <f>SUM(I315*J315)</f>
        <v>0</v>
      </c>
      <c r="L315" s="5">
        <v>0.2</v>
      </c>
      <c r="M315" s="4">
        <f>SUM(K315*0.2)</f>
        <v>0</v>
      </c>
      <c r="N315" s="6">
        <f>SUM(K315+M315)</f>
        <v>0</v>
      </c>
    </row>
    <row r="316" spans="1:14" x14ac:dyDescent="0.25">
      <c r="A316" s="26">
        <v>262</v>
      </c>
      <c r="B316" s="66" t="s">
        <v>32</v>
      </c>
      <c r="C316" s="66"/>
      <c r="D316" s="66"/>
      <c r="E316" s="3"/>
      <c r="F316" s="66" t="s">
        <v>2</v>
      </c>
      <c r="G316" s="66"/>
      <c r="H316" s="3" t="s">
        <v>0</v>
      </c>
      <c r="I316" s="63"/>
      <c r="J316" s="13">
        <v>66</v>
      </c>
      <c r="K316" s="4">
        <f>SUM(I316*J316)</f>
        <v>0</v>
      </c>
      <c r="L316" s="5">
        <v>0.2</v>
      </c>
      <c r="M316" s="4">
        <f>SUM(K316*0.2)</f>
        <v>0</v>
      </c>
      <c r="N316" s="6">
        <f>SUM(K316+M316)</f>
        <v>0</v>
      </c>
    </row>
    <row r="317" spans="1:14" x14ac:dyDescent="0.25">
      <c r="A317" s="26">
        <v>263</v>
      </c>
      <c r="B317" s="66" t="s">
        <v>33</v>
      </c>
      <c r="C317" s="66"/>
      <c r="D317" s="66"/>
      <c r="E317" s="3"/>
      <c r="F317" s="66"/>
      <c r="G317" s="66"/>
      <c r="H317" s="3" t="s">
        <v>0</v>
      </c>
      <c r="I317" s="63"/>
      <c r="J317" s="13">
        <v>135</v>
      </c>
      <c r="K317" s="4">
        <f>SUM(I317*J317)</f>
        <v>0</v>
      </c>
      <c r="L317" s="5">
        <v>0.2</v>
      </c>
      <c r="M317" s="4">
        <f>SUM(K317*0.2)</f>
        <v>0</v>
      </c>
      <c r="N317" s="6">
        <f>SUM(K317+M317)</f>
        <v>0</v>
      </c>
    </row>
    <row r="318" spans="1:14" x14ac:dyDescent="0.25">
      <c r="A318" s="67" t="s">
        <v>51</v>
      </c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9"/>
    </row>
    <row r="319" spans="1:14" x14ac:dyDescent="0.25">
      <c r="A319" s="26">
        <v>264</v>
      </c>
      <c r="B319" s="66" t="s">
        <v>47</v>
      </c>
      <c r="C319" s="66"/>
      <c r="D319" s="66"/>
      <c r="E319" s="3"/>
      <c r="F319" s="66"/>
      <c r="G319" s="66"/>
      <c r="H319" s="3" t="s">
        <v>27</v>
      </c>
      <c r="I319" s="63"/>
      <c r="J319" s="13">
        <v>26</v>
      </c>
      <c r="K319" s="4">
        <f>SUM(I319*J319)</f>
        <v>0</v>
      </c>
      <c r="L319" s="5">
        <v>0.2</v>
      </c>
      <c r="M319" s="4">
        <f>SUM(K319*0.2)</f>
        <v>0</v>
      </c>
      <c r="N319" s="6">
        <f>SUM(K319+M319)</f>
        <v>0</v>
      </c>
    </row>
    <row r="320" spans="1:14" ht="15" customHeight="1" thickBot="1" x14ac:dyDescent="0.3">
      <c r="A320" s="34">
        <v>265</v>
      </c>
      <c r="B320" s="94" t="s">
        <v>124</v>
      </c>
      <c r="C320" s="95"/>
      <c r="D320" s="96"/>
      <c r="E320" s="59"/>
      <c r="F320" s="97"/>
      <c r="G320" s="97"/>
      <c r="H320" s="9" t="s">
        <v>27</v>
      </c>
      <c r="I320" s="63"/>
      <c r="J320" s="13">
        <v>53</v>
      </c>
      <c r="K320" s="4">
        <f>SUM(I320*J320)</f>
        <v>0</v>
      </c>
      <c r="L320" s="5">
        <v>0.2</v>
      </c>
      <c r="M320" s="4">
        <f>SUM(K320*0.2)</f>
        <v>0</v>
      </c>
      <c r="N320" s="6">
        <f>SUM(K320+M320)</f>
        <v>0</v>
      </c>
    </row>
    <row r="321" spans="1:14" ht="80.25" customHeight="1" thickBot="1" x14ac:dyDescent="0.3">
      <c r="A321" s="151" t="s">
        <v>150</v>
      </c>
      <c r="B321" s="152"/>
      <c r="C321" s="152"/>
      <c r="D321" s="152"/>
      <c r="E321" s="152"/>
      <c r="F321" s="152"/>
      <c r="G321" s="152"/>
      <c r="H321" s="153"/>
      <c r="I321" s="60"/>
      <c r="J321" s="61"/>
      <c r="K321" s="60">
        <f>SUM(K19:K320)</f>
        <v>0</v>
      </c>
      <c r="L321" s="60"/>
      <c r="M321" s="60">
        <f>SUM(M20:M320)</f>
        <v>0</v>
      </c>
      <c r="N321" s="62">
        <f>SUM(N19:N320)</f>
        <v>0</v>
      </c>
    </row>
    <row r="322" spans="1:14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</sheetData>
  <sheetProtection algorithmName="SHA-512" hashValue="jVCjr+0PH10+bdHC1V+t7mnffHPYVUBkmt+u5EuPzwSiI+CtKrScjZnAPDthokopHgs/suL4rOhjwV+jPM6yew==" saltValue="doK8cs19MHMhutiQlvEnxw==" spinCount="100000" sheet="1" objects="1" scenarios="1"/>
  <protectedRanges>
    <protectedRange sqref="I99:I148 I156:I162 I164:I176 I178:I180 I182:I188 I190:I194 I197:I201 I205:I207 I203 I209:I222 I230:I232 I234:I243 I245:I250 I252:I256 I258:I267 I269:I280 I282:I283 I285:I286 I294:I299 I301:I312 I314:I317 I319:I320" name="Rozsah3"/>
    <protectedRange sqref="G5:N12" name="Rozsah1"/>
    <protectedRange sqref="I19:I93" name="Rozsah2"/>
  </protectedRanges>
  <mergeCells count="474">
    <mergeCell ref="A12:F12"/>
    <mergeCell ref="G6:N6"/>
    <mergeCell ref="G7:N7"/>
    <mergeCell ref="G8:N8"/>
    <mergeCell ref="G9:N9"/>
    <mergeCell ref="G10:N10"/>
    <mergeCell ref="G11:N11"/>
    <mergeCell ref="G12:N12"/>
    <mergeCell ref="A2:N4"/>
    <mergeCell ref="A5:F5"/>
    <mergeCell ref="G5:N5"/>
    <mergeCell ref="A6:F6"/>
    <mergeCell ref="A7:F7"/>
    <mergeCell ref="A8:F8"/>
    <mergeCell ref="A9:F9"/>
    <mergeCell ref="A10:F10"/>
    <mergeCell ref="A11:F11"/>
    <mergeCell ref="B317:D317"/>
    <mergeCell ref="F317:G317"/>
    <mergeCell ref="A318:N318"/>
    <mergeCell ref="B320:D320"/>
    <mergeCell ref="F320:G320"/>
    <mergeCell ref="A321:H321"/>
    <mergeCell ref="B319:D319"/>
    <mergeCell ref="F319:G319"/>
    <mergeCell ref="B315:D315"/>
    <mergeCell ref="F315:G315"/>
    <mergeCell ref="B316:D316"/>
    <mergeCell ref="F316:G316"/>
    <mergeCell ref="N14:N17"/>
    <mergeCell ref="A18:N18"/>
    <mergeCell ref="B19:D24"/>
    <mergeCell ref="E19:E24"/>
    <mergeCell ref="F19:F21"/>
    <mergeCell ref="F22:F24"/>
    <mergeCell ref="H14:H17"/>
    <mergeCell ref="I14:I17"/>
    <mergeCell ref="J14:J17"/>
    <mergeCell ref="K14:K17"/>
    <mergeCell ref="L14:L17"/>
    <mergeCell ref="M14:M17"/>
    <mergeCell ref="A14:A17"/>
    <mergeCell ref="B14:D17"/>
    <mergeCell ref="E14:E17"/>
    <mergeCell ref="F14:F17"/>
    <mergeCell ref="G14:G17"/>
    <mergeCell ref="B33:D35"/>
    <mergeCell ref="E33:E35"/>
    <mergeCell ref="F33:F35"/>
    <mergeCell ref="B36:D41"/>
    <mergeCell ref="E36:E41"/>
    <mergeCell ref="F36:F38"/>
    <mergeCell ref="F39:F41"/>
    <mergeCell ref="B25:D25"/>
    <mergeCell ref="B26:D26"/>
    <mergeCell ref="B27:D32"/>
    <mergeCell ref="E27:E32"/>
    <mergeCell ref="F27:F29"/>
    <mergeCell ref="F30:F32"/>
    <mergeCell ref="B52:D53"/>
    <mergeCell ref="E52:E53"/>
    <mergeCell ref="B54:D59"/>
    <mergeCell ref="E54:E59"/>
    <mergeCell ref="F54:F56"/>
    <mergeCell ref="F57:F59"/>
    <mergeCell ref="B42:D47"/>
    <mergeCell ref="E42:E47"/>
    <mergeCell ref="F42:F44"/>
    <mergeCell ref="F45:F47"/>
    <mergeCell ref="B48:D51"/>
    <mergeCell ref="E48:E51"/>
    <mergeCell ref="F48:F49"/>
    <mergeCell ref="F50:F51"/>
    <mergeCell ref="F67:F69"/>
    <mergeCell ref="B70:D75"/>
    <mergeCell ref="E70:E75"/>
    <mergeCell ref="F70:F72"/>
    <mergeCell ref="F73:F75"/>
    <mergeCell ref="B60:D63"/>
    <mergeCell ref="E60:E63"/>
    <mergeCell ref="F60:F61"/>
    <mergeCell ref="F62:F63"/>
    <mergeCell ref="B64:D69"/>
    <mergeCell ref="E64:E69"/>
    <mergeCell ref="F64:F66"/>
    <mergeCell ref="B82:D83"/>
    <mergeCell ref="E82:E83"/>
    <mergeCell ref="B84:D85"/>
    <mergeCell ref="E84:E85"/>
    <mergeCell ref="B86:D87"/>
    <mergeCell ref="E86:E87"/>
    <mergeCell ref="B76:D79"/>
    <mergeCell ref="E76:E79"/>
    <mergeCell ref="F76:F77"/>
    <mergeCell ref="F78:F79"/>
    <mergeCell ref="B80:D81"/>
    <mergeCell ref="E80:E81"/>
    <mergeCell ref="B94:D94"/>
    <mergeCell ref="A95:A98"/>
    <mergeCell ref="B95:D98"/>
    <mergeCell ref="E95:E98"/>
    <mergeCell ref="F95:F98"/>
    <mergeCell ref="G95:G98"/>
    <mergeCell ref="B88:D89"/>
    <mergeCell ref="E88:E89"/>
    <mergeCell ref="B90:D91"/>
    <mergeCell ref="E90:E91"/>
    <mergeCell ref="B92:D93"/>
    <mergeCell ref="E92:E93"/>
    <mergeCell ref="B103:D104"/>
    <mergeCell ref="E103:E104"/>
    <mergeCell ref="B105:D110"/>
    <mergeCell ref="E105:E110"/>
    <mergeCell ref="F105:F107"/>
    <mergeCell ref="F108:F110"/>
    <mergeCell ref="M95:M98"/>
    <mergeCell ref="N95:N98"/>
    <mergeCell ref="B99:D100"/>
    <mergeCell ref="E99:E100"/>
    <mergeCell ref="B101:D102"/>
    <mergeCell ref="E101:E102"/>
    <mergeCell ref="H95:H98"/>
    <mergeCell ref="I95:I98"/>
    <mergeCell ref="J95:J98"/>
    <mergeCell ref="K95:K98"/>
    <mergeCell ref="L95:L98"/>
    <mergeCell ref="F124:F125"/>
    <mergeCell ref="F126:F127"/>
    <mergeCell ref="B111:D116"/>
    <mergeCell ref="E111:E116"/>
    <mergeCell ref="F111:F113"/>
    <mergeCell ref="F114:F116"/>
    <mergeCell ref="B117:D117"/>
    <mergeCell ref="B118:D119"/>
    <mergeCell ref="E118:E119"/>
    <mergeCell ref="B128:D129"/>
    <mergeCell ref="E128:E129"/>
    <mergeCell ref="B130:D131"/>
    <mergeCell ref="E130:E131"/>
    <mergeCell ref="B132:D133"/>
    <mergeCell ref="B134:D134"/>
    <mergeCell ref="E132:E133"/>
    <mergeCell ref="B120:D121"/>
    <mergeCell ref="E120:E121"/>
    <mergeCell ref="B122:D123"/>
    <mergeCell ref="E122:E127"/>
    <mergeCell ref="B124:D127"/>
    <mergeCell ref="B135:D135"/>
    <mergeCell ref="B136:D136"/>
    <mergeCell ref="B137:D137"/>
    <mergeCell ref="B138:D138"/>
    <mergeCell ref="B139:D139"/>
    <mergeCell ref="B140:D140"/>
    <mergeCell ref="B146:D146"/>
    <mergeCell ref="B141:D141"/>
    <mergeCell ref="B142:D142"/>
    <mergeCell ref="B143:D143"/>
    <mergeCell ref="B144:D144"/>
    <mergeCell ref="B145:D145"/>
    <mergeCell ref="B147:D147"/>
    <mergeCell ref="B148:D148"/>
    <mergeCell ref="A154:N154"/>
    <mergeCell ref="B149:D149"/>
    <mergeCell ref="A150:A153"/>
    <mergeCell ref="B150:D153"/>
    <mergeCell ref="E150:E153"/>
    <mergeCell ref="F150:G153"/>
    <mergeCell ref="H150:H153"/>
    <mergeCell ref="I150:I153"/>
    <mergeCell ref="J150:J153"/>
    <mergeCell ref="K150:K153"/>
    <mergeCell ref="L150:L153"/>
    <mergeCell ref="M150:M153"/>
    <mergeCell ref="N150:N153"/>
    <mergeCell ref="A155:N155"/>
    <mergeCell ref="B156:D156"/>
    <mergeCell ref="F156:G156"/>
    <mergeCell ref="B160:D160"/>
    <mergeCell ref="F160:G160"/>
    <mergeCell ref="B161:D161"/>
    <mergeCell ref="F161:G161"/>
    <mergeCell ref="B157:D157"/>
    <mergeCell ref="F157:G157"/>
    <mergeCell ref="B158:D158"/>
    <mergeCell ref="F158:G158"/>
    <mergeCell ref="B159:D159"/>
    <mergeCell ref="F159:G159"/>
    <mergeCell ref="B162:D162"/>
    <mergeCell ref="F162:G162"/>
    <mergeCell ref="A163:N163"/>
    <mergeCell ref="B166:D166"/>
    <mergeCell ref="F166:G166"/>
    <mergeCell ref="B167:D167"/>
    <mergeCell ref="F167:G167"/>
    <mergeCell ref="B165:D165"/>
    <mergeCell ref="F165:G165"/>
    <mergeCell ref="B164:D164"/>
    <mergeCell ref="F164:G164"/>
    <mergeCell ref="B171:D171"/>
    <mergeCell ref="F171:G171"/>
    <mergeCell ref="B172:D172"/>
    <mergeCell ref="F172:G172"/>
    <mergeCell ref="B173:D173"/>
    <mergeCell ref="F173:G173"/>
    <mergeCell ref="B168:D168"/>
    <mergeCell ref="F168:G168"/>
    <mergeCell ref="B169:D169"/>
    <mergeCell ref="F169:G169"/>
    <mergeCell ref="B170:D170"/>
    <mergeCell ref="F170:G170"/>
    <mergeCell ref="B178:D178"/>
    <mergeCell ref="F178:G178"/>
    <mergeCell ref="B179:D179"/>
    <mergeCell ref="F179:G179"/>
    <mergeCell ref="B174:D174"/>
    <mergeCell ref="F174:G174"/>
    <mergeCell ref="B175:D175"/>
    <mergeCell ref="F175:G175"/>
    <mergeCell ref="B176:D176"/>
    <mergeCell ref="F176:G176"/>
    <mergeCell ref="A177:N177"/>
    <mergeCell ref="B183:D183"/>
    <mergeCell ref="F183:G183"/>
    <mergeCell ref="B184:D184"/>
    <mergeCell ref="F184:G184"/>
    <mergeCell ref="B182:D182"/>
    <mergeCell ref="F182:G182"/>
    <mergeCell ref="B180:D180"/>
    <mergeCell ref="F180:G180"/>
    <mergeCell ref="A181:N181"/>
    <mergeCell ref="B190:D190"/>
    <mergeCell ref="F190:G190"/>
    <mergeCell ref="B191:D191"/>
    <mergeCell ref="F191:G191"/>
    <mergeCell ref="B185:D185"/>
    <mergeCell ref="F185:G185"/>
    <mergeCell ref="B186:D186"/>
    <mergeCell ref="F186:G186"/>
    <mergeCell ref="B187:D187"/>
    <mergeCell ref="F187:G187"/>
    <mergeCell ref="B188:D188"/>
    <mergeCell ref="F188:G188"/>
    <mergeCell ref="A189:N189"/>
    <mergeCell ref="B197:D197"/>
    <mergeCell ref="F197:G197"/>
    <mergeCell ref="B198:D198"/>
    <mergeCell ref="F198:G198"/>
    <mergeCell ref="B192:D192"/>
    <mergeCell ref="F192:G192"/>
    <mergeCell ref="B193:D193"/>
    <mergeCell ref="F193:G193"/>
    <mergeCell ref="A195:N195"/>
    <mergeCell ref="B194:D194"/>
    <mergeCell ref="F194:G194"/>
    <mergeCell ref="A196:N196"/>
    <mergeCell ref="B199:D199"/>
    <mergeCell ref="F199:G199"/>
    <mergeCell ref="B200:D200"/>
    <mergeCell ref="F200:G200"/>
    <mergeCell ref="B201:D201"/>
    <mergeCell ref="F201:G201"/>
    <mergeCell ref="A202:N202"/>
    <mergeCell ref="B203:D203"/>
    <mergeCell ref="F203:G203"/>
    <mergeCell ref="A204:N204"/>
    <mergeCell ref="B209:D209"/>
    <mergeCell ref="F209:G209"/>
    <mergeCell ref="B210:D210"/>
    <mergeCell ref="F210:G210"/>
    <mergeCell ref="B211:D211"/>
    <mergeCell ref="F211:G211"/>
    <mergeCell ref="B205:D205"/>
    <mergeCell ref="F205:G205"/>
    <mergeCell ref="B206:D206"/>
    <mergeCell ref="F206:G206"/>
    <mergeCell ref="B207:D207"/>
    <mergeCell ref="F207:G207"/>
    <mergeCell ref="A208:N208"/>
    <mergeCell ref="B215:D215"/>
    <mergeCell ref="F215:G215"/>
    <mergeCell ref="B216:D216"/>
    <mergeCell ref="F216:G216"/>
    <mergeCell ref="B217:D217"/>
    <mergeCell ref="F217:G217"/>
    <mergeCell ref="B212:D212"/>
    <mergeCell ref="F212:G212"/>
    <mergeCell ref="B213:D213"/>
    <mergeCell ref="F213:G213"/>
    <mergeCell ref="B214:D214"/>
    <mergeCell ref="F214:G214"/>
    <mergeCell ref="B221:D221"/>
    <mergeCell ref="F221:G221"/>
    <mergeCell ref="B222:D222"/>
    <mergeCell ref="F222:G222"/>
    <mergeCell ref="B223:D223"/>
    <mergeCell ref="F223:G223"/>
    <mergeCell ref="B218:D218"/>
    <mergeCell ref="F218:G218"/>
    <mergeCell ref="B219:D219"/>
    <mergeCell ref="F219:G219"/>
    <mergeCell ref="B220:D220"/>
    <mergeCell ref="F220:G220"/>
    <mergeCell ref="M224:M227"/>
    <mergeCell ref="N224:N227"/>
    <mergeCell ref="B234:D234"/>
    <mergeCell ref="F234:G234"/>
    <mergeCell ref="B235:D235"/>
    <mergeCell ref="F235:G235"/>
    <mergeCell ref="A228:N228"/>
    <mergeCell ref="B230:D230"/>
    <mergeCell ref="F230:G230"/>
    <mergeCell ref="B231:D231"/>
    <mergeCell ref="F231:G231"/>
    <mergeCell ref="A229:N229"/>
    <mergeCell ref="B232:D232"/>
    <mergeCell ref="F232:G232"/>
    <mergeCell ref="A233:N233"/>
    <mergeCell ref="A224:A227"/>
    <mergeCell ref="B224:D227"/>
    <mergeCell ref="E224:E227"/>
    <mergeCell ref="F224:G227"/>
    <mergeCell ref="H224:H227"/>
    <mergeCell ref="I224:I227"/>
    <mergeCell ref="J224:J227"/>
    <mergeCell ref="K224:K227"/>
    <mergeCell ref="L224:L227"/>
    <mergeCell ref="B239:D239"/>
    <mergeCell ref="F239:G239"/>
    <mergeCell ref="B240:D240"/>
    <mergeCell ref="F240:G240"/>
    <mergeCell ref="B241:D241"/>
    <mergeCell ref="F241:G241"/>
    <mergeCell ref="B236:D236"/>
    <mergeCell ref="F236:G236"/>
    <mergeCell ref="B237:D237"/>
    <mergeCell ref="F237:G237"/>
    <mergeCell ref="B238:D238"/>
    <mergeCell ref="F238:G238"/>
    <mergeCell ref="B246:D246"/>
    <mergeCell ref="F246:G246"/>
    <mergeCell ref="B247:D247"/>
    <mergeCell ref="F247:G247"/>
    <mergeCell ref="B248:D248"/>
    <mergeCell ref="F248:G248"/>
    <mergeCell ref="B242:D242"/>
    <mergeCell ref="F242:G242"/>
    <mergeCell ref="B245:D245"/>
    <mergeCell ref="F245:G245"/>
    <mergeCell ref="B243:D243"/>
    <mergeCell ref="F243:G243"/>
    <mergeCell ref="A244:N244"/>
    <mergeCell ref="B253:D253"/>
    <mergeCell ref="F253:G253"/>
    <mergeCell ref="B254:D254"/>
    <mergeCell ref="F254:G254"/>
    <mergeCell ref="B255:D255"/>
    <mergeCell ref="F255:G255"/>
    <mergeCell ref="B249:D249"/>
    <mergeCell ref="F249:G249"/>
    <mergeCell ref="B252:D252"/>
    <mergeCell ref="F252:G252"/>
    <mergeCell ref="B250:D250"/>
    <mergeCell ref="F250:G250"/>
    <mergeCell ref="A251:N251"/>
    <mergeCell ref="B256:D256"/>
    <mergeCell ref="F256:G256"/>
    <mergeCell ref="A257:N257"/>
    <mergeCell ref="B264:D264"/>
    <mergeCell ref="F264:G264"/>
    <mergeCell ref="B265:D265"/>
    <mergeCell ref="F265:G265"/>
    <mergeCell ref="B263:D263"/>
    <mergeCell ref="F263:G263"/>
    <mergeCell ref="B260:D260"/>
    <mergeCell ref="F260:G260"/>
    <mergeCell ref="B261:D261"/>
    <mergeCell ref="F261:G261"/>
    <mergeCell ref="B262:D262"/>
    <mergeCell ref="F262:G262"/>
    <mergeCell ref="B258:D258"/>
    <mergeCell ref="F258:G258"/>
    <mergeCell ref="B259:D259"/>
    <mergeCell ref="F259:G259"/>
    <mergeCell ref="B266:D266"/>
    <mergeCell ref="F266:G266"/>
    <mergeCell ref="B269:D269"/>
    <mergeCell ref="F269:G269"/>
    <mergeCell ref="B277:D277"/>
    <mergeCell ref="B278:D278"/>
    <mergeCell ref="B279:D279"/>
    <mergeCell ref="B273:D273"/>
    <mergeCell ref="B274:D274"/>
    <mergeCell ref="B275:D275"/>
    <mergeCell ref="B276:D276"/>
    <mergeCell ref="F273:G273"/>
    <mergeCell ref="F274:G275"/>
    <mergeCell ref="F276:G277"/>
    <mergeCell ref="F278:G279"/>
    <mergeCell ref="B270:D270"/>
    <mergeCell ref="F270:G270"/>
    <mergeCell ref="B271:D271"/>
    <mergeCell ref="F271:G271"/>
    <mergeCell ref="B267:D267"/>
    <mergeCell ref="F267:G267"/>
    <mergeCell ref="A268:N268"/>
    <mergeCell ref="B272:D272"/>
    <mergeCell ref="F272:G272"/>
    <mergeCell ref="B280:D280"/>
    <mergeCell ref="F280:G280"/>
    <mergeCell ref="B285:D285"/>
    <mergeCell ref="F285:G285"/>
    <mergeCell ref="B286:D286"/>
    <mergeCell ref="F286:G286"/>
    <mergeCell ref="B287:D287"/>
    <mergeCell ref="F287:G287"/>
    <mergeCell ref="B282:D282"/>
    <mergeCell ref="F282:G282"/>
    <mergeCell ref="A281:N281"/>
    <mergeCell ref="B283:D283"/>
    <mergeCell ref="F283:G283"/>
    <mergeCell ref="A284:N284"/>
    <mergeCell ref="A288:A291"/>
    <mergeCell ref="B288:D291"/>
    <mergeCell ref="E288:E291"/>
    <mergeCell ref="F288:G291"/>
    <mergeCell ref="A292:N292"/>
    <mergeCell ref="B294:D294"/>
    <mergeCell ref="F294:G294"/>
    <mergeCell ref="A293:N293"/>
    <mergeCell ref="B301:D301"/>
    <mergeCell ref="F301:G301"/>
    <mergeCell ref="H288:H291"/>
    <mergeCell ref="I288:I291"/>
    <mergeCell ref="J288:J291"/>
    <mergeCell ref="K288:K291"/>
    <mergeCell ref="L288:L291"/>
    <mergeCell ref="M288:M291"/>
    <mergeCell ref="N288:N291"/>
    <mergeCell ref="B295:D295"/>
    <mergeCell ref="F295:G295"/>
    <mergeCell ref="B298:D298"/>
    <mergeCell ref="F298:G298"/>
    <mergeCell ref="B299:D299"/>
    <mergeCell ref="F299:G299"/>
    <mergeCell ref="A300:N300"/>
    <mergeCell ref="B296:D296"/>
    <mergeCell ref="F296:G296"/>
    <mergeCell ref="B297:D297"/>
    <mergeCell ref="F297:G297"/>
    <mergeCell ref="B306:D306"/>
    <mergeCell ref="F306:G306"/>
    <mergeCell ref="B307:D307"/>
    <mergeCell ref="F307:G307"/>
    <mergeCell ref="B304:D304"/>
    <mergeCell ref="F304:G304"/>
    <mergeCell ref="B305:D305"/>
    <mergeCell ref="F305:G305"/>
    <mergeCell ref="B302:D302"/>
    <mergeCell ref="F302:G302"/>
    <mergeCell ref="B303:D303"/>
    <mergeCell ref="F303:G303"/>
    <mergeCell ref="B311:D311"/>
    <mergeCell ref="F311:G311"/>
    <mergeCell ref="B314:D314"/>
    <mergeCell ref="F314:G314"/>
    <mergeCell ref="B308:D308"/>
    <mergeCell ref="F308:G308"/>
    <mergeCell ref="B309:D309"/>
    <mergeCell ref="F309:G309"/>
    <mergeCell ref="B310:D310"/>
    <mergeCell ref="F310:G310"/>
    <mergeCell ref="B312:D312"/>
    <mergeCell ref="F312:G312"/>
    <mergeCell ref="A313:N313"/>
  </mergeCells>
  <pageMargins left="0.7" right="0.7" top="0.78740157499999996" bottom="0.78740157499999996" header="0.3" footer="0.3"/>
  <pageSetup paperSize="9" scale="56" fitToHeight="0" orientation="portrait" r:id="rId1"/>
  <headerFooter>
    <oddHeader>&amp;C&amp;"Times New Roman,Tučné"&amp;12Príloha č. 2
Cenník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7" ma:contentTypeDescription="Create a new document." ma:contentTypeScope="" ma:versionID="89e2f4dac93eeec970f2ba92c2624649">
  <xsd:schema xmlns:xsd="http://www.w3.org/2001/XMLSchema" xmlns:xs="http://www.w3.org/2001/XMLSchema" xmlns:p="http://schemas.microsoft.com/office/2006/metadata/properties" xmlns:ns2="bb3d1ceb-ec91-4593-ab49-8ce9533748d9" targetNamespace="http://schemas.microsoft.com/office/2006/metadata/properties" ma:root="true" ma:fieldsID="79379cdc92566bfb412828ee161d8828" ns2:_="">
    <xsd:import namespace="bb3d1ceb-ec91-4593-ab49-8ce953374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578CD0-D097-4BB4-A8C1-3CECAA354EDF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b3d1ceb-ec91-4593-ab49-8ce9533748d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C92871C-26C6-4A91-85BF-6AD799A68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236FFD-7E27-4FD0-BCFD-1B5C63371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ZDZ jednotkovy cennik</dc:title>
  <dc:subject>cennik</dc:subject>
  <dc:creator/>
  <cp:lastModifiedBy/>
  <cp:revision>01</cp:revision>
  <dcterms:created xsi:type="dcterms:W3CDTF">2015-06-05T18:19:34Z</dcterms:created>
  <dcterms:modified xsi:type="dcterms:W3CDTF">2021-08-03T07:19:29Z</dcterms:modified>
  <cp:contentStatus>ZDZ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