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denka_bothova_bratislava_sk/Documents/Pracovná plocha/Zákazky/Orez stromov/Na zverejnenie/"/>
    </mc:Choice>
  </mc:AlternateContent>
  <xr:revisionPtr revIDLastSave="17" documentId="8_{C584B0AA-D822-4C3B-92F0-0C39707AE4F1}" xr6:coauthVersionLast="47" xr6:coauthVersionMax="47" xr10:uidLastSave="{EFF05B3C-A142-43A8-92A0-9E34B3F167BE}"/>
  <bookViews>
    <workbookView xWindow="4350" yWindow="1575" windowWidth="22845" windowHeight="13845" xr2:uid="{00000000-000D-0000-FFFF-FFFF00000000}"/>
  </bookViews>
  <sheets>
    <sheet name="Hárok1" sheetId="1" r:id="rId1"/>
    <sheet name="Zozna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1" i="1"/>
  <c r="H42" i="1"/>
  <c r="H44" i="1"/>
  <c r="H46" i="1"/>
  <c r="H48" i="1"/>
  <c r="H49" i="1"/>
  <c r="H50" i="1"/>
  <c r="H52" i="1"/>
  <c r="H53" i="1"/>
  <c r="H55" i="1"/>
  <c r="H56" i="1"/>
  <c r="H57" i="1"/>
  <c r="H58" i="1"/>
  <c r="H60" i="1"/>
  <c r="H61" i="1"/>
  <c r="H63" i="1"/>
  <c r="H64" i="1"/>
  <c r="H65" i="1"/>
  <c r="H66" i="1"/>
  <c r="H67" i="1"/>
  <c r="H68" i="1"/>
  <c r="H70" i="1"/>
  <c r="H71" i="1"/>
  <c r="H73" i="1"/>
  <c r="H74" i="1"/>
  <c r="H76" i="1"/>
  <c r="H77" i="1"/>
  <c r="H78" i="1"/>
  <c r="H21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1" i="1"/>
  <c r="G42" i="1"/>
  <c r="G44" i="1"/>
  <c r="G46" i="1"/>
  <c r="G48" i="1"/>
  <c r="G49" i="1"/>
  <c r="G50" i="1"/>
  <c r="G52" i="1"/>
  <c r="G53" i="1"/>
  <c r="G55" i="1"/>
  <c r="G56" i="1"/>
  <c r="G57" i="1"/>
  <c r="G58" i="1"/>
  <c r="G60" i="1"/>
  <c r="G61" i="1"/>
  <c r="G63" i="1"/>
  <c r="G64" i="1"/>
  <c r="G65" i="1"/>
  <c r="G66" i="1"/>
  <c r="G67" i="1"/>
  <c r="G68" i="1"/>
  <c r="G70" i="1"/>
  <c r="G71" i="1"/>
  <c r="G73" i="1"/>
  <c r="G74" i="1"/>
  <c r="G76" i="1"/>
  <c r="G77" i="1"/>
  <c r="G78" i="1"/>
  <c r="G21" i="1"/>
  <c r="F79" i="1"/>
  <c r="H79" i="1" l="1"/>
  <c r="F80" i="1" s="1"/>
  <c r="F86" i="1" s="1"/>
  <c r="G79" i="1"/>
</calcChain>
</file>

<file path=xl/sharedStrings.xml><?xml version="1.0" encoding="utf-8"?>
<sst xmlns="http://schemas.openxmlformats.org/spreadsheetml/2006/main" count="236" uniqueCount="101">
  <si>
    <t>IČO:</t>
  </si>
  <si>
    <t>IČ DPH:</t>
  </si>
  <si>
    <t>Telefónne číslo:</t>
  </si>
  <si>
    <t>E-mailová adresa:</t>
  </si>
  <si>
    <t>Identifikačné údaje uchádzača</t>
  </si>
  <si>
    <t>Kritérium č. 1: Celková cena v EUR s DPH</t>
  </si>
  <si>
    <t xml:space="preserve">Obchodné meno: </t>
  </si>
  <si>
    <t xml:space="preserve">Sídlo: </t>
  </si>
  <si>
    <t>Štatutárny zástupca:</t>
  </si>
  <si>
    <t>Počet bodov za kritérium č. 1</t>
  </si>
  <si>
    <t>Uchádzač vypĺňa iba zelené bunky</t>
  </si>
  <si>
    <t>Počet bodov za kritérium č. 2</t>
  </si>
  <si>
    <t>Počet bodov za všetky kritériá spolu:</t>
  </si>
  <si>
    <t>Dňa:</t>
  </si>
  <si>
    <t>v</t>
  </si>
  <si>
    <t>Celková cena v EUR</t>
  </si>
  <si>
    <t>Podpis oprávnenej osoby</t>
  </si>
  <si>
    <t>DPH 20%</t>
  </si>
  <si>
    <t>Predmet zákazky: Komplexné ošetrenie stromov – Jégeho a Štefánikova ulica</t>
  </si>
  <si>
    <t>´</t>
  </si>
  <si>
    <t xml:space="preserve">p. č. </t>
  </si>
  <si>
    <t>názov dreviny</t>
  </si>
  <si>
    <t xml:space="preserve">obvod kmeňa v 130 cm </t>
  </si>
  <si>
    <t>potrebný zákrok</t>
  </si>
  <si>
    <t>poznámka</t>
  </si>
  <si>
    <t>latinský názov</t>
  </si>
  <si>
    <t>slovenský názov</t>
  </si>
  <si>
    <t>brestovec západný</t>
  </si>
  <si>
    <t>ZR, PRK, RK 20%</t>
  </si>
  <si>
    <t>ZR, RK 15%</t>
  </si>
  <si>
    <t>ZR</t>
  </si>
  <si>
    <t>ZR, PRK</t>
  </si>
  <si>
    <t>ZR, RK 30%</t>
  </si>
  <si>
    <t>v EUR bez DPH</t>
  </si>
  <si>
    <t>v EUR s DPH</t>
  </si>
  <si>
    <t>Cena práce vrátane odvozu a zhodnotenia odpadu</t>
  </si>
  <si>
    <t xml:space="preserve">Celtis occidentalis </t>
  </si>
  <si>
    <t>ZR, PRK, RK 10%</t>
  </si>
  <si>
    <t>V - do 10 rokov</t>
  </si>
  <si>
    <t>ZR, RK 10%</t>
  </si>
  <si>
    <t>ZR, PRK, RK 15%</t>
  </si>
  <si>
    <t>ZR. PRK</t>
  </si>
  <si>
    <t>V - do 5 rokov</t>
  </si>
  <si>
    <t>PV</t>
  </si>
  <si>
    <t>VR, PRK</t>
  </si>
  <si>
    <t>PRK</t>
  </si>
  <si>
    <t>V</t>
  </si>
  <si>
    <t>VR</t>
  </si>
  <si>
    <t>zdeformovaný chodník a obrubník koreňmi stromu,  veľká otvorená rana na kmeni v 3,5 m, chýba 1/2 stromu, imelo v korune, zabezpečiť odstup koruny stromu od lampy a strechy domu</t>
  </si>
  <si>
    <t>zdeformovaný chodník a obrubník koreňmi stromu, kmeň stromu zasahuje do jazdnej dráhy komunikácie, imelo v korune, zabezpečiť odstup koruny stromu od lampy a fasády domu</t>
  </si>
  <si>
    <t>zdeformovaný chodník a obrubník koreňmi stromu,  veľká otvorená rana na kmeni v 3 m, imelo v korune, zabezpečiť odstup koruny stromu od lampy a strechy domu</t>
  </si>
  <si>
    <t>zdeformovaný chodník a obrubník koreňmi stromu, poškodená báza kmeňa, imelo v korune, extrémne vyosená koruna</t>
  </si>
  <si>
    <t>zdeformovaný chodník a obrubník koreňmi stromu, odstrániť drôty z kmeňa, imelo v korune, zabezpečiť odstup koruny stromu od fasády domu</t>
  </si>
  <si>
    <t>zabezpečiť odstup koruny stromu od strechy a fasády domu, zabezpečiť dostatočnú podchodnú výšku pod stromom (obrast kmeňa)</t>
  </si>
  <si>
    <t>veľká, otvorená, vyhnívajúca dutina ca v 3 m, imelo v korune, zabezpečiť odstup kuruny od lampy</t>
  </si>
  <si>
    <t>zdeformovaný chodník a obrubník koreňmi stromu, imelo v korune, zabezpečiť odstup koruna stromu od fasády domu, vyosená koruna, strom zasahuje do jazdnej dráhy na komunikácií</t>
  </si>
  <si>
    <t>veľká, vyhnívajúca rana na kmeni ca v 3 m, imelo v korune, zabezpečiť odstup koruny stromu od lampy a strechy domu</t>
  </si>
  <si>
    <t xml:space="preserve">zdeformovaný chodník a obrubník koreňmi stromu, imelo v korune, zabezpečiť odstup koruny stromu od fasády domu </t>
  </si>
  <si>
    <t>zdeformovaný chodník a obrubník koreňmi stromu, imelo v korune, zabezpečiť odstup koruny stromu od lampy</t>
  </si>
  <si>
    <t>veľká vyhnívajúca rana na kmeni ca v 3 m, imelo v korune, zabezpečiť odstup os fasády domu</t>
  </si>
  <si>
    <t>imelo v korune, zabezpečiť odstrup koruna stromu od fasády domu, lampy</t>
  </si>
  <si>
    <t>veľká, hnijúca rana na na kmeni v 2,5 m, imelo v korune</t>
  </si>
  <si>
    <t>imelo v korune, zabezpečiť dostatočný odstup od lampy</t>
  </si>
  <si>
    <t>imelo v korune, zabezpečiť dostatočný odstup od fasády domu</t>
  </si>
  <si>
    <t>veľká, otvorená rana na kmeni vo výške 2 m, vyosená koruna, zlá možnosť redukcie koruny z dôvody vysoko položeného ťažiska stromu, zabezpečiť odstup od lampy</t>
  </si>
  <si>
    <t>veľká rana v hlavnom rozkonárení, výrazne znížená vitalita stromu</t>
  </si>
  <si>
    <t>strom zasahuje do jazdnej dráhy na komunikácií, kmeň poškodený dopravou na ceste, vyosený kmeň, jednostranná koruna, imelo v korune, zdeformovaný obrubník cesty</t>
  </si>
  <si>
    <t>dutina na báze kmeňa, pozdĺžna prasklina na kmeni z dvoch strán, imelo v korune, zabezpečiť dostatočnú podchodnú výšku nad chodníkom. Pre spoľahlivé zistenie rozsahu poškodenia kmeňa a bázy kmeňa a pre dôkladné stanovenie potrebných opatrení pre zabezpečenie precádzkovej bezpečnosti stromu, odporúčame realizovať prístrojové vyšetrenie</t>
  </si>
  <si>
    <t>dutina na báze kmeňa, zabezpečiť odstup od fasády a dostatočnú podchodnú a podjazdnú výšku. Pre spoľahlivé zistenie rozsahu poškodenia kmeňa a bázy kmeňaa pre dôkladné stanovenie potrebných opatrení pre zabezpečenie precádzkovej bezpečnosti stromu, odporúčame realizovať prístrojové vyšetrenie</t>
  </si>
  <si>
    <t>mladý strom, zabezpečiť dostatočnú podjazdnú výšku pod stromom</t>
  </si>
  <si>
    <t>mladý strom, zabezpečiť dostatočnú podjazdnú výšku pod stromom a odstup od fasády domu</t>
  </si>
  <si>
    <t>mladý strom, vážne poškodený kmeň, neperspektívny strom, zabezpečiť dostatočnú podchodnú a podjazdnú výšku, odstup od fasády domu</t>
  </si>
  <si>
    <t>poškodený kmeň, prasklina od bázy kmeňa, imelo v korune, zabezpečiť odstup od fasády domu</t>
  </si>
  <si>
    <t>mladý strom, vážne poškodený kmeň, neperspektívny strom, zabezpečiť dostatočnú podchodnú výšku, odstup od fasády domu</t>
  </si>
  <si>
    <t>mladý strom, zanedbaný výchovný rez, visiace a nefunkčné kotvenie, zabezpečiť dostatočnú podchodnú a podjazdnú výšku pod stromom</t>
  </si>
  <si>
    <t>viacnásobne poškodený kmeň, zasahuje do jazdnej dráhy komunikácie, zabezpečiť odstup od fasády domu</t>
  </si>
  <si>
    <t xml:space="preserve">veľká rana na kmeni, imelo v korune, zabezečiť dostatočnú podchodnú a podjazdnú výšku pod stromom a odstup od fasády </t>
  </si>
  <si>
    <t>veľká rana na kmeni v 3,5 m, imelo v korune, zabezpečiť dostatočnú podchodnú a podjazdnú výšku pod stromom a odstup od fasády a strechy domu</t>
  </si>
  <si>
    <t>zabezpečiť odstup koruny stromu od strechy domu a lampy, imelo v korune</t>
  </si>
  <si>
    <t>vážne poškodený kmeň, zabezpečiť odstup koruny stromu od fasády domu a dostatočnú podjazdnú výšku pod stromom</t>
  </si>
  <si>
    <t>jednostranná, vyosená koruna, vysoko ťažisko, zabezpečiť odstup od lampy</t>
  </si>
  <si>
    <t>strom zasahuje do jazdnej dráhy komunikácie, imelo v korune, veľká rana na kmeni v 3 m, konáre zasahujú do trolejového vedenia</t>
  </si>
  <si>
    <t>imelo v korune, zabezpečiť dostatočnú podchodnú a podjazdnú výšku pod stromom, dostatočný odstup od trolejového vedenia a fasády domu</t>
  </si>
  <si>
    <t>strom zasahuje do jazdnej dráhy komunikácie, zabezpečiť dostatočnú podchodnú a podjazdnú výšku pod stromom, odstup od lampy</t>
  </si>
  <si>
    <t>strom zasahuje do jazdnej dráhy komunikácie, imelo v korune, zabezpečiť dostatočnúpodjazdnú výšku pod stromom a odstup od fasády domu</t>
  </si>
  <si>
    <t>mladý strom, vážne poškodený kmeň, neprspektívny, zabezpečiť dostatočnú podchodnú a podjazdnú výšku pod stromom, odstup od fasády domu</t>
  </si>
  <si>
    <t>prasklina na kmeni, zapezpečiť odstup koruny stromu od lampy a fasády domu</t>
  </si>
  <si>
    <t>veľká rana na dvoch miestach na kmeni v 3 m, zabezpečiť dostatočnú podchodnú a podjazdnú výšku pod stromom, odstup od fasády domu</t>
  </si>
  <si>
    <t>imelo v korune, zabezpečiť odstup koruny stromu od fasády domu a lampy</t>
  </si>
  <si>
    <t>vážne poškodený kmeň, zabezpečiť odstup koruny stromu od fasády domu</t>
  </si>
  <si>
    <t>strom zasahuje do jazdnej dráhy na komunikácií, vyosený, zabezpečiť odstup od lampy</t>
  </si>
  <si>
    <t>mladý strom, poškodený kmeň, zle zvolený druh na dané miesto, nesprávne realizovaný výchovný rez, nedostatočná podjazdná výška pod stromom, neprspektívny strom, odporúčame vymeniť za vhodnejší druh</t>
  </si>
  <si>
    <t>mladý strom, už teraz je veľmi zle prezávaný t.j. nesprávne robený výchovný rez, zabezpečiť odstup od lampy</t>
  </si>
  <si>
    <t>Kritérium č. 2: Zhodnotenie odpadu</t>
  </si>
  <si>
    <r>
      <rPr>
        <b/>
        <sz val="10"/>
        <color theme="1"/>
        <rFont val="Times New Roman"/>
        <family val="1"/>
        <charset val="238"/>
      </rP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</si>
  <si>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2. časť zákazky - Komplexné ošetrenie stromov uličných stromoradí Štefánikova ulica </t>
  </si>
  <si>
    <t>Príloha č. 2b) Návrh na plnenie kritérií</t>
  </si>
  <si>
    <t>Daňový status:</t>
  </si>
  <si>
    <t xml:space="preserve">Opätovné použitie odpadu </t>
  </si>
  <si>
    <t xml:space="preserve">Zhodnotenie odpadu v zariadení na zhodnocovanie bioodpadov </t>
  </si>
  <si>
    <t xml:space="preserve">Energetické zhodnotenie v spaľovni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</si>
</sst>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0" fontId="8" fillId="3" borderId="40" xfId="0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33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left" vertical="center" wrapText="1"/>
      <protection locked="0"/>
    </xf>
    <xf numFmtId="0" fontId="1" fillId="3" borderId="28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33" xfId="0" applyFont="1" applyFill="1" applyBorder="1" applyAlignment="1" applyProtection="1">
      <alignment horizontal="left" vertical="center" wrapText="1"/>
      <protection locked="0"/>
    </xf>
    <xf numFmtId="0" fontId="1" fillId="3" borderId="30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left" vertical="center" wrapText="1"/>
      <protection locked="0"/>
    </xf>
    <xf numFmtId="0" fontId="10" fillId="2" borderId="38" xfId="0" applyFont="1" applyFill="1" applyBorder="1" applyAlignment="1" applyProtection="1">
      <alignment horizontal="left" vertical="center" wrapText="1"/>
      <protection locked="0"/>
    </xf>
    <xf numFmtId="4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4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4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36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40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78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A72" workbookViewId="0">
      <selection activeCell="L85" sqref="L85"/>
    </sheetView>
  </sheetViews>
  <sheetFormatPr defaultColWidth="9.140625" defaultRowHeight="12.75" x14ac:dyDescent="0.25"/>
  <cols>
    <col min="1" max="1" width="4" style="5" customWidth="1"/>
    <col min="2" max="2" width="10.140625" style="5" customWidth="1"/>
    <col min="3" max="3" width="8.140625" style="5" customWidth="1"/>
    <col min="4" max="4" width="5.7109375" style="5" customWidth="1"/>
    <col min="5" max="5" width="14" style="5" customWidth="1"/>
    <col min="6" max="6" width="10.5703125" style="5" customWidth="1"/>
    <col min="7" max="7" width="8.5703125" style="5" customWidth="1"/>
    <col min="8" max="8" width="10.5703125" style="5" customWidth="1"/>
    <col min="9" max="9" width="37.85546875" style="5" customWidth="1"/>
    <col min="10" max="16384" width="9.140625" style="5"/>
  </cols>
  <sheetData>
    <row r="1" spans="1:9" ht="13.5" thickBot="1" x14ac:dyDescent="0.3"/>
    <row r="2" spans="1:9" ht="16.5" thickBot="1" x14ac:dyDescent="0.3">
      <c r="A2" s="42" t="s">
        <v>96</v>
      </c>
      <c r="B2" s="43"/>
      <c r="C2" s="43"/>
      <c r="D2" s="43"/>
      <c r="E2" s="43"/>
      <c r="F2" s="43"/>
      <c r="G2" s="43"/>
      <c r="H2" s="43"/>
      <c r="I2" s="44"/>
    </row>
    <row r="3" spans="1:9" ht="16.5" thickBot="1" x14ac:dyDescent="0.3">
      <c r="A3" s="54" t="s">
        <v>18</v>
      </c>
      <c r="B3" s="55"/>
      <c r="C3" s="55"/>
      <c r="D3" s="55"/>
      <c r="E3" s="55"/>
      <c r="F3" s="55"/>
      <c r="G3" s="55"/>
      <c r="H3" s="55"/>
      <c r="I3" s="56"/>
    </row>
    <row r="4" spans="1:9" ht="16.5" thickBot="1" x14ac:dyDescent="0.3">
      <c r="A4" s="39" t="s">
        <v>95</v>
      </c>
      <c r="B4" s="40"/>
      <c r="C4" s="40"/>
      <c r="D4" s="40"/>
      <c r="E4" s="40"/>
      <c r="F4" s="40"/>
      <c r="G4" s="40"/>
      <c r="H4" s="40"/>
      <c r="I4" s="41"/>
    </row>
    <row r="5" spans="1:9" x14ac:dyDescent="0.25">
      <c r="A5" s="33" t="s">
        <v>4</v>
      </c>
      <c r="B5" s="34"/>
      <c r="C5" s="34"/>
      <c r="D5" s="34"/>
      <c r="E5" s="34"/>
      <c r="F5" s="34"/>
      <c r="G5" s="34"/>
      <c r="H5" s="34"/>
      <c r="I5" s="35"/>
    </row>
    <row r="6" spans="1:9" ht="13.5" thickBot="1" x14ac:dyDescent="0.3">
      <c r="A6" s="36"/>
      <c r="B6" s="37"/>
      <c r="C6" s="37"/>
      <c r="D6" s="37"/>
      <c r="E6" s="37"/>
      <c r="F6" s="37"/>
      <c r="G6" s="37"/>
      <c r="H6" s="37"/>
      <c r="I6" s="38"/>
    </row>
    <row r="7" spans="1:9" ht="15.75" x14ac:dyDescent="0.25">
      <c r="A7" s="45" t="s">
        <v>6</v>
      </c>
      <c r="B7" s="46"/>
      <c r="C7" s="47"/>
      <c r="D7" s="51"/>
      <c r="E7" s="52"/>
      <c r="F7" s="52"/>
      <c r="G7" s="52"/>
      <c r="H7" s="52"/>
      <c r="I7" s="53"/>
    </row>
    <row r="8" spans="1:9" ht="15.75" x14ac:dyDescent="0.25">
      <c r="A8" s="48" t="s">
        <v>7</v>
      </c>
      <c r="B8" s="49"/>
      <c r="C8" s="50"/>
      <c r="D8" s="30"/>
      <c r="E8" s="31"/>
      <c r="F8" s="31"/>
      <c r="G8" s="31"/>
      <c r="H8" s="31"/>
      <c r="I8" s="32"/>
    </row>
    <row r="9" spans="1:9" ht="15.75" x14ac:dyDescent="0.25">
      <c r="A9" s="48" t="s">
        <v>8</v>
      </c>
      <c r="B9" s="49"/>
      <c r="C9" s="50"/>
      <c r="D9" s="30"/>
      <c r="E9" s="31"/>
      <c r="F9" s="31"/>
      <c r="G9" s="31"/>
      <c r="H9" s="31"/>
      <c r="I9" s="32"/>
    </row>
    <row r="10" spans="1:9" ht="15.75" x14ac:dyDescent="0.25">
      <c r="A10" s="48" t="s">
        <v>0</v>
      </c>
      <c r="B10" s="49"/>
      <c r="C10" s="50"/>
      <c r="D10" s="30"/>
      <c r="E10" s="31"/>
      <c r="F10" s="31"/>
      <c r="G10" s="31"/>
      <c r="H10" s="31"/>
      <c r="I10" s="32"/>
    </row>
    <row r="11" spans="1:9" ht="15.75" x14ac:dyDescent="0.25">
      <c r="A11" s="48" t="s">
        <v>1</v>
      </c>
      <c r="B11" s="49"/>
      <c r="C11" s="50"/>
      <c r="D11" s="30"/>
      <c r="E11" s="31"/>
      <c r="F11" s="31"/>
      <c r="G11" s="31"/>
      <c r="H11" s="31"/>
      <c r="I11" s="32"/>
    </row>
    <row r="12" spans="1:9" ht="15.75" x14ac:dyDescent="0.25">
      <c r="A12" s="48" t="s">
        <v>2</v>
      </c>
      <c r="B12" s="49"/>
      <c r="C12" s="50"/>
      <c r="D12" s="30"/>
      <c r="E12" s="31"/>
      <c r="F12" s="31"/>
      <c r="G12" s="31"/>
      <c r="H12" s="31"/>
      <c r="I12" s="32"/>
    </row>
    <row r="13" spans="1:9" ht="15.75" x14ac:dyDescent="0.25">
      <c r="A13" s="111" t="s">
        <v>3</v>
      </c>
      <c r="B13" s="112"/>
      <c r="C13" s="113"/>
      <c r="D13" s="2"/>
      <c r="E13" s="3"/>
      <c r="F13" s="3"/>
      <c r="G13" s="3"/>
      <c r="H13" s="3"/>
      <c r="I13" s="4"/>
    </row>
    <row r="14" spans="1:9" ht="16.5" thickBot="1" x14ac:dyDescent="0.3">
      <c r="A14" s="92" t="s">
        <v>97</v>
      </c>
      <c r="B14" s="93"/>
      <c r="C14" s="94"/>
      <c r="D14" s="89"/>
      <c r="E14" s="90"/>
      <c r="F14" s="90"/>
      <c r="G14" s="90"/>
      <c r="H14" s="90"/>
      <c r="I14" s="91"/>
    </row>
    <row r="15" spans="1:9" ht="9.6" customHeight="1" x14ac:dyDescent="0.25">
      <c r="A15" s="114"/>
      <c r="B15" s="114"/>
      <c r="C15" s="114"/>
      <c r="D15" s="114"/>
      <c r="E15" s="114"/>
      <c r="F15" s="114"/>
      <c r="G15" s="114"/>
      <c r="H15" s="114"/>
      <c r="I15" s="114"/>
    </row>
    <row r="16" spans="1:9" ht="18.75" x14ac:dyDescent="0.25">
      <c r="A16" s="95" t="s">
        <v>10</v>
      </c>
      <c r="B16" s="96"/>
      <c r="C16" s="96"/>
      <c r="D16" s="96"/>
      <c r="E16" s="96"/>
      <c r="F16" s="96"/>
      <c r="G16" s="96"/>
      <c r="H16" s="96"/>
      <c r="I16" s="96"/>
    </row>
    <row r="17" spans="1:9" ht="6" customHeight="1" thickBot="1" x14ac:dyDescent="0.3">
      <c r="A17" s="115"/>
      <c r="B17" s="115"/>
      <c r="C17" s="115"/>
      <c r="D17" s="115"/>
      <c r="E17" s="115"/>
      <c r="F17" s="115"/>
      <c r="G17" s="115"/>
      <c r="H17" s="115"/>
      <c r="I17" s="115"/>
    </row>
    <row r="18" spans="1:9" ht="16.5" thickBot="1" x14ac:dyDescent="0.3">
      <c r="A18" s="42" t="s">
        <v>5</v>
      </c>
      <c r="B18" s="43"/>
      <c r="C18" s="43"/>
      <c r="D18" s="43"/>
      <c r="E18" s="43"/>
      <c r="F18" s="43"/>
      <c r="G18" s="43"/>
      <c r="H18" s="43"/>
      <c r="I18" s="44"/>
    </row>
    <row r="19" spans="1:9" ht="13.5" thickBot="1" x14ac:dyDescent="0.3">
      <c r="A19" s="97" t="s">
        <v>20</v>
      </c>
      <c r="B19" s="99" t="s">
        <v>21</v>
      </c>
      <c r="C19" s="100"/>
      <c r="D19" s="101" t="s">
        <v>22</v>
      </c>
      <c r="E19" s="16" t="s">
        <v>23</v>
      </c>
      <c r="F19" s="99" t="s">
        <v>35</v>
      </c>
      <c r="G19" s="103"/>
      <c r="H19" s="100"/>
      <c r="I19" s="6" t="s">
        <v>24</v>
      </c>
    </row>
    <row r="20" spans="1:9" ht="26.25" thickBot="1" x14ac:dyDescent="0.3">
      <c r="A20" s="98"/>
      <c r="B20" s="7" t="s">
        <v>25</v>
      </c>
      <c r="C20" s="8" t="s">
        <v>26</v>
      </c>
      <c r="D20" s="102"/>
      <c r="E20" s="17" t="s">
        <v>23</v>
      </c>
      <c r="F20" s="7" t="s">
        <v>33</v>
      </c>
      <c r="G20" s="7" t="s">
        <v>17</v>
      </c>
      <c r="H20" s="7" t="s">
        <v>34</v>
      </c>
      <c r="I20" s="17" t="s">
        <v>24</v>
      </c>
    </row>
    <row r="21" spans="1:9" ht="63.75" x14ac:dyDescent="0.25">
      <c r="A21" s="19">
        <v>1</v>
      </c>
      <c r="B21" s="9" t="s">
        <v>36</v>
      </c>
      <c r="C21" s="10" t="s">
        <v>27</v>
      </c>
      <c r="D21" s="11">
        <v>193</v>
      </c>
      <c r="E21" s="19" t="s">
        <v>37</v>
      </c>
      <c r="F21" s="14"/>
      <c r="G21" s="15">
        <f>F21*0.2</f>
        <v>0</v>
      </c>
      <c r="H21" s="15">
        <f>F21*1.2</f>
        <v>0</v>
      </c>
      <c r="I21" s="12" t="s">
        <v>48</v>
      </c>
    </row>
    <row r="22" spans="1:9" ht="51" x14ac:dyDescent="0.25">
      <c r="A22" s="19">
        <v>2</v>
      </c>
      <c r="B22" s="9" t="s">
        <v>36</v>
      </c>
      <c r="C22" s="10" t="s">
        <v>27</v>
      </c>
      <c r="D22" s="11">
        <v>222</v>
      </c>
      <c r="E22" s="19" t="s">
        <v>37</v>
      </c>
      <c r="F22" s="14"/>
      <c r="G22" s="15">
        <f t="shared" ref="G22:G78" si="0">F22*0.2</f>
        <v>0</v>
      </c>
      <c r="H22" s="15">
        <f t="shared" ref="H22:H78" si="1">F22*1.2</f>
        <v>0</v>
      </c>
      <c r="I22" s="12" t="s">
        <v>49</v>
      </c>
    </row>
    <row r="23" spans="1:9" ht="51" x14ac:dyDescent="0.25">
      <c r="A23" s="19">
        <v>3</v>
      </c>
      <c r="B23" s="9" t="s">
        <v>36</v>
      </c>
      <c r="C23" s="10" t="s">
        <v>27</v>
      </c>
      <c r="D23" s="11">
        <v>163</v>
      </c>
      <c r="E23" s="19" t="s">
        <v>37</v>
      </c>
      <c r="F23" s="14"/>
      <c r="G23" s="15">
        <f t="shared" si="0"/>
        <v>0</v>
      </c>
      <c r="H23" s="15">
        <f t="shared" si="1"/>
        <v>0</v>
      </c>
      <c r="I23" s="12" t="s">
        <v>50</v>
      </c>
    </row>
    <row r="24" spans="1:9" x14ac:dyDescent="0.25">
      <c r="A24" s="22">
        <v>4</v>
      </c>
      <c r="B24" s="24" t="s">
        <v>36</v>
      </c>
      <c r="C24" s="25" t="s">
        <v>27</v>
      </c>
      <c r="D24" s="22">
        <v>121</v>
      </c>
      <c r="E24" s="19" t="s">
        <v>29</v>
      </c>
      <c r="F24" s="109"/>
      <c r="G24" s="107">
        <f t="shared" si="0"/>
        <v>0</v>
      </c>
      <c r="H24" s="107">
        <f t="shared" si="1"/>
        <v>0</v>
      </c>
      <c r="I24" s="25" t="s">
        <v>51</v>
      </c>
    </row>
    <row r="25" spans="1:9" x14ac:dyDescent="0.25">
      <c r="A25" s="104"/>
      <c r="B25" s="105"/>
      <c r="C25" s="106"/>
      <c r="D25" s="104"/>
      <c r="E25" s="19" t="s">
        <v>38</v>
      </c>
      <c r="F25" s="110"/>
      <c r="G25" s="108"/>
      <c r="H25" s="108"/>
      <c r="I25" s="106"/>
    </row>
    <row r="26" spans="1:9" ht="51" x14ac:dyDescent="0.25">
      <c r="A26" s="19">
        <v>5</v>
      </c>
      <c r="B26" s="9" t="s">
        <v>36</v>
      </c>
      <c r="C26" s="10" t="s">
        <v>27</v>
      </c>
      <c r="D26" s="11">
        <v>134</v>
      </c>
      <c r="E26" s="19" t="s">
        <v>39</v>
      </c>
      <c r="F26" s="14"/>
      <c r="G26" s="15">
        <f t="shared" si="0"/>
        <v>0</v>
      </c>
      <c r="H26" s="15">
        <f t="shared" si="1"/>
        <v>0</v>
      </c>
      <c r="I26" s="12" t="s">
        <v>52</v>
      </c>
    </row>
    <row r="27" spans="1:9" ht="51" x14ac:dyDescent="0.25">
      <c r="A27" s="19">
        <v>6</v>
      </c>
      <c r="B27" s="9" t="s">
        <v>36</v>
      </c>
      <c r="C27" s="10" t="s">
        <v>27</v>
      </c>
      <c r="D27" s="11">
        <v>127</v>
      </c>
      <c r="E27" s="19" t="s">
        <v>30</v>
      </c>
      <c r="F27" s="14"/>
      <c r="G27" s="15">
        <f t="shared" si="0"/>
        <v>0</v>
      </c>
      <c r="H27" s="15">
        <f t="shared" si="1"/>
        <v>0</v>
      </c>
      <c r="I27" s="12" t="s">
        <v>53</v>
      </c>
    </row>
    <row r="28" spans="1:9" ht="38.25" x14ac:dyDescent="0.25">
      <c r="A28" s="19">
        <v>7</v>
      </c>
      <c r="B28" s="9" t="s">
        <v>36</v>
      </c>
      <c r="C28" s="10" t="s">
        <v>27</v>
      </c>
      <c r="D28" s="11">
        <v>165</v>
      </c>
      <c r="E28" s="19" t="s">
        <v>40</v>
      </c>
      <c r="F28" s="14"/>
      <c r="G28" s="15">
        <f t="shared" si="0"/>
        <v>0</v>
      </c>
      <c r="H28" s="15">
        <f t="shared" si="1"/>
        <v>0</v>
      </c>
      <c r="I28" s="12" t="s">
        <v>54</v>
      </c>
    </row>
    <row r="29" spans="1:9" ht="63.75" x14ac:dyDescent="0.25">
      <c r="A29" s="19">
        <v>8</v>
      </c>
      <c r="B29" s="9" t="s">
        <v>36</v>
      </c>
      <c r="C29" s="10" t="s">
        <v>27</v>
      </c>
      <c r="D29" s="11">
        <v>170</v>
      </c>
      <c r="E29" s="19" t="s">
        <v>37</v>
      </c>
      <c r="F29" s="14"/>
      <c r="G29" s="15">
        <f t="shared" si="0"/>
        <v>0</v>
      </c>
      <c r="H29" s="15">
        <f t="shared" si="1"/>
        <v>0</v>
      </c>
      <c r="I29" s="12" t="s">
        <v>55</v>
      </c>
    </row>
    <row r="30" spans="1:9" ht="38.25" x14ac:dyDescent="0.25">
      <c r="A30" s="19">
        <v>9</v>
      </c>
      <c r="B30" s="9" t="s">
        <v>36</v>
      </c>
      <c r="C30" s="10" t="s">
        <v>27</v>
      </c>
      <c r="D30" s="11">
        <v>147</v>
      </c>
      <c r="E30" s="19" t="s">
        <v>40</v>
      </c>
      <c r="F30" s="14"/>
      <c r="G30" s="15">
        <f t="shared" si="0"/>
        <v>0</v>
      </c>
      <c r="H30" s="15">
        <f t="shared" si="1"/>
        <v>0</v>
      </c>
      <c r="I30" s="12" t="s">
        <v>56</v>
      </c>
    </row>
    <row r="31" spans="1:9" ht="38.25" x14ac:dyDescent="0.25">
      <c r="A31" s="19">
        <v>10</v>
      </c>
      <c r="B31" s="9" t="s">
        <v>36</v>
      </c>
      <c r="C31" s="10" t="s">
        <v>27</v>
      </c>
      <c r="D31" s="11">
        <v>167</v>
      </c>
      <c r="E31" s="19" t="s">
        <v>41</v>
      </c>
      <c r="F31" s="14"/>
      <c r="G31" s="15">
        <f t="shared" si="0"/>
        <v>0</v>
      </c>
      <c r="H31" s="15">
        <f t="shared" si="1"/>
        <v>0</v>
      </c>
      <c r="I31" s="12" t="s">
        <v>57</v>
      </c>
    </row>
    <row r="32" spans="1:9" ht="38.25" x14ac:dyDescent="0.25">
      <c r="A32" s="19">
        <v>11</v>
      </c>
      <c r="B32" s="9" t="s">
        <v>36</v>
      </c>
      <c r="C32" s="10" t="s">
        <v>27</v>
      </c>
      <c r="D32" s="11">
        <v>172</v>
      </c>
      <c r="E32" s="19" t="s">
        <v>31</v>
      </c>
      <c r="F32" s="14"/>
      <c r="G32" s="15">
        <f t="shared" si="0"/>
        <v>0</v>
      </c>
      <c r="H32" s="15">
        <f t="shared" si="1"/>
        <v>0</v>
      </c>
      <c r="I32" s="12" t="s">
        <v>58</v>
      </c>
    </row>
    <row r="33" spans="1:9" ht="38.25" x14ac:dyDescent="0.25">
      <c r="A33" s="19">
        <v>12</v>
      </c>
      <c r="B33" s="9" t="s">
        <v>36</v>
      </c>
      <c r="C33" s="10" t="s">
        <v>27</v>
      </c>
      <c r="D33" s="11">
        <v>128</v>
      </c>
      <c r="E33" s="19" t="s">
        <v>40</v>
      </c>
      <c r="F33" s="14"/>
      <c r="G33" s="15">
        <f t="shared" si="0"/>
        <v>0</v>
      </c>
      <c r="H33" s="15">
        <f t="shared" si="1"/>
        <v>0</v>
      </c>
      <c r="I33" s="12" t="s">
        <v>59</v>
      </c>
    </row>
    <row r="34" spans="1:9" ht="38.25" x14ac:dyDescent="0.25">
      <c r="A34" s="19">
        <v>14</v>
      </c>
      <c r="B34" s="9" t="s">
        <v>36</v>
      </c>
      <c r="C34" s="10" t="s">
        <v>27</v>
      </c>
      <c r="D34" s="11">
        <v>136</v>
      </c>
      <c r="E34" s="19" t="s">
        <v>31</v>
      </c>
      <c r="F34" s="14"/>
      <c r="G34" s="15">
        <f t="shared" si="0"/>
        <v>0</v>
      </c>
      <c r="H34" s="15">
        <f t="shared" si="1"/>
        <v>0</v>
      </c>
      <c r="I34" s="12" t="s">
        <v>60</v>
      </c>
    </row>
    <row r="35" spans="1:9" x14ac:dyDescent="0.25">
      <c r="A35" s="22">
        <v>15</v>
      </c>
      <c r="B35" s="24" t="s">
        <v>36</v>
      </c>
      <c r="C35" s="25" t="s">
        <v>27</v>
      </c>
      <c r="D35" s="22">
        <v>131</v>
      </c>
      <c r="E35" s="19" t="s">
        <v>29</v>
      </c>
      <c r="F35" s="109"/>
      <c r="G35" s="107">
        <f t="shared" si="0"/>
        <v>0</v>
      </c>
      <c r="H35" s="107">
        <f t="shared" si="1"/>
        <v>0</v>
      </c>
      <c r="I35" s="25" t="s">
        <v>61</v>
      </c>
    </row>
    <row r="36" spans="1:9" x14ac:dyDescent="0.25">
      <c r="A36" s="23"/>
      <c r="B36" s="23"/>
      <c r="C36" s="23"/>
      <c r="D36" s="23"/>
      <c r="E36" s="19" t="s">
        <v>38</v>
      </c>
      <c r="F36" s="110"/>
      <c r="G36" s="108"/>
      <c r="H36" s="108"/>
      <c r="I36" s="106"/>
    </row>
    <row r="37" spans="1:9" ht="38.25" x14ac:dyDescent="0.25">
      <c r="A37" s="19">
        <v>17</v>
      </c>
      <c r="B37" s="9" t="s">
        <v>36</v>
      </c>
      <c r="C37" s="10" t="s">
        <v>27</v>
      </c>
      <c r="D37" s="11">
        <v>112</v>
      </c>
      <c r="E37" s="19" t="s">
        <v>41</v>
      </c>
      <c r="F37" s="14"/>
      <c r="G37" s="15">
        <f t="shared" si="0"/>
        <v>0</v>
      </c>
      <c r="H37" s="15">
        <f t="shared" si="1"/>
        <v>0</v>
      </c>
      <c r="I37" s="12" t="s">
        <v>62</v>
      </c>
    </row>
    <row r="38" spans="1:9" ht="38.25" x14ac:dyDescent="0.25">
      <c r="A38" s="19">
        <v>18</v>
      </c>
      <c r="B38" s="9" t="s">
        <v>36</v>
      </c>
      <c r="C38" s="10" t="s">
        <v>27</v>
      </c>
      <c r="D38" s="11">
        <v>143</v>
      </c>
      <c r="E38" s="19" t="s">
        <v>41</v>
      </c>
      <c r="F38" s="14"/>
      <c r="G38" s="15">
        <f t="shared" si="0"/>
        <v>0</v>
      </c>
      <c r="H38" s="15">
        <f t="shared" si="1"/>
        <v>0</v>
      </c>
      <c r="I38" s="12" t="s">
        <v>63</v>
      </c>
    </row>
    <row r="39" spans="1:9" ht="25.5" x14ac:dyDescent="0.25">
      <c r="A39" s="22">
        <v>19</v>
      </c>
      <c r="B39" s="24" t="s">
        <v>36</v>
      </c>
      <c r="C39" s="25" t="s">
        <v>27</v>
      </c>
      <c r="D39" s="22">
        <v>127</v>
      </c>
      <c r="E39" s="11" t="s">
        <v>40</v>
      </c>
      <c r="F39" s="109"/>
      <c r="G39" s="107">
        <f t="shared" si="0"/>
        <v>0</v>
      </c>
      <c r="H39" s="107">
        <f t="shared" si="1"/>
        <v>0</v>
      </c>
      <c r="I39" s="25" t="s">
        <v>64</v>
      </c>
    </row>
    <row r="40" spans="1:9" x14ac:dyDescent="0.25">
      <c r="A40" s="29"/>
      <c r="B40" s="29"/>
      <c r="C40" s="29"/>
      <c r="D40" s="29"/>
      <c r="E40" s="11" t="s">
        <v>38</v>
      </c>
      <c r="F40" s="110"/>
      <c r="G40" s="108"/>
      <c r="H40" s="108"/>
      <c r="I40" s="106"/>
    </row>
    <row r="41" spans="1:9" ht="38.25" x14ac:dyDescent="0.25">
      <c r="A41" s="11">
        <v>20</v>
      </c>
      <c r="B41" s="9" t="s">
        <v>36</v>
      </c>
      <c r="C41" s="10" t="s">
        <v>27</v>
      </c>
      <c r="D41" s="11">
        <v>99</v>
      </c>
      <c r="E41" s="11" t="s">
        <v>42</v>
      </c>
      <c r="F41" s="20"/>
      <c r="G41" s="15">
        <f t="shared" si="0"/>
        <v>0</v>
      </c>
      <c r="H41" s="15">
        <f t="shared" si="1"/>
        <v>0</v>
      </c>
      <c r="I41" s="12" t="s">
        <v>65</v>
      </c>
    </row>
    <row r="42" spans="1:9" x14ac:dyDescent="0.25">
      <c r="A42" s="22">
        <v>21</v>
      </c>
      <c r="B42" s="24" t="s">
        <v>36</v>
      </c>
      <c r="C42" s="25" t="s">
        <v>27</v>
      </c>
      <c r="D42" s="22">
        <v>158</v>
      </c>
      <c r="E42" s="19" t="s">
        <v>32</v>
      </c>
      <c r="F42" s="109"/>
      <c r="G42" s="107">
        <f t="shared" si="0"/>
        <v>0</v>
      </c>
      <c r="H42" s="107">
        <f t="shared" si="1"/>
        <v>0</v>
      </c>
      <c r="I42" s="25" t="s">
        <v>66</v>
      </c>
    </row>
    <row r="43" spans="1:9" x14ac:dyDescent="0.25">
      <c r="A43" s="29"/>
      <c r="B43" s="29"/>
      <c r="C43" s="29"/>
      <c r="D43" s="29"/>
      <c r="E43" s="19" t="s">
        <v>42</v>
      </c>
      <c r="F43" s="110"/>
      <c r="G43" s="108"/>
      <c r="H43" s="108"/>
      <c r="I43" s="106"/>
    </row>
    <row r="44" spans="1:9" x14ac:dyDescent="0.25">
      <c r="A44" s="22">
        <v>22</v>
      </c>
      <c r="B44" s="24" t="s">
        <v>36</v>
      </c>
      <c r="C44" s="25" t="s">
        <v>27</v>
      </c>
      <c r="D44" s="22">
        <v>188</v>
      </c>
      <c r="E44" s="19" t="s">
        <v>43</v>
      </c>
      <c r="F44" s="109"/>
      <c r="G44" s="107">
        <f t="shared" si="0"/>
        <v>0</v>
      </c>
      <c r="H44" s="107">
        <f t="shared" si="1"/>
        <v>0</v>
      </c>
      <c r="I44" s="25" t="s">
        <v>67</v>
      </c>
    </row>
    <row r="45" spans="1:9" ht="25.5" x14ac:dyDescent="0.25">
      <c r="A45" s="29"/>
      <c r="B45" s="29"/>
      <c r="C45" s="29"/>
      <c r="D45" s="29"/>
      <c r="E45" s="19" t="s">
        <v>40</v>
      </c>
      <c r="F45" s="110"/>
      <c r="G45" s="108"/>
      <c r="H45" s="108"/>
      <c r="I45" s="106"/>
    </row>
    <row r="46" spans="1:9" x14ac:dyDescent="0.25">
      <c r="A46" s="22">
        <v>23</v>
      </c>
      <c r="B46" s="24" t="s">
        <v>36</v>
      </c>
      <c r="C46" s="25" t="s">
        <v>27</v>
      </c>
      <c r="D46" s="22">
        <v>113</v>
      </c>
      <c r="E46" s="19" t="s">
        <v>43</v>
      </c>
      <c r="F46" s="109"/>
      <c r="G46" s="107">
        <f t="shared" si="0"/>
        <v>0</v>
      </c>
      <c r="H46" s="107">
        <f t="shared" si="1"/>
        <v>0</v>
      </c>
      <c r="I46" s="25" t="s">
        <v>68</v>
      </c>
    </row>
    <row r="47" spans="1:9" ht="25.5" x14ac:dyDescent="0.25">
      <c r="A47" s="29"/>
      <c r="B47" s="29"/>
      <c r="C47" s="29"/>
      <c r="D47" s="29"/>
      <c r="E47" s="19" t="s">
        <v>40</v>
      </c>
      <c r="F47" s="110"/>
      <c r="G47" s="108"/>
      <c r="H47" s="108"/>
      <c r="I47" s="106"/>
    </row>
    <row r="48" spans="1:9" ht="38.25" x14ac:dyDescent="0.25">
      <c r="A48" s="19">
        <v>24</v>
      </c>
      <c r="B48" s="9" t="s">
        <v>36</v>
      </c>
      <c r="C48" s="10" t="s">
        <v>27</v>
      </c>
      <c r="D48" s="11">
        <v>51</v>
      </c>
      <c r="E48" s="19" t="s">
        <v>44</v>
      </c>
      <c r="F48" s="14"/>
      <c r="G48" s="15">
        <f t="shared" si="0"/>
        <v>0</v>
      </c>
      <c r="H48" s="15">
        <f t="shared" si="1"/>
        <v>0</v>
      </c>
      <c r="I48" s="12" t="s">
        <v>69</v>
      </c>
    </row>
    <row r="49" spans="1:9" ht="38.25" x14ac:dyDescent="0.25">
      <c r="A49" s="19">
        <v>25</v>
      </c>
      <c r="B49" s="9" t="s">
        <v>36</v>
      </c>
      <c r="C49" s="10" t="s">
        <v>27</v>
      </c>
      <c r="D49" s="11">
        <v>62</v>
      </c>
      <c r="E49" s="19" t="s">
        <v>44</v>
      </c>
      <c r="F49" s="14"/>
      <c r="G49" s="15">
        <f t="shared" si="0"/>
        <v>0</v>
      </c>
      <c r="H49" s="15">
        <f t="shared" si="1"/>
        <v>0</v>
      </c>
      <c r="I49" s="12" t="s">
        <v>70</v>
      </c>
    </row>
    <row r="50" spans="1:9" x14ac:dyDescent="0.25">
      <c r="A50" s="22">
        <v>26</v>
      </c>
      <c r="B50" s="24" t="s">
        <v>36</v>
      </c>
      <c r="C50" s="25" t="s">
        <v>27</v>
      </c>
      <c r="D50" s="22">
        <v>69</v>
      </c>
      <c r="E50" s="19" t="s">
        <v>45</v>
      </c>
      <c r="F50" s="109"/>
      <c r="G50" s="107">
        <f t="shared" si="0"/>
        <v>0</v>
      </c>
      <c r="H50" s="107">
        <f t="shared" si="1"/>
        <v>0</v>
      </c>
      <c r="I50" s="25" t="s">
        <v>71</v>
      </c>
    </row>
    <row r="51" spans="1:9" x14ac:dyDescent="0.25">
      <c r="A51" s="29"/>
      <c r="B51" s="29"/>
      <c r="C51" s="29"/>
      <c r="D51" s="29"/>
      <c r="E51" s="19" t="s">
        <v>46</v>
      </c>
      <c r="F51" s="110"/>
      <c r="G51" s="108"/>
      <c r="H51" s="108"/>
      <c r="I51" s="106"/>
    </row>
    <row r="52" spans="1:9" ht="38.25" x14ac:dyDescent="0.25">
      <c r="A52" s="19">
        <v>27</v>
      </c>
      <c r="B52" s="9" t="s">
        <v>36</v>
      </c>
      <c r="C52" s="10" t="s">
        <v>27</v>
      </c>
      <c r="D52" s="11">
        <v>125</v>
      </c>
      <c r="E52" s="19" t="s">
        <v>40</v>
      </c>
      <c r="F52" s="20"/>
      <c r="G52" s="21">
        <f t="shared" si="0"/>
        <v>0</v>
      </c>
      <c r="H52" s="21">
        <f t="shared" si="1"/>
        <v>0</v>
      </c>
      <c r="I52" s="12" t="s">
        <v>72</v>
      </c>
    </row>
    <row r="53" spans="1:9" x14ac:dyDescent="0.25">
      <c r="A53" s="22">
        <v>28</v>
      </c>
      <c r="B53" s="24" t="s">
        <v>36</v>
      </c>
      <c r="C53" s="25" t="s">
        <v>27</v>
      </c>
      <c r="D53" s="22">
        <v>68</v>
      </c>
      <c r="E53" s="19" t="s">
        <v>45</v>
      </c>
      <c r="F53" s="26"/>
      <c r="G53" s="28">
        <f>F54*0.2</f>
        <v>0</v>
      </c>
      <c r="H53" s="28">
        <f>F54*1.2</f>
        <v>0</v>
      </c>
      <c r="I53" s="25" t="s">
        <v>73</v>
      </c>
    </row>
    <row r="54" spans="1:9" x14ac:dyDescent="0.25">
      <c r="A54" s="29"/>
      <c r="B54" s="29"/>
      <c r="C54" s="29"/>
      <c r="D54" s="29"/>
      <c r="E54" s="19" t="s">
        <v>42</v>
      </c>
      <c r="F54" s="27"/>
      <c r="G54" s="27"/>
      <c r="H54" s="27"/>
      <c r="I54" s="106"/>
    </row>
    <row r="55" spans="1:9" ht="38.25" x14ac:dyDescent="0.25">
      <c r="A55" s="19">
        <v>29</v>
      </c>
      <c r="B55" s="9" t="s">
        <v>36</v>
      </c>
      <c r="C55" s="10" t="s">
        <v>27</v>
      </c>
      <c r="D55" s="11">
        <v>32</v>
      </c>
      <c r="E55" s="19" t="s">
        <v>44</v>
      </c>
      <c r="F55" s="20"/>
      <c r="G55" s="15">
        <f t="shared" si="0"/>
        <v>0</v>
      </c>
      <c r="H55" s="15">
        <f t="shared" si="1"/>
        <v>0</v>
      </c>
      <c r="I55" s="12" t="s">
        <v>74</v>
      </c>
    </row>
    <row r="56" spans="1:9" ht="38.25" x14ac:dyDescent="0.25">
      <c r="A56" s="19">
        <v>30</v>
      </c>
      <c r="B56" s="9" t="s">
        <v>36</v>
      </c>
      <c r="C56" s="10" t="s">
        <v>27</v>
      </c>
      <c r="D56" s="11">
        <v>114</v>
      </c>
      <c r="E56" s="19" t="s">
        <v>37</v>
      </c>
      <c r="F56" s="14"/>
      <c r="G56" s="15">
        <f t="shared" si="0"/>
        <v>0</v>
      </c>
      <c r="H56" s="15">
        <f t="shared" si="1"/>
        <v>0</v>
      </c>
      <c r="I56" s="12" t="s">
        <v>75</v>
      </c>
    </row>
    <row r="57" spans="1:9" ht="38.25" x14ac:dyDescent="0.25">
      <c r="A57" s="19">
        <v>32</v>
      </c>
      <c r="B57" s="9" t="s">
        <v>36</v>
      </c>
      <c r="C57" s="10" t="s">
        <v>27</v>
      </c>
      <c r="D57" s="11">
        <v>112</v>
      </c>
      <c r="E57" s="19" t="s">
        <v>31</v>
      </c>
      <c r="F57" s="14"/>
      <c r="G57" s="15">
        <f t="shared" si="0"/>
        <v>0</v>
      </c>
      <c r="H57" s="15">
        <f t="shared" si="1"/>
        <v>0</v>
      </c>
      <c r="I57" s="12" t="s">
        <v>76</v>
      </c>
    </row>
    <row r="58" spans="1:9" ht="25.5" x14ac:dyDescent="0.25">
      <c r="A58" s="22">
        <v>34</v>
      </c>
      <c r="B58" s="24" t="s">
        <v>36</v>
      </c>
      <c r="C58" s="25" t="s">
        <v>27</v>
      </c>
      <c r="D58" s="22">
        <v>111</v>
      </c>
      <c r="E58" s="19" t="s">
        <v>28</v>
      </c>
      <c r="F58" s="109"/>
      <c r="G58" s="107">
        <f t="shared" si="0"/>
        <v>0</v>
      </c>
      <c r="H58" s="107">
        <f t="shared" si="1"/>
        <v>0</v>
      </c>
      <c r="I58" s="25" t="s">
        <v>77</v>
      </c>
    </row>
    <row r="59" spans="1:9" x14ac:dyDescent="0.25">
      <c r="A59" s="29"/>
      <c r="B59" s="29"/>
      <c r="C59" s="29"/>
      <c r="D59" s="29"/>
      <c r="E59" s="19" t="s">
        <v>38</v>
      </c>
      <c r="F59" s="110"/>
      <c r="G59" s="108"/>
      <c r="H59" s="108"/>
      <c r="I59" s="106"/>
    </row>
    <row r="60" spans="1:9" ht="38.25" x14ac:dyDescent="0.25">
      <c r="A60" s="19">
        <v>35</v>
      </c>
      <c r="B60" s="9" t="s">
        <v>36</v>
      </c>
      <c r="C60" s="10" t="s">
        <v>27</v>
      </c>
      <c r="D60" s="11">
        <v>140</v>
      </c>
      <c r="E60" s="19" t="s">
        <v>37</v>
      </c>
      <c r="F60" s="20"/>
      <c r="G60" s="15">
        <f t="shared" si="0"/>
        <v>0</v>
      </c>
      <c r="H60" s="15">
        <f t="shared" si="1"/>
        <v>0</v>
      </c>
      <c r="I60" s="12" t="s">
        <v>78</v>
      </c>
    </row>
    <row r="61" spans="1:9" x14ac:dyDescent="0.25">
      <c r="A61" s="22">
        <v>36</v>
      </c>
      <c r="B61" s="24" t="s">
        <v>36</v>
      </c>
      <c r="C61" s="25" t="s">
        <v>27</v>
      </c>
      <c r="D61" s="22">
        <v>104</v>
      </c>
      <c r="E61" s="19" t="s">
        <v>45</v>
      </c>
      <c r="F61" s="109"/>
      <c r="G61" s="107">
        <f t="shared" si="0"/>
        <v>0</v>
      </c>
      <c r="H61" s="107">
        <f t="shared" si="1"/>
        <v>0</v>
      </c>
      <c r="I61" s="25" t="s">
        <v>79</v>
      </c>
    </row>
    <row r="62" spans="1:9" x14ac:dyDescent="0.25">
      <c r="A62" s="29"/>
      <c r="B62" s="29"/>
      <c r="C62" s="106" t="s">
        <v>27</v>
      </c>
      <c r="D62" s="104">
        <v>104</v>
      </c>
      <c r="E62" s="19" t="s">
        <v>42</v>
      </c>
      <c r="F62" s="110"/>
      <c r="G62" s="108"/>
      <c r="H62" s="108"/>
      <c r="I62" s="106"/>
    </row>
    <row r="63" spans="1:9" ht="38.25" x14ac:dyDescent="0.25">
      <c r="A63" s="19">
        <v>37</v>
      </c>
      <c r="B63" s="9" t="s">
        <v>36</v>
      </c>
      <c r="C63" s="10" t="s">
        <v>27</v>
      </c>
      <c r="D63" s="11">
        <v>115</v>
      </c>
      <c r="E63" s="19" t="s">
        <v>31</v>
      </c>
      <c r="F63" s="14"/>
      <c r="G63" s="15">
        <f t="shared" si="0"/>
        <v>0</v>
      </c>
      <c r="H63" s="15">
        <f t="shared" si="1"/>
        <v>0</v>
      </c>
      <c r="I63" s="12" t="s">
        <v>80</v>
      </c>
    </row>
    <row r="64" spans="1:9" ht="38.25" x14ac:dyDescent="0.25">
      <c r="A64" s="19">
        <v>38</v>
      </c>
      <c r="B64" s="9" t="s">
        <v>36</v>
      </c>
      <c r="C64" s="10" t="s">
        <v>27</v>
      </c>
      <c r="D64" s="11">
        <v>129</v>
      </c>
      <c r="E64" s="19" t="s">
        <v>40</v>
      </c>
      <c r="F64" s="14"/>
      <c r="G64" s="15">
        <f t="shared" si="0"/>
        <v>0</v>
      </c>
      <c r="H64" s="15">
        <f t="shared" si="1"/>
        <v>0</v>
      </c>
      <c r="I64" s="12" t="s">
        <v>81</v>
      </c>
    </row>
    <row r="65" spans="1:9" ht="51" x14ac:dyDescent="0.25">
      <c r="A65" s="19">
        <v>39</v>
      </c>
      <c r="B65" s="9" t="s">
        <v>36</v>
      </c>
      <c r="C65" s="10" t="s">
        <v>27</v>
      </c>
      <c r="D65" s="11">
        <v>120</v>
      </c>
      <c r="E65" s="19" t="s">
        <v>31</v>
      </c>
      <c r="F65" s="14"/>
      <c r="G65" s="15">
        <f t="shared" si="0"/>
        <v>0</v>
      </c>
      <c r="H65" s="15">
        <f t="shared" si="1"/>
        <v>0</v>
      </c>
      <c r="I65" s="12" t="s">
        <v>82</v>
      </c>
    </row>
    <row r="66" spans="1:9" ht="51" x14ac:dyDescent="0.25">
      <c r="A66" s="11">
        <v>40</v>
      </c>
      <c r="B66" s="9" t="s">
        <v>36</v>
      </c>
      <c r="C66" s="10" t="s">
        <v>27</v>
      </c>
      <c r="D66" s="11">
        <v>93</v>
      </c>
      <c r="E66" s="11" t="s">
        <v>31</v>
      </c>
      <c r="F66" s="14"/>
      <c r="G66" s="15">
        <f t="shared" si="0"/>
        <v>0</v>
      </c>
      <c r="H66" s="15">
        <f t="shared" si="1"/>
        <v>0</v>
      </c>
      <c r="I66" s="12" t="s">
        <v>83</v>
      </c>
    </row>
    <row r="67" spans="1:9" ht="51" x14ac:dyDescent="0.25">
      <c r="A67" s="11">
        <v>41</v>
      </c>
      <c r="B67" s="9" t="s">
        <v>36</v>
      </c>
      <c r="C67" s="10" t="s">
        <v>27</v>
      </c>
      <c r="D67" s="11">
        <v>88</v>
      </c>
      <c r="E67" s="11" t="s">
        <v>31</v>
      </c>
      <c r="F67" s="14"/>
      <c r="G67" s="15">
        <f t="shared" si="0"/>
        <v>0</v>
      </c>
      <c r="H67" s="15">
        <f t="shared" si="1"/>
        <v>0</v>
      </c>
      <c r="I67" s="12" t="s">
        <v>84</v>
      </c>
    </row>
    <row r="68" spans="1:9" x14ac:dyDescent="0.25">
      <c r="A68" s="22">
        <v>42</v>
      </c>
      <c r="B68" s="24" t="s">
        <v>36</v>
      </c>
      <c r="C68" s="25" t="s">
        <v>27</v>
      </c>
      <c r="D68" s="18">
        <v>52</v>
      </c>
      <c r="E68" s="19" t="s">
        <v>31</v>
      </c>
      <c r="F68" s="109"/>
      <c r="G68" s="107">
        <f t="shared" si="0"/>
        <v>0</v>
      </c>
      <c r="H68" s="107">
        <f t="shared" si="1"/>
        <v>0</v>
      </c>
      <c r="I68" s="25" t="s">
        <v>85</v>
      </c>
    </row>
    <row r="69" spans="1:9" x14ac:dyDescent="0.25">
      <c r="A69" s="104">
        <v>42</v>
      </c>
      <c r="B69" s="105" t="s">
        <v>36</v>
      </c>
      <c r="C69" s="29"/>
      <c r="D69" s="19">
        <v>50</v>
      </c>
      <c r="E69" s="19" t="s">
        <v>42</v>
      </c>
      <c r="F69" s="110"/>
      <c r="G69" s="108"/>
      <c r="H69" s="108"/>
      <c r="I69" s="106"/>
    </row>
    <row r="70" spans="1:9" ht="38.25" x14ac:dyDescent="0.25">
      <c r="A70" s="19">
        <v>43</v>
      </c>
      <c r="B70" s="9" t="s">
        <v>36</v>
      </c>
      <c r="C70" s="10" t="s">
        <v>27</v>
      </c>
      <c r="D70" s="11">
        <v>101</v>
      </c>
      <c r="E70" s="19" t="s">
        <v>40</v>
      </c>
      <c r="F70" s="14"/>
      <c r="G70" s="15">
        <f t="shared" si="0"/>
        <v>0</v>
      </c>
      <c r="H70" s="15">
        <f t="shared" si="1"/>
        <v>0</v>
      </c>
      <c r="I70" s="12" t="s">
        <v>86</v>
      </c>
    </row>
    <row r="71" spans="1:9" x14ac:dyDescent="0.25">
      <c r="A71" s="22">
        <v>44</v>
      </c>
      <c r="B71" s="24" t="s">
        <v>36</v>
      </c>
      <c r="C71" s="25" t="s">
        <v>27</v>
      </c>
      <c r="D71" s="22">
        <v>121</v>
      </c>
      <c r="E71" s="19" t="s">
        <v>31</v>
      </c>
      <c r="F71" s="109"/>
      <c r="G71" s="107">
        <f t="shared" si="0"/>
        <v>0</v>
      </c>
      <c r="H71" s="107">
        <f t="shared" si="1"/>
        <v>0</v>
      </c>
      <c r="I71" s="25" t="s">
        <v>87</v>
      </c>
    </row>
    <row r="72" spans="1:9" x14ac:dyDescent="0.25">
      <c r="A72" s="29"/>
      <c r="B72" s="29"/>
      <c r="C72" s="29"/>
      <c r="D72" s="29"/>
      <c r="E72" s="19" t="s">
        <v>38</v>
      </c>
      <c r="F72" s="110"/>
      <c r="G72" s="108"/>
      <c r="H72" s="108"/>
      <c r="I72" s="106"/>
    </row>
    <row r="73" spans="1:9" ht="38.25" x14ac:dyDescent="0.25">
      <c r="A73" s="19">
        <v>45</v>
      </c>
      <c r="B73" s="9" t="s">
        <v>36</v>
      </c>
      <c r="C73" s="10" t="s">
        <v>27</v>
      </c>
      <c r="D73" s="11">
        <v>152</v>
      </c>
      <c r="E73" s="19" t="s">
        <v>37</v>
      </c>
      <c r="F73" s="14"/>
      <c r="G73" s="15">
        <f t="shared" si="0"/>
        <v>0</v>
      </c>
      <c r="H73" s="15">
        <f t="shared" si="1"/>
        <v>0</v>
      </c>
      <c r="I73" s="12" t="s">
        <v>88</v>
      </c>
    </row>
    <row r="74" spans="1:9" x14ac:dyDescent="0.25">
      <c r="A74" s="22">
        <v>46</v>
      </c>
      <c r="B74" s="24" t="s">
        <v>36</v>
      </c>
      <c r="C74" s="25" t="s">
        <v>27</v>
      </c>
      <c r="D74" s="22">
        <v>96</v>
      </c>
      <c r="E74" s="19" t="s">
        <v>31</v>
      </c>
      <c r="F74" s="109"/>
      <c r="G74" s="107">
        <f t="shared" si="0"/>
        <v>0</v>
      </c>
      <c r="H74" s="107">
        <f t="shared" si="1"/>
        <v>0</v>
      </c>
      <c r="I74" s="25" t="s">
        <v>89</v>
      </c>
    </row>
    <row r="75" spans="1:9" x14ac:dyDescent="0.25">
      <c r="A75" s="29"/>
      <c r="B75" s="29"/>
      <c r="C75" s="29"/>
      <c r="D75" s="29"/>
      <c r="E75" s="19" t="s">
        <v>42</v>
      </c>
      <c r="F75" s="110"/>
      <c r="G75" s="108"/>
      <c r="H75" s="108"/>
      <c r="I75" s="106"/>
    </row>
    <row r="76" spans="1:9" ht="38.25" x14ac:dyDescent="0.25">
      <c r="A76" s="19">
        <v>47</v>
      </c>
      <c r="B76" s="9" t="s">
        <v>36</v>
      </c>
      <c r="C76" s="10" t="s">
        <v>27</v>
      </c>
      <c r="D76" s="11">
        <v>131</v>
      </c>
      <c r="E76" s="19" t="s">
        <v>40</v>
      </c>
      <c r="F76" s="20"/>
      <c r="G76" s="15">
        <f t="shared" si="0"/>
        <v>0</v>
      </c>
      <c r="H76" s="15">
        <f t="shared" si="1"/>
        <v>0</v>
      </c>
      <c r="I76" s="12" t="s">
        <v>90</v>
      </c>
    </row>
    <row r="77" spans="1:9" ht="63.75" x14ac:dyDescent="0.25">
      <c r="A77" s="19">
        <v>48</v>
      </c>
      <c r="B77" s="9" t="s">
        <v>36</v>
      </c>
      <c r="C77" s="10" t="s">
        <v>27</v>
      </c>
      <c r="D77" s="11">
        <v>57</v>
      </c>
      <c r="E77" s="19" t="s">
        <v>47</v>
      </c>
      <c r="F77" s="14"/>
      <c r="G77" s="15">
        <f t="shared" si="0"/>
        <v>0</v>
      </c>
      <c r="H77" s="15">
        <f t="shared" si="1"/>
        <v>0</v>
      </c>
      <c r="I77" s="12" t="s">
        <v>91</v>
      </c>
    </row>
    <row r="78" spans="1:9" ht="38.25" x14ac:dyDescent="0.25">
      <c r="A78" s="19">
        <v>49</v>
      </c>
      <c r="B78" s="9" t="s">
        <v>36</v>
      </c>
      <c r="C78" s="10" t="s">
        <v>27</v>
      </c>
      <c r="D78" s="11">
        <v>76</v>
      </c>
      <c r="E78" s="19" t="s">
        <v>30</v>
      </c>
      <c r="F78" s="14"/>
      <c r="G78" s="15">
        <f t="shared" si="0"/>
        <v>0</v>
      </c>
      <c r="H78" s="15">
        <f t="shared" si="1"/>
        <v>0</v>
      </c>
      <c r="I78" s="12" t="s">
        <v>92</v>
      </c>
    </row>
    <row r="79" spans="1:9" ht="15.75" x14ac:dyDescent="0.25">
      <c r="A79" s="83" t="s">
        <v>15</v>
      </c>
      <c r="B79" s="84"/>
      <c r="C79" s="84"/>
      <c r="D79" s="84"/>
      <c r="E79" s="85"/>
      <c r="F79" s="13">
        <f>SUM(F21:F78)</f>
        <v>0</v>
      </c>
      <c r="G79" s="13">
        <f>SUM(G21:G78)</f>
        <v>0</v>
      </c>
      <c r="H79" s="13">
        <f>SUM(H21:H78)</f>
        <v>0</v>
      </c>
      <c r="I79" s="13"/>
    </row>
    <row r="80" spans="1:9" ht="15.75" x14ac:dyDescent="0.25">
      <c r="A80" s="83" t="s">
        <v>9</v>
      </c>
      <c r="B80" s="84"/>
      <c r="C80" s="84"/>
      <c r="D80" s="84"/>
      <c r="E80" s="85"/>
      <c r="F80" s="86">
        <f>95*((40130-H79)/40130)</f>
        <v>95</v>
      </c>
      <c r="G80" s="87"/>
      <c r="H80" s="87"/>
      <c r="I80" s="88"/>
    </row>
    <row r="81" spans="1:11" x14ac:dyDescent="0.25">
      <c r="A81" s="118"/>
      <c r="B81" s="118"/>
      <c r="C81" s="118"/>
      <c r="D81" s="118"/>
      <c r="E81" s="118"/>
      <c r="F81" s="118"/>
      <c r="G81" s="118"/>
      <c r="H81" s="118"/>
      <c r="I81" s="118"/>
    </row>
    <row r="82" spans="1:11" ht="15.75" x14ac:dyDescent="0.25">
      <c r="A82" s="73" t="s">
        <v>93</v>
      </c>
      <c r="B82" s="73"/>
      <c r="C82" s="73"/>
      <c r="D82" s="73"/>
      <c r="E82" s="73"/>
      <c r="F82" s="73"/>
      <c r="G82" s="73"/>
      <c r="H82" s="73"/>
      <c r="I82" s="73"/>
    </row>
    <row r="83" spans="1:11" ht="16.5" thickBot="1" x14ac:dyDescent="0.3">
      <c r="A83" s="74" t="s">
        <v>98</v>
      </c>
      <c r="B83" s="75"/>
      <c r="C83" s="75"/>
      <c r="D83" s="75"/>
      <c r="E83" s="75"/>
      <c r="F83" s="75"/>
      <c r="G83" s="75"/>
      <c r="H83" s="75"/>
      <c r="I83" s="76"/>
      <c r="K83" s="5" t="s">
        <v>19</v>
      </c>
    </row>
    <row r="84" spans="1:11" ht="16.5" thickBot="1" x14ac:dyDescent="0.3">
      <c r="A84" s="71" t="s">
        <v>11</v>
      </c>
      <c r="B84" s="72"/>
      <c r="C84" s="72"/>
      <c r="D84" s="72"/>
      <c r="E84" s="72"/>
      <c r="F84" s="42">
        <f>_xlfn.XLOOKUP($A$83,Zoznam!$A:$A,Zoznam!$B:$B)</f>
        <v>5</v>
      </c>
      <c r="G84" s="43"/>
      <c r="H84" s="43"/>
      <c r="I84" s="44"/>
    </row>
    <row r="85" spans="1:11" ht="10.9" customHeight="1" thickBot="1" x14ac:dyDescent="0.3">
      <c r="A85" s="116"/>
      <c r="B85" s="116"/>
      <c r="C85" s="116"/>
      <c r="D85" s="116"/>
      <c r="E85" s="116"/>
      <c r="F85" s="116"/>
      <c r="G85" s="116"/>
      <c r="H85" s="116"/>
      <c r="I85" s="116"/>
    </row>
    <row r="86" spans="1:11" ht="19.5" thickBot="1" x14ac:dyDescent="0.3">
      <c r="A86" s="77" t="s">
        <v>12</v>
      </c>
      <c r="B86" s="78"/>
      <c r="C86" s="78"/>
      <c r="D86" s="78"/>
      <c r="E86" s="78"/>
      <c r="F86" s="79">
        <f>F84+F80</f>
        <v>100</v>
      </c>
      <c r="G86" s="80"/>
      <c r="H86" s="81"/>
      <c r="I86" s="82"/>
    </row>
    <row r="87" spans="1:11" ht="8.4499999999999993" customHeight="1" x14ac:dyDescent="0.25">
      <c r="A87" s="114"/>
      <c r="B87" s="114"/>
      <c r="C87" s="114"/>
      <c r="D87" s="114"/>
      <c r="E87" s="114"/>
      <c r="F87" s="114"/>
      <c r="G87" s="114"/>
      <c r="H87" s="114"/>
      <c r="I87" s="114"/>
    </row>
    <row r="88" spans="1:11" ht="13.15" customHeight="1" x14ac:dyDescent="0.25">
      <c r="B88" s="117" t="s">
        <v>94</v>
      </c>
      <c r="C88" s="117"/>
      <c r="D88" s="117"/>
      <c r="E88" s="117"/>
      <c r="F88" s="117"/>
      <c r="G88" s="117"/>
      <c r="H88" s="117"/>
      <c r="I88" s="117"/>
    </row>
    <row r="89" spans="1:11" x14ac:dyDescent="0.25">
      <c r="B89" s="117"/>
      <c r="C89" s="117"/>
      <c r="D89" s="117"/>
      <c r="E89" s="117"/>
      <c r="F89" s="117"/>
      <c r="G89" s="117"/>
      <c r="H89" s="117"/>
      <c r="I89" s="117"/>
    </row>
    <row r="90" spans="1:11" ht="6" customHeight="1" thickBot="1" x14ac:dyDescent="0.3"/>
    <row r="91" spans="1:11" x14ac:dyDescent="0.25">
      <c r="A91" s="69" t="s">
        <v>13</v>
      </c>
      <c r="B91" s="65"/>
      <c r="C91" s="63" t="s">
        <v>14</v>
      </c>
      <c r="D91" s="64"/>
      <c r="E91" s="65"/>
      <c r="F91" s="57" t="s">
        <v>16</v>
      </c>
      <c r="G91" s="58"/>
      <c r="H91" s="58"/>
      <c r="I91" s="59"/>
    </row>
    <row r="92" spans="1:11" ht="37.9" customHeight="1" thickBot="1" x14ac:dyDescent="0.3">
      <c r="A92" s="70"/>
      <c r="B92" s="68"/>
      <c r="C92" s="66"/>
      <c r="D92" s="67"/>
      <c r="E92" s="68"/>
      <c r="F92" s="60"/>
      <c r="G92" s="61"/>
      <c r="H92" s="61"/>
      <c r="I92" s="62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G53 F19:F78 H53 G19:G52 G55:G78 I19:I78 H19:H52 H55:H78" name="Rozsah1"/>
    <protectedRange sqref="A83 C83" name="Rozsah1_1"/>
  </protectedRanges>
  <mergeCells count="146">
    <mergeCell ref="A13:C13"/>
    <mergeCell ref="A15:I15"/>
    <mergeCell ref="A17:I17"/>
    <mergeCell ref="A85:I85"/>
    <mergeCell ref="B88:I89"/>
    <mergeCell ref="A87:I87"/>
    <mergeCell ref="A81:I81"/>
    <mergeCell ref="F74:F75"/>
    <mergeCell ref="G74:G75"/>
    <mergeCell ref="H74:H75"/>
    <mergeCell ref="F68:F69"/>
    <mergeCell ref="G68:G69"/>
    <mergeCell ref="H68:H69"/>
    <mergeCell ref="F71:F72"/>
    <mergeCell ref="G71:G72"/>
    <mergeCell ref="H71:H72"/>
    <mergeCell ref="I71:I72"/>
    <mergeCell ref="I74:I75"/>
    <mergeCell ref="F24:F25"/>
    <mergeCell ref="G24:G25"/>
    <mergeCell ref="H24:H25"/>
    <mergeCell ref="F35:F36"/>
    <mergeCell ref="G35:G36"/>
    <mergeCell ref="H35:H36"/>
    <mergeCell ref="I24:I25"/>
    <mergeCell ref="I35:I36"/>
    <mergeCell ref="I39:I40"/>
    <mergeCell ref="I42:I43"/>
    <mergeCell ref="I44:I45"/>
    <mergeCell ref="F39:F40"/>
    <mergeCell ref="G39:G40"/>
    <mergeCell ref="H39:H40"/>
    <mergeCell ref="F42:F43"/>
    <mergeCell ref="G42:G43"/>
    <mergeCell ref="H42:H43"/>
    <mergeCell ref="F44:F45"/>
    <mergeCell ref="I68:I69"/>
    <mergeCell ref="G44:G45"/>
    <mergeCell ref="H44:H45"/>
    <mergeCell ref="F46:F47"/>
    <mergeCell ref="G46:G47"/>
    <mergeCell ref="H46:H47"/>
    <mergeCell ref="F50:F51"/>
    <mergeCell ref="G50:G51"/>
    <mergeCell ref="H50:H51"/>
    <mergeCell ref="I58:I59"/>
    <mergeCell ref="I53:I54"/>
    <mergeCell ref="F58:F59"/>
    <mergeCell ref="G58:G59"/>
    <mergeCell ref="H58:H59"/>
    <mergeCell ref="F61:F62"/>
    <mergeCell ref="G61:G62"/>
    <mergeCell ref="H61:H62"/>
    <mergeCell ref="I61:I62"/>
    <mergeCell ref="I46:I47"/>
    <mergeCell ref="I50:I51"/>
    <mergeCell ref="A80:E80"/>
    <mergeCell ref="F80:I80"/>
    <mergeCell ref="D12:I12"/>
    <mergeCell ref="D14:I14"/>
    <mergeCell ref="A12:C12"/>
    <mergeCell ref="A18:I18"/>
    <mergeCell ref="A14:C14"/>
    <mergeCell ref="A16:I16"/>
    <mergeCell ref="A79:E79"/>
    <mergeCell ref="A19:A20"/>
    <mergeCell ref="B19:C19"/>
    <mergeCell ref="D19:D20"/>
    <mergeCell ref="F19:H19"/>
    <mergeCell ref="A24:A25"/>
    <mergeCell ref="B24:B25"/>
    <mergeCell ref="C24:C25"/>
    <mergeCell ref="D24:D25"/>
    <mergeCell ref="C61:C62"/>
    <mergeCell ref="D61:D62"/>
    <mergeCell ref="A68:A69"/>
    <mergeCell ref="B68:B69"/>
    <mergeCell ref="A39:A40"/>
    <mergeCell ref="B39:B40"/>
    <mergeCell ref="C39:C40"/>
    <mergeCell ref="F91:I92"/>
    <mergeCell ref="C91:E92"/>
    <mergeCell ref="A91:B92"/>
    <mergeCell ref="A84:E84"/>
    <mergeCell ref="A82:I82"/>
    <mergeCell ref="A83:I83"/>
    <mergeCell ref="F84:I84"/>
    <mergeCell ref="A86:E86"/>
    <mergeCell ref="F86:I86"/>
    <mergeCell ref="D11:I11"/>
    <mergeCell ref="A5:I6"/>
    <mergeCell ref="A4:I4"/>
    <mergeCell ref="A2:I2"/>
    <mergeCell ref="A7:C7"/>
    <mergeCell ref="A8:C8"/>
    <mergeCell ref="D7:I7"/>
    <mergeCell ref="D8:I8"/>
    <mergeCell ref="A9:C9"/>
    <mergeCell ref="A10:C10"/>
    <mergeCell ref="A11:C11"/>
    <mergeCell ref="D9:I9"/>
    <mergeCell ref="D10:I10"/>
    <mergeCell ref="A3:I3"/>
    <mergeCell ref="D39:D40"/>
    <mergeCell ref="A42:A43"/>
    <mergeCell ref="B42:B43"/>
    <mergeCell ref="C42:C43"/>
    <mergeCell ref="D42:D43"/>
    <mergeCell ref="A44:A45"/>
    <mergeCell ref="B44:B45"/>
    <mergeCell ref="C44:C45"/>
    <mergeCell ref="D44:D45"/>
    <mergeCell ref="C46:C47"/>
    <mergeCell ref="D46:D47"/>
    <mergeCell ref="A50:A51"/>
    <mergeCell ref="B50:B51"/>
    <mergeCell ref="C50:C51"/>
    <mergeCell ref="D50:D51"/>
    <mergeCell ref="A53:A54"/>
    <mergeCell ref="B53:B54"/>
    <mergeCell ref="C53:C54"/>
    <mergeCell ref="D53:D54"/>
    <mergeCell ref="A35:A36"/>
    <mergeCell ref="B35:B36"/>
    <mergeCell ref="C35:C36"/>
    <mergeCell ref="D35:D36"/>
    <mergeCell ref="F53:F54"/>
    <mergeCell ref="G53:G54"/>
    <mergeCell ref="H53:H54"/>
    <mergeCell ref="A74:A75"/>
    <mergeCell ref="B74:B75"/>
    <mergeCell ref="C74:C75"/>
    <mergeCell ref="D74:D75"/>
    <mergeCell ref="A58:A59"/>
    <mergeCell ref="B58:B59"/>
    <mergeCell ref="C58:C59"/>
    <mergeCell ref="D58:D59"/>
    <mergeCell ref="A61:A62"/>
    <mergeCell ref="B61:B62"/>
    <mergeCell ref="C68:C69"/>
    <mergeCell ref="A71:A72"/>
    <mergeCell ref="B71:B72"/>
    <mergeCell ref="C71:C72"/>
    <mergeCell ref="D71:D72"/>
    <mergeCell ref="A46:A47"/>
    <mergeCell ref="B46:B47"/>
  </mergeCells>
  <dataValidations xWindow="776" yWindow="603" count="2">
    <dataValidation operator="equal" allowBlank="1" showInputMessage="1" showErrorMessage="1" sqref="K83" xr:uid="{165C1999-4C3B-4783-8B6F-BF6D016EC718}"/>
    <dataValidation type="list" allowBlank="1" showInputMessage="1" showErrorMessage="1" sqref="D14:I14" xr:uid="{0CDFDDD9-4F25-4ABF-9A39-D627CD20FB4A}">
      <formula1>"Platca DPH, Neplatca DPH"</formula1>
    </dataValidation>
  </dataValidations>
  <pageMargins left="0.25" right="0.25" top="0.75" bottom="0.75" header="0.3" footer="0.3"/>
  <pageSetup paperSize="9" scale="9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76" yWindow="603" count="1">
        <x14:dataValidation type="list" allowBlank="1" showInputMessage="1" showErrorMessage="1" promptTitle="Pozor!" prompt="V prípade, ak úspešný uchádzač nedodrží spôsob nakladania s odpadom, bude povinný verejnému obstarávateľovi zaplatiť pokutu podľa čl.VIII bod 1 písm. g)  zmluvy  " xr:uid="{1FAE83AE-84CA-4F0A-8DDC-AC77E48B50B0}">
          <x14:formula1>
            <xm:f>Zoznam!$A$1:$A$3</xm:f>
          </x14:formula1>
          <xm:sqref>A83:I83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87EA-0D6C-49C9-8D58-13589C6618D0}">
  <dimension ref="A1:B3"/>
  <sheetViews>
    <sheetView workbookViewId="0">
      <selection activeCell="A10" sqref="A10"/>
    </sheetView>
  </sheetViews>
  <sheetFormatPr defaultColWidth="9.140625" defaultRowHeight="15" x14ac:dyDescent="0.25"/>
  <cols>
    <col min="1" max="1" width="106.85546875" style="1" bestFit="1" customWidth="1"/>
    <col min="2" max="16384" width="9.140625" style="1"/>
  </cols>
  <sheetData>
    <row r="1" spans="1:2" x14ac:dyDescent="0.25">
      <c r="A1" s="1" t="s">
        <v>98</v>
      </c>
      <c r="B1" s="1">
        <v>5</v>
      </c>
    </row>
    <row r="2" spans="1:2" x14ac:dyDescent="0.25">
      <c r="A2" s="1" t="s">
        <v>99</v>
      </c>
      <c r="B2" s="1">
        <v>3</v>
      </c>
    </row>
    <row r="3" spans="1:2" x14ac:dyDescent="0.25">
      <c r="A3" s="1" t="s">
        <v>100</v>
      </c>
      <c r="B3" s="1">
        <v>0</v>
      </c>
    </row>
  </sheetData>
  <sheetProtection algorithmName="SHA-512" hashValue="EJ1qcoxqXEK8s6JNL4zvnxteDh4UlA2UFd/Fo8mFSm8EpqgAAR8QhdnBl6xe9BgxphJQJxpnM7y/sO6Ca/8XjA==" saltValue="9eWfVi7+GEGAq+pje+E+y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Zoznam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lastPrinted>2021-08-18T08:57:10Z</cp:lastPrinted>
  <dcterms:created xsi:type="dcterms:W3CDTF">2015-06-05T18:19:34Z</dcterms:created>
  <dcterms:modified xsi:type="dcterms:W3CDTF">2021-08-18T09:36:21Z</dcterms:modified>
</cp:coreProperties>
</file>