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zkamenistiak\Documents\VO\rámcová zmluva k VO\Príloha č. 4 čiast.Zmluva o spolupráci k rámcovej dohode\"/>
    </mc:Choice>
  </mc:AlternateContent>
  <xr:revisionPtr revIDLastSave="0" documentId="13_ncr:1_{C0DD565D-0BFC-4FEE-879F-B431A085C953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VÝDAVKY VKOC-reálne" sheetId="2" r:id="rId1"/>
    <sheet name="VÝDAVKY VKOC-denné " sheetId="4" r:id="rId2"/>
    <sheet name="VÝDAVKY VKOC-vstupné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2" i="4" l="1"/>
  <c r="I53" i="4" s="1"/>
  <c r="I51" i="4"/>
  <c r="I49" i="4"/>
  <c r="I48" i="4"/>
  <c r="I47" i="4"/>
  <c r="I46" i="4"/>
  <c r="I45" i="4"/>
  <c r="I44" i="4"/>
  <c r="I41" i="4"/>
  <c r="I39" i="4"/>
  <c r="I38" i="4"/>
  <c r="I37" i="4"/>
  <c r="I36" i="4"/>
  <c r="I35" i="4"/>
  <c r="I34" i="4"/>
  <c r="I32" i="4"/>
  <c r="I30" i="4"/>
  <c r="I29" i="4"/>
  <c r="I28" i="4"/>
  <c r="I27" i="4"/>
  <c r="I26" i="4"/>
  <c r="I25" i="4"/>
  <c r="I24" i="4"/>
  <c r="I23" i="4"/>
  <c r="I22" i="4"/>
  <c r="I21" i="4"/>
  <c r="I20" i="4"/>
  <c r="I19" i="4"/>
  <c r="I15" i="4"/>
  <c r="I14" i="4"/>
  <c r="I13" i="4"/>
  <c r="I12" i="4"/>
  <c r="I11" i="4"/>
  <c r="I10" i="4"/>
  <c r="I9" i="4"/>
  <c r="I8" i="4"/>
  <c r="I7" i="4"/>
  <c r="I6" i="4"/>
  <c r="I16" i="4" s="1"/>
  <c r="I17" i="4" s="1"/>
  <c r="I50" i="3"/>
  <c r="I49" i="3"/>
  <c r="I48" i="3"/>
  <c r="I47" i="3"/>
  <c r="I51" i="3" s="1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45" i="3" s="1"/>
  <c r="I24" i="3"/>
  <c r="I23" i="3"/>
  <c r="I22" i="3"/>
  <c r="I21" i="3"/>
  <c r="I20" i="3"/>
  <c r="I19" i="3"/>
  <c r="I18" i="3"/>
  <c r="I17" i="3"/>
  <c r="I25" i="3" s="1"/>
  <c r="I26" i="3" s="1"/>
  <c r="I13" i="3"/>
  <c r="I12" i="3"/>
  <c r="I11" i="3"/>
  <c r="I10" i="3"/>
  <c r="I9" i="3"/>
  <c r="I14" i="3" s="1"/>
  <c r="I15" i="3" s="1"/>
  <c r="I8" i="3"/>
  <c r="I7" i="3"/>
  <c r="I52" i="3" l="1"/>
</calcChain>
</file>

<file path=xl/sharedStrings.xml><?xml version="1.0" encoding="utf-8"?>
<sst xmlns="http://schemas.openxmlformats.org/spreadsheetml/2006/main" count="434" uniqueCount="181">
  <si>
    <t>Rozdelenie výdavkov na zriadenie a činnosť očkovacieho centra</t>
  </si>
  <si>
    <t xml:space="preserve">Množstvo MZ SR na 1 kóju </t>
  </si>
  <si>
    <t>Merná jednotka</t>
  </si>
  <si>
    <t>Cena za jednotku</t>
  </si>
  <si>
    <t>Cena</t>
  </si>
  <si>
    <t>P.č.</t>
  </si>
  <si>
    <t>Tovar/služba</t>
  </si>
  <si>
    <t>Vstupné výdavky na 1 kóju</t>
  </si>
  <si>
    <t>Denné výdavky na 1 kóju</t>
  </si>
  <si>
    <t>Reálne vykazovanie výdavkov</t>
  </si>
  <si>
    <t>Personál</t>
  </si>
  <si>
    <t>IT podpora 1 osoba/ centrum (pozri poznámku)</t>
  </si>
  <si>
    <t>x</t>
  </si>
  <si>
    <t>Prvá pomoc (zdravotník ZZS alebo ARO personál) 2 osoby/ centrum (pozri poznámku)</t>
  </si>
  <si>
    <t>Koordinátor očkovania 1 osoba/ centrum</t>
  </si>
  <si>
    <t>Navigátor 1 osoba na 2 kóje</t>
  </si>
  <si>
    <t xml:space="preserve">Administratíva 1 osoba na 1,5 kóje </t>
  </si>
  <si>
    <t>Administratíva 2 osoby na VOS (len skupinový výjazd)</t>
  </si>
  <si>
    <t>Šofér 1 osoba na VOS</t>
  </si>
  <si>
    <t>Individuálny výjazd VOS 1 lekár a 1 sestra</t>
  </si>
  <si>
    <t>Podpora pre klientov- telefonická 2 osoby/centrum</t>
  </si>
  <si>
    <t>Kontrola pri vstupe 4 osoby/centrum</t>
  </si>
  <si>
    <t>Dávkovanie a skladovanie vakcín 3 osoby/centrum</t>
  </si>
  <si>
    <t>Monitoring osôb 2 osoby/centrum</t>
  </si>
  <si>
    <t xml:space="preserve">Strava, občerstvenie pre personál </t>
  </si>
  <si>
    <t>Ostatné výdavky</t>
  </si>
  <si>
    <t>Prenájom priestorov (vrátane energií)</t>
  </si>
  <si>
    <t>Prenájom paravanov, doprava, montáž a demontáž paravanov</t>
  </si>
  <si>
    <t>Stĺpiky a cestné bariéry na vytvorenenie koridorov</t>
  </si>
  <si>
    <t>Navigačné tabule (tlač a konštrukcia)</t>
  </si>
  <si>
    <t>Signalizačný systém s aspoň štyrmi statusmi (vizuálny mechanický prípadne elektronický)</t>
  </si>
  <si>
    <t>Ochrana povrchu (ak je potrebná) rohože, koberce</t>
  </si>
  <si>
    <t>Elektronické rozvody (kabeláž vrátane montáže a demontáže)</t>
  </si>
  <si>
    <t>Inštalácia a deinštalácia počítačov a tlačiarní- služba IT</t>
  </si>
  <si>
    <t>Wifi sieť - Internet</t>
  </si>
  <si>
    <t>Náhradnícky software</t>
  </si>
  <si>
    <t>Licencie - software AIS</t>
  </si>
  <si>
    <t>Paušál - mobilný telefón</t>
  </si>
  <si>
    <t>Upratovacia služba</t>
  </si>
  <si>
    <t>Strážna služba</t>
  </si>
  <si>
    <t>Odvoz komunálny odpad</t>
  </si>
  <si>
    <t>Odvoz biologický odpad- nebezpečný zdrav. odpad</t>
  </si>
  <si>
    <t>Stoličky</t>
  </si>
  <si>
    <t>Stoly</t>
  </si>
  <si>
    <t>Vešiak</t>
  </si>
  <si>
    <t xml:space="preserve">Prvá pomoc zabezpečená ako obstarávaná služba </t>
  </si>
  <si>
    <t>Protišokové vybavenie - MTZ na prvú pomoc podľa MTZ pre povinné vybavenie ambulancie (oprávnené ak nie je ako obstarávaná služba)</t>
  </si>
  <si>
    <t>ks</t>
  </si>
  <si>
    <t>Resuscitačný set - MTZ na prvú pomoc podľa MTZ pre povinné vybavenie ambulancie (oprávnené ak nie je ako obstarávaná služba)</t>
  </si>
  <si>
    <t>Pohonné hmoty</t>
  </si>
  <si>
    <t>Prenájom osobného motorového vozidla</t>
  </si>
  <si>
    <t>Jednorázové plastové poháre na horúci nápoj 0,2l</t>
  </si>
  <si>
    <t>Rýchlovarná kanvica</t>
  </si>
  <si>
    <t>Cena za jednotku - priemer z prieskumu s DPH</t>
  </si>
  <si>
    <t>Cena celkom s DPH</t>
  </si>
  <si>
    <t>Jednorázové výdavky na zriadenie- VSTUPNÉ VÝDAVKY</t>
  </si>
  <si>
    <t>Paušál na vstupné výdavky prepočítané na kóju (počíta sa podľa počtu kójí)</t>
  </si>
  <si>
    <t>Kancelárske zariadenie na kóju</t>
  </si>
  <si>
    <t>Počítač - notebook</t>
  </si>
  <si>
    <t>Myš k PC</t>
  </si>
  <si>
    <t>Čítačka na kartu lekára</t>
  </si>
  <si>
    <t>Tlačiareň</t>
  </si>
  <si>
    <t>Nožnice</t>
  </si>
  <si>
    <t xml:space="preserve">Zošívačka </t>
  </si>
  <si>
    <t>Pečiatky</t>
  </si>
  <si>
    <t>Suma za kancelársky materiál na jednu kóju</t>
  </si>
  <si>
    <t>Celková suma za kancelársky materiál všetky kóje</t>
  </si>
  <si>
    <t>Počet kójí</t>
  </si>
  <si>
    <t>Zdravotnícke zariadenie na kóju</t>
  </si>
  <si>
    <t>Mobilný germicídny žiarič vhodný na použitie aj v prítomnosti ľudí</t>
  </si>
  <si>
    <t>Emitná miska</t>
  </si>
  <si>
    <t>Nádoba na náplaste</t>
  </si>
  <si>
    <t>Nádoba na tampóny</t>
  </si>
  <si>
    <t>Nerezová dóza s vekom</t>
  </si>
  <si>
    <t>Tácka nerezová</t>
  </si>
  <si>
    <t>Inštrumentačný vozík</t>
  </si>
  <si>
    <t>Prepravka s vekom</t>
  </si>
  <si>
    <t>Vstupný náklad na jednu kóju</t>
  </si>
  <si>
    <t>Celkový náklad podľa počtu kójí</t>
  </si>
  <si>
    <t>Paušál na vstupné výdavky na zdravotnícke zariadenie v iných priestoroch vakcinačného centra</t>
  </si>
  <si>
    <t>Chladnička (lekárnická)</t>
  </si>
  <si>
    <t>Mraznička (lekárnická do -20C)</t>
  </si>
  <si>
    <t>Prenosná chladnička na vakcíny (lekárnická)</t>
  </si>
  <si>
    <t>Záložný agregát</t>
  </si>
  <si>
    <t>Kalibrovaný thermologger</t>
  </si>
  <si>
    <t>Sterilizátor</t>
  </si>
  <si>
    <t>Laminárny box</t>
  </si>
  <si>
    <t>AED automatický externý defibrilátor</t>
  </si>
  <si>
    <t>Fonendoskop a tlakomer - set</t>
  </si>
  <si>
    <t>set/ks</t>
  </si>
  <si>
    <t xml:space="preserve">Bezdotykový dezinfektant </t>
  </si>
  <si>
    <t>Elektronický teplomer</t>
  </si>
  <si>
    <t>Invalidný vozík</t>
  </si>
  <si>
    <t>Lehátko/lôžko</t>
  </si>
  <si>
    <t>Infúzny stojan</t>
  </si>
  <si>
    <t>Zdravotnícka stolička</t>
  </si>
  <si>
    <t>Celkový náklad na zdravotnícke zariadenie v iných priestoroch VC</t>
  </si>
  <si>
    <t>Paušál na vstupné výdavky na ostatné zariadenie v iných priestoroch vakcinačného centra</t>
  </si>
  <si>
    <t>Výdajníky vody v bareloch</t>
  </si>
  <si>
    <t>Odpadkový kôš s vekom (komunálny odpad) 120l</t>
  </si>
  <si>
    <t>Veľké digitálne hodiny (sledovanie času po očkovaní)</t>
  </si>
  <si>
    <t>Mobilný telefón</t>
  </si>
  <si>
    <t>Vstupné náklady na ostatné zariadenie iných priestorov VC</t>
  </si>
  <si>
    <t>CELKOVÉ VSTUPNÉ NÁKLADY NA ZRIADENIE VAKCINAČNÉHO CENTRA</t>
  </si>
  <si>
    <t>Paušál na bežné výdavky (denná spotreba) prepočítané na kóju</t>
  </si>
  <si>
    <t>Kancelárske vybavenie dennej spotreby</t>
  </si>
  <si>
    <t xml:space="preserve">Pero </t>
  </si>
  <si>
    <t xml:space="preserve">Spinky do zošívačky </t>
  </si>
  <si>
    <t>bal.</t>
  </si>
  <si>
    <t>Zakladače na odkladanie formulárov</t>
  </si>
  <si>
    <t xml:space="preserve">Euroobaly </t>
  </si>
  <si>
    <t>Lepiaca páska</t>
  </si>
  <si>
    <t>Papierové skladané utierky</t>
  </si>
  <si>
    <t xml:space="preserve">Tonnery do tlačiarne </t>
  </si>
  <si>
    <t xml:space="preserve"> </t>
  </si>
  <si>
    <t>Kancelársky papier</t>
  </si>
  <si>
    <t xml:space="preserve">Balená voda v bareloch </t>
  </si>
  <si>
    <t>l</t>
  </si>
  <si>
    <t>Jednorázové plastové poháre</t>
  </si>
  <si>
    <t>Zdravotnícky materiál dennej spotreby</t>
  </si>
  <si>
    <t>Náplaste</t>
  </si>
  <si>
    <t>Tampóny</t>
  </si>
  <si>
    <t>Dezinfekčný roztok</t>
  </si>
  <si>
    <t xml:space="preserve">Lieh 80-92% </t>
  </si>
  <si>
    <t>Dezinfekčný prostriedok na dezinfekciu rúk - manuálny</t>
  </si>
  <si>
    <t>Dezinfekčné utierky</t>
  </si>
  <si>
    <t>Obklad gélový</t>
  </si>
  <si>
    <t>Elastický obväz</t>
  </si>
  <si>
    <t>Valaclean roll - papier na vyšetr. lôžko</t>
  </si>
  <si>
    <t>1 ks/rolka</t>
  </si>
  <si>
    <t>Jednorazové návleky na posteľ</t>
  </si>
  <si>
    <t>Zberná nádoba na použité ihly a striekačky 10l</t>
  </si>
  <si>
    <t xml:space="preserve">Odpadkový kôš na biologický nebezp. odpad 50l                                                 </t>
  </si>
  <si>
    <t>Suma za zdravotnícky materiál na jednu kóju</t>
  </si>
  <si>
    <t>Celková suma za zdravotnícky materiál všetky kóje</t>
  </si>
  <si>
    <t>OOPP</t>
  </si>
  <si>
    <t>Chirurgický plášť</t>
  </si>
  <si>
    <t>Respirátor</t>
  </si>
  <si>
    <t>Rukavice</t>
  </si>
  <si>
    <t>pár</t>
  </si>
  <si>
    <t>Čiapka</t>
  </si>
  <si>
    <t>Štít</t>
  </si>
  <si>
    <t>Rúško</t>
  </si>
  <si>
    <t>Suma za OOPP na jednu kóju</t>
  </si>
  <si>
    <t>Celková suma za OOPP všetky kóje</t>
  </si>
  <si>
    <t>Paušál na bežné výdavky (denná spotreba) prepočítané na iný priestor vakcinačného centra</t>
  </si>
  <si>
    <t>OOPP viď tabuľku nižšie</t>
  </si>
  <si>
    <t xml:space="preserve">Suma za OOPP </t>
  </si>
  <si>
    <t>Iné výdavky dennej spotreby</t>
  </si>
  <si>
    <t>Náplň do bezdotykového dezinfektantu</t>
  </si>
  <si>
    <t>Sáčky na komunálny odpad 120l</t>
  </si>
  <si>
    <t>Suma za iné výdavky dennej spotreby</t>
  </si>
  <si>
    <t xml:space="preserve">         CELKOVÁ SUMA ZA DENNÉ NÁKLADY VAKCINAČNÉHO CENTRA</t>
  </si>
  <si>
    <t>Zóna/počet osôb v zóne/priradenie nákladov podľa zóny- OOPP</t>
  </si>
  <si>
    <t>OOPP na kóju</t>
  </si>
  <si>
    <t>Spolu</t>
  </si>
  <si>
    <t>navigátor 0,5 osoby na kóju</t>
  </si>
  <si>
    <t xml:space="preserve"> registrácia 0,75 osoby na kóju</t>
  </si>
  <si>
    <t>očkovacia kója (lekár+sestra)</t>
  </si>
  <si>
    <t>0,5x3</t>
  </si>
  <si>
    <t>0,75x3</t>
  </si>
  <si>
    <t>2x3</t>
  </si>
  <si>
    <t>0,5x5</t>
  </si>
  <si>
    <t>0,75x5</t>
  </si>
  <si>
    <t>-</t>
  </si>
  <si>
    <t>OOPP iný priestor</t>
  </si>
  <si>
    <t>SPOLU</t>
  </si>
  <si>
    <t>monitorovacia miestnosť 2 osoby</t>
  </si>
  <si>
    <t>zóna prvej pomoci 2 osoby</t>
  </si>
  <si>
    <t>dávkovanie a skladovanie vakcín 3 osoby</t>
  </si>
  <si>
    <t>kontrola vstupu 4 osoby</t>
  </si>
  <si>
    <t>koordinátor očkovania 1 osoba</t>
  </si>
  <si>
    <t>3x3</t>
  </si>
  <si>
    <t>4x3</t>
  </si>
  <si>
    <t>1x3</t>
  </si>
  <si>
    <t>2x5</t>
  </si>
  <si>
    <t>2x10</t>
  </si>
  <si>
    <t>3x10</t>
  </si>
  <si>
    <t>4x5</t>
  </si>
  <si>
    <t>1x5</t>
  </si>
  <si>
    <t>Poznámka: rúško, respirátor, chirurgický plášť, čiapka - výmena cca 3 až 4 hodiny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</si>
</sst>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6">
    <xf numFmtId="0" fontId="0" fillId="0" borderId="0" xfId="0"/>
    <xf numFmtId="0" fontId="1" fillId="0" borderId="0" xfId="1"/>
    <xf numFmtId="0" fontId="4" fillId="2" borderId="4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3" fillId="0" borderId="0" xfId="1" applyFont="1"/>
    <xf numFmtId="0" fontId="1" fillId="0" borderId="10" xfId="1" applyBorder="1" applyAlignment="1">
      <alignment horizontal="center" vertical="center"/>
    </xf>
    <xf numFmtId="0" fontId="6" fillId="6" borderId="11" xfId="2" applyFont="1" applyFill="1" applyBorder="1" applyAlignment="1">
      <alignment horizontal="left" vertical="center" wrapText="1"/>
    </xf>
    <xf numFmtId="0" fontId="1" fillId="0" borderId="11" xfId="1" applyBorder="1" applyAlignment="1">
      <alignment horizontal="center" vertical="center"/>
    </xf>
    <xf numFmtId="2" fontId="1" fillId="0" borderId="11" xfId="1" applyNumberFormat="1" applyBorder="1" applyAlignment="1">
      <alignment horizontal="center" vertical="center"/>
    </xf>
    <xf numFmtId="2" fontId="1" fillId="0" borderId="12" xfId="1" applyNumberFormat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6" fillId="6" borderId="14" xfId="2" applyFont="1" applyFill="1" applyBorder="1" applyAlignment="1">
      <alignment horizontal="left" vertical="center" wrapText="1"/>
    </xf>
    <xf numFmtId="0" fontId="1" fillId="0" borderId="14" xfId="1" applyBorder="1" applyAlignment="1">
      <alignment horizontal="center" vertical="center"/>
    </xf>
    <xf numFmtId="2" fontId="1" fillId="0" borderId="14" xfId="1" applyNumberFormat="1" applyBorder="1" applyAlignment="1">
      <alignment horizontal="center" vertical="center"/>
    </xf>
    <xf numFmtId="2" fontId="1" fillId="0" borderId="15" xfId="1" applyNumberFormat="1" applyBorder="1" applyAlignment="1">
      <alignment horizontal="center" vertical="center"/>
    </xf>
    <xf numFmtId="0" fontId="7" fillId="6" borderId="14" xfId="2" applyFont="1" applyFill="1" applyBorder="1" applyAlignment="1">
      <alignment horizontal="left" vertical="center" wrapText="1"/>
    </xf>
    <xf numFmtId="0" fontId="1" fillId="0" borderId="4" xfId="1" applyBorder="1" applyAlignment="1">
      <alignment horizontal="center" vertical="center"/>
    </xf>
    <xf numFmtId="0" fontId="6" fillId="6" borderId="5" xfId="2" applyFont="1" applyFill="1" applyBorder="1" applyAlignment="1">
      <alignment horizontal="left" vertical="center" wrapText="1"/>
    </xf>
    <xf numFmtId="0" fontId="1" fillId="0" borderId="5" xfId="1" applyBorder="1" applyAlignment="1">
      <alignment horizontal="center" vertical="center"/>
    </xf>
    <xf numFmtId="2" fontId="1" fillId="0" borderId="5" xfId="1" applyNumberFormat="1" applyBorder="1" applyAlignment="1">
      <alignment horizontal="center" vertical="center"/>
    </xf>
    <xf numFmtId="2" fontId="1" fillId="0" borderId="6" xfId="1" applyNumberFormat="1" applyBorder="1" applyAlignment="1">
      <alignment horizontal="center" vertical="center"/>
    </xf>
    <xf numFmtId="0" fontId="6" fillId="6" borderId="14" xfId="1" applyFont="1" applyFill="1" applyBorder="1" applyAlignment="1">
      <alignment horizontal="left" vertical="center" wrapText="1"/>
    </xf>
    <xf numFmtId="0" fontId="8" fillId="6" borderId="14" xfId="2" applyFont="1" applyFill="1" applyBorder="1" applyAlignment="1">
      <alignment horizontal="left" vertical="center" wrapText="1"/>
    </xf>
    <xf numFmtId="0" fontId="6" fillId="6" borderId="14" xfId="1" applyFont="1" applyFill="1" applyBorder="1" applyAlignment="1">
      <alignment vertical="center"/>
    </xf>
    <xf numFmtId="0" fontId="1" fillId="0" borderId="14" xfId="1" applyBorder="1" applyAlignment="1">
      <alignment vertical="center"/>
    </xf>
    <xf numFmtId="0" fontId="8" fillId="7" borderId="14" xfId="2" applyFont="1" applyFill="1" applyBorder="1" applyAlignment="1">
      <alignment horizontal="left" vertical="center" wrapText="1"/>
    </xf>
    <xf numFmtId="0" fontId="1" fillId="0" borderId="16" xfId="1" applyBorder="1" applyAlignment="1">
      <alignment horizontal="center" vertical="center"/>
    </xf>
    <xf numFmtId="0" fontId="8" fillId="7" borderId="17" xfId="2" applyFont="1" applyFill="1" applyBorder="1" applyAlignment="1">
      <alignment horizontal="left" vertical="center" wrapText="1"/>
    </xf>
    <xf numFmtId="0" fontId="1" fillId="0" borderId="17" xfId="1" applyBorder="1" applyAlignment="1">
      <alignment vertical="center"/>
    </xf>
    <xf numFmtId="0" fontId="1" fillId="0" borderId="17" xfId="1" applyBorder="1" applyAlignment="1">
      <alignment horizontal="center" vertical="center"/>
    </xf>
    <xf numFmtId="2" fontId="1" fillId="0" borderId="17" xfId="1" applyNumberFormat="1" applyBorder="1" applyAlignment="1">
      <alignment horizontal="center" vertical="center"/>
    </xf>
    <xf numFmtId="2" fontId="1" fillId="0" borderId="18" xfId="1" applyNumberFormat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8" fillId="0" borderId="0" xfId="2" applyFont="1" applyAlignment="1">
      <alignment horizontal="left" vertical="center" wrapText="1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1" fillId="0" borderId="19" xfId="1" applyBorder="1" applyAlignment="1">
      <alignment vertical="center"/>
    </xf>
    <xf numFmtId="0" fontId="4" fillId="0" borderId="19" xfId="1" applyFont="1" applyBorder="1" applyAlignment="1">
      <alignment vertical="center"/>
    </xf>
    <xf numFmtId="0" fontId="1" fillId="0" borderId="0" xfId="1" applyAlignment="1">
      <alignment vertical="center" wrapText="1"/>
    </xf>
    <xf numFmtId="0" fontId="9" fillId="0" borderId="0" xfId="2" applyFont="1" applyAlignment="1">
      <alignment vertical="center" wrapText="1"/>
    </xf>
    <xf numFmtId="0" fontId="5" fillId="2" borderId="37" xfId="1" applyFont="1" applyFill="1" applyBorder="1" applyAlignment="1">
      <alignment horizontal="left" vertical="center"/>
    </xf>
    <xf numFmtId="0" fontId="6" fillId="2" borderId="38" xfId="1" applyFont="1" applyFill="1" applyBorder="1" applyAlignment="1">
      <alignment horizontal="left" vertical="center"/>
    </xf>
    <xf numFmtId="0" fontId="5" fillId="2" borderId="38" xfId="1" applyFont="1" applyFill="1" applyBorder="1" applyAlignment="1">
      <alignment horizontal="left" vertical="center"/>
    </xf>
    <xf numFmtId="4" fontId="5" fillId="2" borderId="38" xfId="1" applyNumberFormat="1" applyFont="1" applyFill="1" applyBorder="1" applyAlignment="1">
      <alignment horizontal="left" vertical="center"/>
    </xf>
    <xf numFmtId="4" fontId="5" fillId="2" borderId="39" xfId="1" applyNumberFormat="1" applyFont="1" applyFill="1" applyBorder="1" applyAlignment="1">
      <alignment horizontal="left" vertical="center"/>
    </xf>
    <xf numFmtId="0" fontId="1" fillId="0" borderId="40" xfId="1" applyBorder="1" applyAlignment="1">
      <alignment horizontal="center" vertical="center"/>
    </xf>
    <xf numFmtId="2" fontId="1" fillId="0" borderId="10" xfId="1" applyNumberFormat="1" applyBorder="1" applyAlignment="1">
      <alignment horizontal="center" vertical="center"/>
    </xf>
    <xf numFmtId="4" fontId="1" fillId="0" borderId="40" xfId="1" applyNumberFormat="1" applyBorder="1" applyAlignment="1">
      <alignment horizontal="center" vertical="center"/>
    </xf>
    <xf numFmtId="4" fontId="1" fillId="0" borderId="41" xfId="1" applyNumberFormat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2" fontId="1" fillId="0" borderId="13" xfId="1" applyNumberFormat="1" applyBorder="1" applyAlignment="1">
      <alignment horizontal="center" vertical="center"/>
    </xf>
    <xf numFmtId="4" fontId="1" fillId="0" borderId="26" xfId="1" applyNumberFormat="1" applyBorder="1" applyAlignment="1">
      <alignment horizontal="center" vertical="center"/>
    </xf>
    <xf numFmtId="4" fontId="1" fillId="0" borderId="42" xfId="1" applyNumberFormat="1" applyBorder="1" applyAlignment="1">
      <alignment horizontal="center" vertical="center"/>
    </xf>
    <xf numFmtId="2" fontId="1" fillId="8" borderId="13" xfId="1" applyNumberFormat="1" applyFill="1" applyBorder="1" applyAlignment="1">
      <alignment horizontal="center" vertical="center"/>
    </xf>
    <xf numFmtId="0" fontId="8" fillId="6" borderId="5" xfId="2" applyFont="1" applyFill="1" applyBorder="1" applyAlignment="1">
      <alignment vertical="center" wrapText="1"/>
    </xf>
    <xf numFmtId="0" fontId="1" fillId="0" borderId="43" xfId="1" applyBorder="1" applyAlignment="1">
      <alignment horizontal="center" vertical="center"/>
    </xf>
    <xf numFmtId="2" fontId="1" fillId="0" borderId="4" xfId="1" applyNumberFormat="1" applyBorder="1" applyAlignment="1">
      <alignment horizontal="center" vertical="center"/>
    </xf>
    <xf numFmtId="4" fontId="1" fillId="0" borderId="43" xfId="1" applyNumberFormat="1" applyBorder="1" applyAlignment="1">
      <alignment horizontal="center" vertical="center"/>
    </xf>
    <xf numFmtId="4" fontId="1" fillId="0" borderId="44" xfId="1" applyNumberFormat="1" applyBorder="1" applyAlignment="1">
      <alignment horizontal="center" vertical="center"/>
    </xf>
    <xf numFmtId="0" fontId="11" fillId="6" borderId="1" xfId="2" applyFont="1" applyFill="1" applyBorder="1" applyAlignment="1">
      <alignment horizontal="left" vertical="center" wrapText="1"/>
    </xf>
    <xf numFmtId="4" fontId="1" fillId="6" borderId="47" xfId="1" applyNumberFormat="1" applyFill="1" applyBorder="1" applyAlignment="1">
      <alignment horizontal="center" vertical="center"/>
    </xf>
    <xf numFmtId="0" fontId="11" fillId="2" borderId="16" xfId="2" applyFont="1" applyFill="1" applyBorder="1" applyAlignment="1">
      <alignment horizontal="left" vertical="center" wrapText="1"/>
    </xf>
    <xf numFmtId="0" fontId="4" fillId="2" borderId="17" xfId="1" applyFont="1" applyFill="1" applyBorder="1" applyAlignment="1">
      <alignment horizontal="center" vertical="center"/>
    </xf>
    <xf numFmtId="4" fontId="4" fillId="2" borderId="51" xfId="1" applyNumberFormat="1" applyFont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0" fontId="8" fillId="6" borderId="11" xfId="2" applyFont="1" applyFill="1" applyBorder="1" applyAlignment="1">
      <alignment horizontal="left" vertical="center" wrapText="1"/>
    </xf>
    <xf numFmtId="0" fontId="6" fillId="6" borderId="14" xfId="1" applyFont="1" applyFill="1" applyBorder="1" applyAlignment="1">
      <alignment horizontal="left" vertical="center"/>
    </xf>
    <xf numFmtId="0" fontId="12" fillId="0" borderId="0" xfId="1" applyFont="1" applyAlignment="1">
      <alignment horizontal="left" vertical="top"/>
    </xf>
    <xf numFmtId="0" fontId="12" fillId="0" borderId="0" xfId="1" applyFont="1"/>
    <xf numFmtId="0" fontId="8" fillId="6" borderId="5" xfId="2" applyFont="1" applyFill="1" applyBorder="1" applyAlignment="1">
      <alignment horizontal="left" vertical="center" wrapText="1"/>
    </xf>
    <xf numFmtId="0" fontId="1" fillId="9" borderId="0" xfId="1" applyFill="1"/>
    <xf numFmtId="0" fontId="13" fillId="6" borderId="1" xfId="2" applyFont="1" applyFill="1" applyBorder="1" applyAlignment="1">
      <alignment vertical="center" wrapText="1"/>
    </xf>
    <xf numFmtId="0" fontId="13" fillId="2" borderId="16" xfId="2" applyFont="1" applyFill="1" applyBorder="1" applyAlignment="1">
      <alignment vertical="center" wrapText="1"/>
    </xf>
    <xf numFmtId="0" fontId="14" fillId="0" borderId="0" xfId="1" applyFont="1"/>
    <xf numFmtId="0" fontId="1" fillId="0" borderId="53" xfId="1" applyBorder="1" applyAlignment="1">
      <alignment horizontal="center" vertical="center"/>
    </xf>
    <xf numFmtId="0" fontId="13" fillId="2" borderId="7" xfId="2" applyFont="1" applyFill="1" applyBorder="1" applyAlignment="1">
      <alignment horizontal="left" vertical="center" wrapText="1"/>
    </xf>
    <xf numFmtId="4" fontId="4" fillId="2" borderId="47" xfId="1" applyNumberFormat="1" applyFont="1" applyFill="1" applyBorder="1" applyAlignment="1">
      <alignment horizontal="center" vertical="center"/>
    </xf>
    <xf numFmtId="0" fontId="1" fillId="0" borderId="45" xfId="1" applyBorder="1" applyAlignment="1">
      <alignment horizontal="center" vertical="center"/>
    </xf>
    <xf numFmtId="0" fontId="8" fillId="6" borderId="37" xfId="2" applyFont="1" applyFill="1" applyBorder="1" applyAlignment="1">
      <alignment horizontal="left" vertical="center" wrapText="1"/>
    </xf>
    <xf numFmtId="4" fontId="10" fillId="9" borderId="47" xfId="1" applyNumberFormat="1" applyFont="1" applyFill="1" applyBorder="1" applyAlignment="1">
      <alignment horizontal="center" vertical="center"/>
    </xf>
    <xf numFmtId="4" fontId="1" fillId="0" borderId="0" xfId="1" applyNumberFormat="1" applyAlignment="1">
      <alignment horizontal="center" vertical="center"/>
    </xf>
    <xf numFmtId="2" fontId="1" fillId="0" borderId="19" xfId="1" applyNumberFormat="1" applyBorder="1" applyAlignment="1">
      <alignment horizontal="center" vertical="center"/>
    </xf>
    <xf numFmtId="2" fontId="1" fillId="0" borderId="40" xfId="1" applyNumberFormat="1" applyBorder="1" applyAlignment="1">
      <alignment horizontal="center" vertical="center"/>
    </xf>
    <xf numFmtId="2" fontId="1" fillId="0" borderId="41" xfId="1" applyNumberFormat="1" applyBorder="1" applyAlignment="1">
      <alignment horizontal="center" vertical="center"/>
    </xf>
    <xf numFmtId="2" fontId="1" fillId="0" borderId="26" xfId="1" applyNumberFormat="1" applyBorder="1" applyAlignment="1">
      <alignment horizontal="center" vertical="center"/>
    </xf>
    <xf numFmtId="2" fontId="1" fillId="0" borderId="42" xfId="1" applyNumberFormat="1" applyBorder="1" applyAlignment="1">
      <alignment horizontal="center" vertical="center"/>
    </xf>
    <xf numFmtId="0" fontId="4" fillId="0" borderId="14" xfId="1" applyFont="1" applyBorder="1" applyAlignment="1">
      <alignment vertical="center"/>
    </xf>
    <xf numFmtId="0" fontId="4" fillId="0" borderId="5" xfId="1" applyFont="1" applyBorder="1" applyAlignment="1">
      <alignment vertical="center"/>
    </xf>
    <xf numFmtId="2" fontId="1" fillId="0" borderId="43" xfId="1" applyNumberFormat="1" applyBorder="1" applyAlignment="1">
      <alignment horizontal="center" vertical="center"/>
    </xf>
    <xf numFmtId="2" fontId="1" fillId="0" borderId="44" xfId="1" applyNumberFormat="1" applyBorder="1" applyAlignment="1">
      <alignment horizontal="center" vertical="center"/>
    </xf>
    <xf numFmtId="0" fontId="6" fillId="6" borderId="1" xfId="2" applyFont="1" applyFill="1" applyBorder="1" applyAlignment="1">
      <alignment horizontal="left" vertical="center" wrapText="1"/>
    </xf>
    <xf numFmtId="2" fontId="1" fillId="6" borderId="47" xfId="1" applyNumberForma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left" vertical="center" wrapText="1"/>
    </xf>
    <xf numFmtId="2" fontId="4" fillId="2" borderId="51" xfId="1" applyNumberFormat="1" applyFont="1" applyFill="1" applyBorder="1" applyAlignment="1">
      <alignment horizontal="center" vertical="center"/>
    </xf>
    <xf numFmtId="0" fontId="6" fillId="10" borderId="14" xfId="2" applyFont="1" applyFill="1" applyBorder="1" applyAlignment="1">
      <alignment horizontal="left" vertical="center" wrapText="1"/>
    </xf>
    <xf numFmtId="0" fontId="6" fillId="2" borderId="4" xfId="2" applyFont="1" applyFill="1" applyBorder="1" applyAlignment="1">
      <alignment horizontal="left" vertical="center" wrapText="1"/>
    </xf>
    <xf numFmtId="0" fontId="6" fillId="2" borderId="23" xfId="2" applyFont="1" applyFill="1" applyBorder="1" applyAlignment="1">
      <alignment horizontal="left" vertical="center" wrapText="1"/>
    </xf>
    <xf numFmtId="0" fontId="1" fillId="0" borderId="10" xfId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" fillId="8" borderId="6" xfId="1" applyFill="1" applyBorder="1"/>
    <xf numFmtId="0" fontId="6" fillId="2" borderId="51" xfId="1" applyFont="1" applyFill="1" applyBorder="1"/>
    <xf numFmtId="2" fontId="4" fillId="2" borderId="47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2" fontId="10" fillId="2" borderId="47" xfId="1" applyNumberFormat="1" applyFont="1" applyFill="1" applyBorder="1" applyAlignment="1">
      <alignment horizontal="center" vertical="center"/>
    </xf>
    <xf numFmtId="0" fontId="1" fillId="0" borderId="19" xfId="1" applyBorder="1"/>
    <xf numFmtId="0" fontId="6" fillId="6" borderId="14" xfId="1" applyFont="1" applyFill="1" applyBorder="1" applyAlignment="1">
      <alignment horizontal="center" vertical="center" wrapText="1"/>
    </xf>
    <xf numFmtId="0" fontId="17" fillId="2" borderId="14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 wrapText="1"/>
    </xf>
    <xf numFmtId="0" fontId="1" fillId="0" borderId="14" xfId="1" applyBorder="1" applyAlignment="1">
      <alignment horizontal="center" vertical="center" wrapText="1"/>
    </xf>
    <xf numFmtId="0" fontId="1" fillId="0" borderId="14" xfId="1" applyBorder="1"/>
    <xf numFmtId="0" fontId="1" fillId="0" borderId="14" xfId="1" applyBorder="1" applyAlignment="1">
      <alignment horizontal="center"/>
    </xf>
    <xf numFmtId="0" fontId="6" fillId="6" borderId="0" xfId="2" applyFont="1" applyFill="1" applyAlignment="1">
      <alignment horizontal="left" vertical="center" wrapText="1"/>
    </xf>
    <xf numFmtId="0" fontId="6" fillId="5" borderId="7" xfId="2" applyFont="1" applyFill="1" applyBorder="1" applyAlignment="1">
      <alignment horizontal="left" vertical="center" wrapText="1"/>
    </xf>
    <xf numFmtId="0" fontId="6" fillId="5" borderId="8" xfId="2" applyFont="1" applyFill="1" applyBorder="1" applyAlignment="1">
      <alignment horizontal="left" vertical="center" wrapText="1"/>
    </xf>
    <xf numFmtId="0" fontId="6" fillId="5" borderId="9" xfId="2" applyFont="1" applyFill="1" applyBorder="1" applyAlignment="1">
      <alignment horizontal="left" vertical="center" wrapText="1"/>
    </xf>
    <xf numFmtId="0" fontId="6" fillId="5" borderId="7" xfId="1" applyFont="1" applyFill="1" applyBorder="1" applyAlignment="1">
      <alignment horizontal="left" vertical="center"/>
    </xf>
    <xf numFmtId="0" fontId="6" fillId="5" borderId="8" xfId="1" applyFont="1" applyFill="1" applyBorder="1" applyAlignment="1">
      <alignment horizontal="left" vertical="center"/>
    </xf>
    <xf numFmtId="0" fontId="6" fillId="5" borderId="9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2" fontId="4" fillId="3" borderId="2" xfId="1" applyNumberFormat="1" applyFont="1" applyFill="1" applyBorder="1" applyAlignment="1">
      <alignment horizontal="center" vertical="center" wrapText="1"/>
    </xf>
    <xf numFmtId="2" fontId="4" fillId="3" borderId="5" xfId="1" applyNumberFormat="1" applyFont="1" applyFill="1" applyBorder="1" applyAlignment="1">
      <alignment horizontal="center" vertical="center" wrapText="1"/>
    </xf>
    <xf numFmtId="2" fontId="4" fillId="3" borderId="3" xfId="1" applyNumberFormat="1" applyFont="1" applyFill="1" applyBorder="1" applyAlignment="1">
      <alignment horizontal="center" vertical="center" wrapText="1"/>
    </xf>
    <xf numFmtId="2" fontId="4" fillId="3" borderId="6" xfId="1" applyNumberFormat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left" vertical="center"/>
    </xf>
    <xf numFmtId="0" fontId="5" fillId="4" borderId="8" xfId="1" applyFont="1" applyFill="1" applyBorder="1" applyAlignment="1">
      <alignment horizontal="left" vertical="center"/>
    </xf>
    <xf numFmtId="0" fontId="5" fillId="4" borderId="9" xfId="1" applyFont="1" applyFill="1" applyBorder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1" fillId="2" borderId="59" xfId="1" applyFill="1" applyBorder="1" applyAlignment="1">
      <alignment horizontal="center" vertical="center"/>
    </xf>
    <xf numFmtId="0" fontId="1" fillId="2" borderId="35" xfId="1" applyFill="1" applyBorder="1" applyAlignment="1">
      <alignment horizontal="center" vertical="center"/>
    </xf>
    <xf numFmtId="0" fontId="1" fillId="2" borderId="36" xfId="1" applyFill="1" applyBorder="1" applyAlignment="1">
      <alignment horizontal="center" vertical="center"/>
    </xf>
    <xf numFmtId="0" fontId="1" fillId="2" borderId="34" xfId="1" applyFill="1" applyBorder="1" applyAlignment="1">
      <alignment horizontal="center"/>
    </xf>
    <xf numFmtId="0" fontId="1" fillId="2" borderId="35" xfId="1" applyFill="1" applyBorder="1" applyAlignment="1">
      <alignment horizontal="center"/>
    </xf>
    <xf numFmtId="0" fontId="1" fillId="2" borderId="36" xfId="1" applyFill="1" applyBorder="1" applyAlignment="1">
      <alignment horizontal="center"/>
    </xf>
    <xf numFmtId="0" fontId="10" fillId="6" borderId="37" xfId="2" applyFont="1" applyFill="1" applyBorder="1" applyAlignment="1">
      <alignment horizontal="left" vertical="center" wrapText="1"/>
    </xf>
    <xf numFmtId="0" fontId="10" fillId="6" borderId="38" xfId="2" applyFont="1" applyFill="1" applyBorder="1" applyAlignment="1">
      <alignment horizontal="left" vertical="center" wrapText="1"/>
    </xf>
    <xf numFmtId="0" fontId="10" fillId="6" borderId="39" xfId="2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center" vertical="center"/>
    </xf>
    <xf numFmtId="0" fontId="4" fillId="2" borderId="55" xfId="1" applyFont="1" applyFill="1" applyBorder="1" applyAlignment="1">
      <alignment horizontal="center" vertical="center"/>
    </xf>
    <xf numFmtId="0" fontId="17" fillId="2" borderId="14" xfId="1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4" fillId="7" borderId="14" xfId="1" applyFont="1" applyFill="1" applyBorder="1" applyAlignment="1">
      <alignment horizontal="center" vertical="center" wrapText="1"/>
    </xf>
    <xf numFmtId="0" fontId="1" fillId="0" borderId="45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" fillId="0" borderId="46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2" fontId="1" fillId="2" borderId="43" xfId="1" applyNumberFormat="1" applyFill="1" applyBorder="1" applyAlignment="1">
      <alignment horizontal="center" vertical="center"/>
    </xf>
    <xf numFmtId="2" fontId="1" fillId="2" borderId="57" xfId="1" applyNumberFormat="1" applyFill="1" applyBorder="1" applyAlignment="1">
      <alignment horizontal="center" vertical="center"/>
    </xf>
    <xf numFmtId="2" fontId="1" fillId="2" borderId="58" xfId="1" applyNumberFormat="1" applyFill="1" applyBorder="1" applyAlignment="1">
      <alignment horizontal="center" vertical="center"/>
    </xf>
    <xf numFmtId="0" fontId="5" fillId="4" borderId="7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left" vertical="center" wrapText="1"/>
    </xf>
    <xf numFmtId="0" fontId="5" fillId="4" borderId="9" xfId="1" applyFont="1" applyFill="1" applyBorder="1" applyAlignment="1">
      <alignment horizontal="left" vertical="center" wrapText="1"/>
    </xf>
    <xf numFmtId="0" fontId="5" fillId="4" borderId="27" xfId="1" applyFont="1" applyFill="1" applyBorder="1" applyAlignment="1">
      <alignment horizontal="left" vertical="center" wrapText="1"/>
    </xf>
    <xf numFmtId="0" fontId="5" fillId="4" borderId="28" xfId="1" applyFont="1" applyFill="1" applyBorder="1" applyAlignment="1">
      <alignment horizontal="left" vertical="center" wrapText="1"/>
    </xf>
    <xf numFmtId="0" fontId="5" fillId="4" borderId="29" xfId="1" applyFont="1" applyFill="1" applyBorder="1" applyAlignment="1">
      <alignment horizontal="left" vertical="center" wrapText="1"/>
    </xf>
    <xf numFmtId="0" fontId="1" fillId="0" borderId="48" xfId="1" applyBorder="1" applyAlignment="1">
      <alignment horizontal="center" vertical="center"/>
    </xf>
    <xf numFmtId="0" fontId="4" fillId="2" borderId="17" xfId="1" applyFont="1" applyFill="1" applyBorder="1" applyAlignment="1">
      <alignment horizontal="center" vertical="center"/>
    </xf>
    <xf numFmtId="2" fontId="1" fillId="2" borderId="30" xfId="1" applyNumberFormat="1" applyFill="1" applyBorder="1" applyAlignment="1">
      <alignment horizontal="center" vertical="center"/>
    </xf>
    <xf numFmtId="2" fontId="1" fillId="2" borderId="49" xfId="1" applyNumberFormat="1" applyFill="1" applyBorder="1" applyAlignment="1">
      <alignment horizontal="center" vertical="center"/>
    </xf>
    <xf numFmtId="2" fontId="1" fillId="2" borderId="50" xfId="1" applyNumberFormat="1" applyFill="1" applyBorder="1" applyAlignment="1">
      <alignment horizontal="center" vertical="center"/>
    </xf>
    <xf numFmtId="2" fontId="4" fillId="3" borderId="14" xfId="1" applyNumberFormat="1" applyFont="1" applyFill="1" applyBorder="1" applyAlignment="1">
      <alignment horizontal="center" vertical="center" wrapText="1"/>
    </xf>
    <xf numFmtId="2" fontId="4" fillId="3" borderId="17" xfId="1" applyNumberFormat="1" applyFont="1" applyFill="1" applyBorder="1" applyAlignment="1">
      <alignment horizontal="center" vertical="center" wrapText="1"/>
    </xf>
    <xf numFmtId="2" fontId="4" fillId="3" borderId="15" xfId="1" applyNumberFormat="1" applyFont="1" applyFill="1" applyBorder="1" applyAlignment="1">
      <alignment horizontal="center" vertical="center" wrapText="1"/>
    </xf>
    <xf numFmtId="2" fontId="4" fillId="3" borderId="18" xfId="1" applyNumberFormat="1" applyFont="1" applyFill="1" applyBorder="1" applyAlignment="1">
      <alignment horizontal="center" vertical="center" wrapText="1"/>
    </xf>
    <xf numFmtId="0" fontId="4" fillId="2" borderId="13" xfId="1" applyFont="1" applyFill="1" applyBorder="1" applyAlignment="1">
      <alignment horizontal="center" vertical="center"/>
    </xf>
    <xf numFmtId="0" fontId="4" fillId="2" borderId="16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/>
    </xf>
    <xf numFmtId="0" fontId="4" fillId="2" borderId="14" xfId="1" applyFont="1" applyFill="1" applyBorder="1" applyAlignment="1">
      <alignment horizontal="center" vertical="center" wrapText="1"/>
    </xf>
    <xf numFmtId="0" fontId="4" fillId="2" borderId="17" xfId="1" applyFont="1" applyFill="1" applyBorder="1" applyAlignment="1">
      <alignment horizontal="center" vertical="center" wrapText="1"/>
    </xf>
    <xf numFmtId="0" fontId="15" fillId="2" borderId="38" xfId="1" applyFont="1" applyFill="1" applyBorder="1" applyAlignment="1">
      <alignment horizontal="center" vertical="center"/>
    </xf>
    <xf numFmtId="0" fontId="15" fillId="2" borderId="39" xfId="1" applyFont="1" applyFill="1" applyBorder="1" applyAlignment="1">
      <alignment horizontal="center" vertical="center"/>
    </xf>
    <xf numFmtId="0" fontId="16" fillId="6" borderId="38" xfId="2" applyFont="1" applyFill="1" applyBorder="1" applyAlignment="1">
      <alignment horizontal="left" vertical="center" wrapText="1"/>
    </xf>
    <xf numFmtId="0" fontId="16" fillId="6" borderId="39" xfId="2" applyFont="1" applyFill="1" applyBorder="1" applyAlignment="1">
      <alignment horizontal="left" vertical="center" wrapText="1"/>
    </xf>
    <xf numFmtId="0" fontId="1" fillId="2" borderId="30" xfId="1" applyFill="1" applyBorder="1" applyAlignment="1">
      <alignment horizontal="center" vertical="center"/>
    </xf>
    <xf numFmtId="0" fontId="1" fillId="2" borderId="49" xfId="1" applyFill="1" applyBorder="1" applyAlignment="1">
      <alignment horizontal="center" vertical="center"/>
    </xf>
    <xf numFmtId="0" fontId="1" fillId="2" borderId="50" xfId="1" applyFill="1" applyBorder="1" applyAlignment="1">
      <alignment horizontal="center" vertical="center"/>
    </xf>
    <xf numFmtId="0" fontId="5" fillId="4" borderId="37" xfId="1" applyFont="1" applyFill="1" applyBorder="1" applyAlignment="1">
      <alignment horizontal="left" vertical="center"/>
    </xf>
    <xf numFmtId="0" fontId="5" fillId="4" borderId="38" xfId="1" applyFont="1" applyFill="1" applyBorder="1" applyAlignment="1">
      <alignment horizontal="left" vertical="center"/>
    </xf>
    <xf numFmtId="0" fontId="5" fillId="4" borderId="39" xfId="1" applyFont="1" applyFill="1" applyBorder="1" applyAlignment="1">
      <alignment horizontal="left" vertical="center"/>
    </xf>
    <xf numFmtId="0" fontId="1" fillId="2" borderId="52" xfId="1" applyFill="1" applyBorder="1" applyAlignment="1">
      <alignment horizontal="center" vertical="center"/>
    </xf>
    <xf numFmtId="0" fontId="1" fillId="2" borderId="38" xfId="1" applyFill="1" applyBorder="1" applyAlignment="1">
      <alignment horizontal="center" vertical="center"/>
    </xf>
    <xf numFmtId="0" fontId="1" fillId="2" borderId="39" xfId="1" applyFill="1" applyBorder="1" applyAlignment="1">
      <alignment horizontal="center" vertical="center"/>
    </xf>
    <xf numFmtId="0" fontId="5" fillId="4" borderId="54" xfId="1" applyFont="1" applyFill="1" applyBorder="1" applyAlignment="1">
      <alignment horizontal="left" vertical="center"/>
    </xf>
    <xf numFmtId="0" fontId="5" fillId="4" borderId="55" xfId="1" applyFont="1" applyFill="1" applyBorder="1" applyAlignment="1">
      <alignment horizontal="left" vertical="center"/>
    </xf>
    <xf numFmtId="0" fontId="5" fillId="4" borderId="56" xfId="1" applyFont="1" applyFill="1" applyBorder="1" applyAlignment="1">
      <alignment horizontal="left" vertical="center"/>
    </xf>
    <xf numFmtId="0" fontId="10" fillId="5" borderId="23" xfId="1" applyFont="1" applyFill="1" applyBorder="1" applyAlignment="1">
      <alignment horizontal="left" vertical="center"/>
    </xf>
    <xf numFmtId="0" fontId="10" fillId="5" borderId="24" xfId="1" applyFont="1" applyFill="1" applyBorder="1" applyAlignment="1">
      <alignment horizontal="left" vertical="center"/>
    </xf>
    <xf numFmtId="0" fontId="10" fillId="5" borderId="25" xfId="1" applyFont="1" applyFill="1" applyBorder="1" applyAlignment="1">
      <alignment horizontal="left" vertical="center"/>
    </xf>
    <xf numFmtId="0" fontId="5" fillId="4" borderId="34" xfId="1" applyFont="1" applyFill="1" applyBorder="1" applyAlignment="1">
      <alignment horizontal="left" vertical="center"/>
    </xf>
    <xf numFmtId="0" fontId="5" fillId="4" borderId="35" xfId="1" applyFont="1" applyFill="1" applyBorder="1" applyAlignment="1">
      <alignment horizontal="left" vertical="center"/>
    </xf>
    <xf numFmtId="0" fontId="5" fillId="4" borderId="36" xfId="1" applyFont="1" applyFill="1" applyBorder="1" applyAlignment="1">
      <alignment horizontal="left" vertical="center"/>
    </xf>
    <xf numFmtId="0" fontId="8" fillId="2" borderId="52" xfId="2" applyFont="1" applyFill="1" applyBorder="1" applyAlignment="1">
      <alignment horizontal="left" vertical="center" wrapText="1"/>
    </xf>
    <xf numFmtId="0" fontId="8" fillId="2" borderId="38" xfId="2" applyFont="1" applyFill="1" applyBorder="1" applyAlignment="1">
      <alignment horizontal="left" vertical="center" wrapText="1"/>
    </xf>
    <xf numFmtId="0" fontId="8" fillId="2" borderId="39" xfId="2" applyFont="1" applyFill="1" applyBorder="1" applyAlignment="1">
      <alignment horizontal="left" vertical="center" wrapText="1"/>
    </xf>
    <xf numFmtId="0" fontId="5" fillId="2" borderId="20" xfId="1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/>
    </xf>
    <xf numFmtId="0" fontId="5" fillId="2" borderId="22" xfId="1" applyFont="1" applyFill="1" applyBorder="1" applyAlignment="1">
      <alignment horizontal="center" vertical="center"/>
    </xf>
    <xf numFmtId="2" fontId="4" fillId="3" borderId="23" xfId="1" applyNumberFormat="1" applyFont="1" applyFill="1" applyBorder="1" applyAlignment="1">
      <alignment horizontal="center" vertical="center" wrapText="1"/>
    </xf>
    <xf numFmtId="2" fontId="4" fillId="3" borderId="27" xfId="1" applyNumberFormat="1" applyFont="1" applyFill="1" applyBorder="1" applyAlignment="1">
      <alignment horizontal="center" vertical="center" wrapText="1"/>
    </xf>
    <xf numFmtId="2" fontId="4" fillId="3" borderId="31" xfId="1" applyNumberFormat="1" applyFont="1" applyFill="1" applyBorder="1" applyAlignment="1">
      <alignment horizontal="center" vertical="center" wrapText="1"/>
    </xf>
    <xf numFmtId="2" fontId="4" fillId="3" borderId="24" xfId="1" applyNumberFormat="1" applyFont="1" applyFill="1" applyBorder="1" applyAlignment="1">
      <alignment horizontal="center" vertical="center" wrapText="1"/>
    </xf>
    <xf numFmtId="2" fontId="4" fillId="3" borderId="28" xfId="1" applyNumberFormat="1" applyFont="1" applyFill="1" applyBorder="1" applyAlignment="1">
      <alignment horizontal="center" vertical="center" wrapText="1"/>
    </xf>
    <xf numFmtId="2" fontId="4" fillId="3" borderId="32" xfId="1" applyNumberFormat="1" applyFont="1" applyFill="1" applyBorder="1" applyAlignment="1">
      <alignment horizontal="center" vertical="center" wrapText="1"/>
    </xf>
    <xf numFmtId="4" fontId="4" fillId="3" borderId="24" xfId="1" applyNumberFormat="1" applyFont="1" applyFill="1" applyBorder="1" applyAlignment="1">
      <alignment horizontal="center" vertical="center" wrapText="1"/>
    </xf>
    <xf numFmtId="4" fontId="4" fillId="3" borderId="28" xfId="1" applyNumberFormat="1" applyFont="1" applyFill="1" applyBorder="1" applyAlignment="1">
      <alignment horizontal="center" vertical="center" wrapText="1"/>
    </xf>
    <xf numFmtId="4" fontId="4" fillId="3" borderId="32" xfId="1" applyNumberFormat="1" applyFont="1" applyFill="1" applyBorder="1" applyAlignment="1">
      <alignment horizontal="center" vertical="center" wrapText="1"/>
    </xf>
    <xf numFmtId="4" fontId="4" fillId="3" borderId="25" xfId="1" applyNumberFormat="1" applyFont="1" applyFill="1" applyBorder="1" applyAlignment="1">
      <alignment horizontal="center" vertical="center" wrapText="1"/>
    </xf>
    <xf numFmtId="4" fontId="4" fillId="3" borderId="29" xfId="1" applyNumberFormat="1" applyFont="1" applyFill="1" applyBorder="1" applyAlignment="1">
      <alignment horizontal="center" vertical="center" wrapText="1"/>
    </xf>
    <xf numFmtId="4" fontId="4" fillId="3" borderId="33" xfId="1" applyNumberFormat="1" applyFont="1" applyFill="1" applyBorder="1" applyAlignment="1">
      <alignment horizontal="center" vertical="center" wrapText="1"/>
    </xf>
    <xf numFmtId="0" fontId="4" fillId="2" borderId="26" xfId="1" applyFont="1" applyFill="1" applyBorder="1" applyAlignment="1">
      <alignment horizontal="center" vertical="center" wrapText="1"/>
    </xf>
    <xf numFmtId="0" fontId="4" fillId="2" borderId="30" xfId="1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 xr:uid="{7AED7631-2FA2-49BF-A44D-6CEC9044E38B}"/>
    <cellStyle name="Normálna 2 2" xfId="2" xr:uid="{FEC6B5AF-64AA-4271-8EDC-50A64B08BE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298EA-AD8D-49A3-9FA2-8824458FDB0F}">
  <sheetPr>
    <tabColor rgb="FF00B0F0"/>
    <pageSetUpPr fitToPage="1"/>
  </sheetPr>
  <dimension ref="A1:J54"/>
  <sheetViews>
    <sheetView tabSelected="1" zoomScale="70" zoomScaleNormal="70" workbookViewId="0">
      <pane xSplit="1" ySplit="2" topLeftCell="B3" activePane="bottomRight" state="frozen"/>
      <selection activeCell="M21" sqref="M21"/>
      <selection pane="topRight" activeCell="M21" sqref="M21"/>
      <selection pane="bottomLeft" activeCell="M21" sqref="M21"/>
      <selection pane="bottomRight" activeCell="M21" sqref="M21"/>
    </sheetView>
  </sheetViews>
  <sheetFormatPr defaultColWidth="8.7109375" defaultRowHeight="15" x14ac:dyDescent="0.25"/>
  <cols>
    <col min="1" max="1" width="5.5703125" style="38" customWidth="1"/>
    <col min="2" max="2" width="68.5703125" style="35" customWidth="1"/>
    <col min="3" max="5" width="12.7109375" style="35" customWidth="1"/>
    <col min="6" max="6" width="15.7109375" style="37" customWidth="1"/>
    <col min="7" max="9" width="9.28515625" style="37" customWidth="1"/>
    <col min="10" max="16384" width="8.7109375" style="1"/>
  </cols>
  <sheetData>
    <row r="1" spans="1:10" ht="21" x14ac:dyDescent="0.25">
      <c r="A1" s="121" t="s">
        <v>0</v>
      </c>
      <c r="B1" s="122"/>
      <c r="C1" s="122"/>
      <c r="D1" s="122"/>
      <c r="E1" s="122"/>
      <c r="F1" s="123" t="s">
        <v>1</v>
      </c>
      <c r="G1" s="123" t="s">
        <v>2</v>
      </c>
      <c r="H1" s="123" t="s">
        <v>3</v>
      </c>
      <c r="I1" s="125" t="s">
        <v>4</v>
      </c>
    </row>
    <row r="2" spans="1:10" ht="57.6" customHeight="1" thickBot="1" x14ac:dyDescent="0.3">
      <c r="A2" s="2" t="s">
        <v>5</v>
      </c>
      <c r="B2" s="3" t="s">
        <v>6</v>
      </c>
      <c r="C2" s="4" t="s">
        <v>7</v>
      </c>
      <c r="D2" s="4" t="s">
        <v>8</v>
      </c>
      <c r="E2" s="4" t="s">
        <v>9</v>
      </c>
      <c r="F2" s="124"/>
      <c r="G2" s="124"/>
      <c r="H2" s="124"/>
      <c r="I2" s="126"/>
      <c r="J2" s="5"/>
    </row>
    <row r="3" spans="1:10" ht="24.95" customHeight="1" thickBot="1" x14ac:dyDescent="0.3">
      <c r="A3" s="127" t="s">
        <v>9</v>
      </c>
      <c r="B3" s="128"/>
      <c r="C3" s="128"/>
      <c r="D3" s="128"/>
      <c r="E3" s="128"/>
      <c r="F3" s="128"/>
      <c r="G3" s="128"/>
      <c r="H3" s="128"/>
      <c r="I3" s="129"/>
    </row>
    <row r="4" spans="1:10" ht="24.95" customHeight="1" thickBot="1" x14ac:dyDescent="0.3">
      <c r="A4" s="115" t="s">
        <v>10</v>
      </c>
      <c r="B4" s="116"/>
      <c r="C4" s="116"/>
      <c r="D4" s="116"/>
      <c r="E4" s="116"/>
      <c r="F4" s="116"/>
      <c r="G4" s="116"/>
      <c r="H4" s="116"/>
      <c r="I4" s="117"/>
    </row>
    <row r="5" spans="1:10" ht="24.95" customHeight="1" x14ac:dyDescent="0.25">
      <c r="A5" s="6">
        <v>1</v>
      </c>
      <c r="B5" s="7" t="s">
        <v>11</v>
      </c>
      <c r="C5" s="8"/>
      <c r="D5" s="8"/>
      <c r="E5" s="8" t="s">
        <v>12</v>
      </c>
      <c r="F5" s="9"/>
      <c r="G5" s="9"/>
      <c r="H5" s="9"/>
      <c r="I5" s="10"/>
    </row>
    <row r="6" spans="1:10" ht="32.450000000000003" customHeight="1" x14ac:dyDescent="0.25">
      <c r="A6" s="11">
        <v>2</v>
      </c>
      <c r="B6" s="12" t="s">
        <v>13</v>
      </c>
      <c r="C6" s="13"/>
      <c r="D6" s="13"/>
      <c r="E6" s="13" t="s">
        <v>12</v>
      </c>
      <c r="F6" s="14"/>
      <c r="G6" s="14"/>
      <c r="H6" s="14"/>
      <c r="I6" s="15"/>
    </row>
    <row r="7" spans="1:10" ht="24.95" customHeight="1" x14ac:dyDescent="0.25">
      <c r="A7" s="11">
        <v>3</v>
      </c>
      <c r="B7" s="12" t="s">
        <v>14</v>
      </c>
      <c r="C7" s="13"/>
      <c r="D7" s="13"/>
      <c r="E7" s="13" t="s">
        <v>12</v>
      </c>
      <c r="F7" s="14"/>
      <c r="G7" s="14"/>
      <c r="H7" s="14"/>
      <c r="I7" s="15"/>
    </row>
    <row r="8" spans="1:10" ht="24.95" customHeight="1" x14ac:dyDescent="0.25">
      <c r="A8" s="11">
        <v>4</v>
      </c>
      <c r="B8" s="12" t="s">
        <v>15</v>
      </c>
      <c r="C8" s="13"/>
      <c r="D8" s="13"/>
      <c r="E8" s="13" t="s">
        <v>12</v>
      </c>
      <c r="F8" s="14"/>
      <c r="G8" s="14"/>
      <c r="H8" s="14"/>
      <c r="I8" s="15"/>
    </row>
    <row r="9" spans="1:10" ht="24.95" customHeight="1" x14ac:dyDescent="0.25">
      <c r="A9" s="11">
        <v>5</v>
      </c>
      <c r="B9" s="16" t="s">
        <v>16</v>
      </c>
      <c r="C9" s="13"/>
      <c r="D9" s="13"/>
      <c r="E9" s="13" t="s">
        <v>12</v>
      </c>
      <c r="F9" s="14"/>
      <c r="G9" s="14"/>
      <c r="H9" s="14"/>
      <c r="I9" s="15"/>
    </row>
    <row r="10" spans="1:10" ht="24.95" customHeight="1" x14ac:dyDescent="0.25">
      <c r="A10" s="11">
        <v>6</v>
      </c>
      <c r="B10" s="16" t="s">
        <v>17</v>
      </c>
      <c r="C10" s="13"/>
      <c r="D10" s="13"/>
      <c r="E10" s="13" t="s">
        <v>12</v>
      </c>
      <c r="F10" s="14"/>
      <c r="G10" s="14"/>
      <c r="H10" s="14"/>
      <c r="I10" s="15"/>
    </row>
    <row r="11" spans="1:10" ht="24.95" customHeight="1" x14ac:dyDescent="0.25">
      <c r="A11" s="11">
        <v>7</v>
      </c>
      <c r="B11" s="16" t="s">
        <v>18</v>
      </c>
      <c r="C11" s="13"/>
      <c r="D11" s="13"/>
      <c r="E11" s="13" t="s">
        <v>12</v>
      </c>
      <c r="F11" s="14"/>
      <c r="G11" s="14"/>
      <c r="H11" s="14"/>
      <c r="I11" s="15"/>
    </row>
    <row r="12" spans="1:10" ht="24.95" customHeight="1" x14ac:dyDescent="0.25">
      <c r="A12" s="11">
        <v>8</v>
      </c>
      <c r="B12" s="16" t="s">
        <v>19</v>
      </c>
      <c r="C12" s="13"/>
      <c r="D12" s="13"/>
      <c r="E12" s="13" t="s">
        <v>12</v>
      </c>
      <c r="F12" s="14"/>
      <c r="G12" s="14"/>
      <c r="H12" s="14"/>
      <c r="I12" s="15"/>
    </row>
    <row r="13" spans="1:10" ht="24.95" customHeight="1" x14ac:dyDescent="0.25">
      <c r="A13" s="11">
        <v>9</v>
      </c>
      <c r="B13" s="16" t="s">
        <v>20</v>
      </c>
      <c r="C13" s="13"/>
      <c r="D13" s="13"/>
      <c r="E13" s="13" t="s">
        <v>12</v>
      </c>
      <c r="F13" s="14"/>
      <c r="G13" s="14"/>
      <c r="H13" s="14"/>
      <c r="I13" s="15"/>
    </row>
    <row r="14" spans="1:10" ht="24.95" customHeight="1" x14ac:dyDescent="0.25">
      <c r="A14" s="11">
        <v>10</v>
      </c>
      <c r="B14" s="16" t="s">
        <v>21</v>
      </c>
      <c r="C14" s="13"/>
      <c r="D14" s="13"/>
      <c r="E14" s="13" t="s">
        <v>12</v>
      </c>
      <c r="F14" s="14"/>
      <c r="G14" s="14"/>
      <c r="H14" s="14"/>
      <c r="I14" s="15"/>
    </row>
    <row r="15" spans="1:10" ht="24.95" customHeight="1" x14ac:dyDescent="0.25">
      <c r="A15" s="11">
        <v>11</v>
      </c>
      <c r="B15" s="16" t="s">
        <v>22</v>
      </c>
      <c r="C15" s="13"/>
      <c r="D15" s="13"/>
      <c r="E15" s="13" t="s">
        <v>12</v>
      </c>
      <c r="F15" s="14"/>
      <c r="G15" s="14"/>
      <c r="H15" s="14"/>
      <c r="I15" s="15"/>
    </row>
    <row r="16" spans="1:10" ht="24.95" customHeight="1" x14ac:dyDescent="0.25">
      <c r="A16" s="11">
        <v>12</v>
      </c>
      <c r="B16" s="16" t="s">
        <v>23</v>
      </c>
      <c r="C16" s="13"/>
      <c r="D16" s="13"/>
      <c r="E16" s="13" t="s">
        <v>12</v>
      </c>
      <c r="F16" s="14"/>
      <c r="G16" s="14"/>
      <c r="H16" s="14"/>
      <c r="I16" s="15"/>
    </row>
    <row r="17" spans="1:9" ht="24.95" customHeight="1" thickBot="1" x14ac:dyDescent="0.3">
      <c r="A17" s="17">
        <v>13</v>
      </c>
      <c r="B17" s="18" t="s">
        <v>24</v>
      </c>
      <c r="C17" s="19"/>
      <c r="D17" s="19"/>
      <c r="E17" s="19" t="s">
        <v>12</v>
      </c>
      <c r="F17" s="20"/>
      <c r="G17" s="20"/>
      <c r="H17" s="20"/>
      <c r="I17" s="21"/>
    </row>
    <row r="18" spans="1:9" ht="24.95" customHeight="1" thickBot="1" x14ac:dyDescent="0.3">
      <c r="A18" s="118" t="s">
        <v>25</v>
      </c>
      <c r="B18" s="119"/>
      <c r="C18" s="119"/>
      <c r="D18" s="119"/>
      <c r="E18" s="119"/>
      <c r="F18" s="119"/>
      <c r="G18" s="119"/>
      <c r="H18" s="119"/>
      <c r="I18" s="120"/>
    </row>
    <row r="19" spans="1:9" ht="24.95" customHeight="1" x14ac:dyDescent="0.25">
      <c r="A19" s="6">
        <v>14</v>
      </c>
      <c r="B19" s="7" t="s">
        <v>26</v>
      </c>
      <c r="C19" s="8"/>
      <c r="D19" s="8"/>
      <c r="E19" s="8" t="s">
        <v>12</v>
      </c>
      <c r="F19" s="9"/>
      <c r="G19" s="9"/>
      <c r="H19" s="9"/>
      <c r="I19" s="10"/>
    </row>
    <row r="20" spans="1:9" ht="24.95" customHeight="1" x14ac:dyDescent="0.25">
      <c r="A20" s="11">
        <v>15</v>
      </c>
      <c r="B20" s="12" t="s">
        <v>27</v>
      </c>
      <c r="C20" s="13"/>
      <c r="D20" s="13"/>
      <c r="E20" s="13" t="s">
        <v>12</v>
      </c>
      <c r="F20" s="14"/>
      <c r="G20" s="14"/>
      <c r="H20" s="14"/>
      <c r="I20" s="15"/>
    </row>
    <row r="21" spans="1:9" ht="24.95" customHeight="1" x14ac:dyDescent="0.25">
      <c r="A21" s="11">
        <v>16</v>
      </c>
      <c r="B21" s="22" t="s">
        <v>28</v>
      </c>
      <c r="C21" s="13"/>
      <c r="D21" s="13"/>
      <c r="E21" s="13" t="s">
        <v>12</v>
      </c>
      <c r="F21" s="14"/>
      <c r="G21" s="14"/>
      <c r="H21" s="14"/>
      <c r="I21" s="15"/>
    </row>
    <row r="22" spans="1:9" ht="24.95" customHeight="1" x14ac:dyDescent="0.25">
      <c r="A22" s="11">
        <v>17</v>
      </c>
      <c r="B22" s="23" t="s">
        <v>29</v>
      </c>
      <c r="C22" s="13"/>
      <c r="D22" s="13"/>
      <c r="E22" s="13" t="s">
        <v>12</v>
      </c>
      <c r="F22" s="14"/>
      <c r="G22" s="14"/>
      <c r="H22" s="14"/>
      <c r="I22" s="15"/>
    </row>
    <row r="23" spans="1:9" ht="30" customHeight="1" x14ac:dyDescent="0.25">
      <c r="A23" s="11">
        <v>18</v>
      </c>
      <c r="B23" s="12" t="s">
        <v>30</v>
      </c>
      <c r="C23" s="13"/>
      <c r="D23" s="13"/>
      <c r="E23" s="13" t="s">
        <v>12</v>
      </c>
      <c r="F23" s="14"/>
      <c r="G23" s="14"/>
      <c r="H23" s="14"/>
      <c r="I23" s="15"/>
    </row>
    <row r="24" spans="1:9" ht="24.95" customHeight="1" x14ac:dyDescent="0.25">
      <c r="A24" s="11">
        <v>19</v>
      </c>
      <c r="B24" s="23" t="s">
        <v>31</v>
      </c>
      <c r="C24" s="13"/>
      <c r="D24" s="13"/>
      <c r="E24" s="13" t="s">
        <v>12</v>
      </c>
      <c r="F24" s="14"/>
      <c r="G24" s="14"/>
      <c r="H24" s="14"/>
      <c r="I24" s="15"/>
    </row>
    <row r="25" spans="1:9" ht="24.95" customHeight="1" x14ac:dyDescent="0.25">
      <c r="A25" s="11">
        <v>20</v>
      </c>
      <c r="B25" s="23" t="s">
        <v>32</v>
      </c>
      <c r="C25" s="13"/>
      <c r="D25" s="13"/>
      <c r="E25" s="13" t="s">
        <v>12</v>
      </c>
      <c r="F25" s="14"/>
      <c r="G25" s="14"/>
      <c r="H25" s="14"/>
      <c r="I25" s="15"/>
    </row>
    <row r="26" spans="1:9" ht="24.95" customHeight="1" x14ac:dyDescent="0.25">
      <c r="A26" s="11">
        <v>21</v>
      </c>
      <c r="B26" s="23" t="s">
        <v>33</v>
      </c>
      <c r="C26" s="13"/>
      <c r="D26" s="13"/>
      <c r="E26" s="13" t="s">
        <v>12</v>
      </c>
      <c r="F26" s="14"/>
      <c r="G26" s="14"/>
      <c r="H26" s="14"/>
      <c r="I26" s="15"/>
    </row>
    <row r="27" spans="1:9" ht="24.95" customHeight="1" x14ac:dyDescent="0.25">
      <c r="A27" s="11">
        <v>22</v>
      </c>
      <c r="B27" s="12" t="s">
        <v>34</v>
      </c>
      <c r="C27" s="13"/>
      <c r="D27" s="13"/>
      <c r="E27" s="13" t="s">
        <v>12</v>
      </c>
      <c r="F27" s="14"/>
      <c r="G27" s="14"/>
      <c r="H27" s="14"/>
      <c r="I27" s="15"/>
    </row>
    <row r="28" spans="1:9" ht="24.95" customHeight="1" x14ac:dyDescent="0.25">
      <c r="A28" s="11">
        <v>23</v>
      </c>
      <c r="B28" s="12" t="s">
        <v>35</v>
      </c>
      <c r="C28" s="13"/>
      <c r="D28" s="13"/>
      <c r="E28" s="13" t="s">
        <v>12</v>
      </c>
      <c r="F28" s="14"/>
      <c r="G28" s="14"/>
      <c r="H28" s="14"/>
      <c r="I28" s="15"/>
    </row>
    <row r="29" spans="1:9" ht="24.95" customHeight="1" x14ac:dyDescent="0.25">
      <c r="A29" s="11">
        <v>24</v>
      </c>
      <c r="B29" s="12" t="s">
        <v>36</v>
      </c>
      <c r="C29" s="13"/>
      <c r="D29" s="13"/>
      <c r="E29" s="13" t="s">
        <v>12</v>
      </c>
      <c r="F29" s="14"/>
      <c r="G29" s="14"/>
      <c r="H29" s="14"/>
      <c r="I29" s="15"/>
    </row>
    <row r="30" spans="1:9" ht="24.95" customHeight="1" x14ac:dyDescent="0.25">
      <c r="A30" s="11">
        <v>25</v>
      </c>
      <c r="B30" s="24" t="s">
        <v>37</v>
      </c>
      <c r="C30" s="13"/>
      <c r="D30" s="13"/>
      <c r="E30" s="13" t="s">
        <v>12</v>
      </c>
      <c r="F30" s="14"/>
      <c r="G30" s="14"/>
      <c r="H30" s="14"/>
      <c r="I30" s="15"/>
    </row>
    <row r="31" spans="1:9" ht="24.95" customHeight="1" x14ac:dyDescent="0.25">
      <c r="A31" s="11">
        <v>26</v>
      </c>
      <c r="B31" s="12" t="s">
        <v>38</v>
      </c>
      <c r="C31" s="13"/>
      <c r="D31" s="13"/>
      <c r="E31" s="13" t="s">
        <v>12</v>
      </c>
      <c r="F31" s="14"/>
      <c r="G31" s="14"/>
      <c r="H31" s="14"/>
      <c r="I31" s="15"/>
    </row>
    <row r="32" spans="1:9" ht="24.95" customHeight="1" x14ac:dyDescent="0.25">
      <c r="A32" s="11">
        <v>27</v>
      </c>
      <c r="B32" s="12" t="s">
        <v>39</v>
      </c>
      <c r="C32" s="13"/>
      <c r="D32" s="13"/>
      <c r="E32" s="13" t="s">
        <v>12</v>
      </c>
      <c r="F32" s="14"/>
      <c r="G32" s="14"/>
      <c r="H32" s="14"/>
      <c r="I32" s="15"/>
    </row>
    <row r="33" spans="1:9" ht="24.95" customHeight="1" x14ac:dyDescent="0.25">
      <c r="A33" s="11">
        <v>28</v>
      </c>
      <c r="B33" s="12" t="s">
        <v>40</v>
      </c>
      <c r="C33" s="13"/>
      <c r="D33" s="13"/>
      <c r="E33" s="13" t="s">
        <v>12</v>
      </c>
      <c r="F33" s="14"/>
      <c r="G33" s="14"/>
      <c r="H33" s="14"/>
      <c r="I33" s="15"/>
    </row>
    <row r="34" spans="1:9" ht="24.95" customHeight="1" x14ac:dyDescent="0.25">
      <c r="A34" s="11">
        <v>29</v>
      </c>
      <c r="B34" s="12" t="s">
        <v>41</v>
      </c>
      <c r="C34" s="13"/>
      <c r="D34" s="13"/>
      <c r="E34" s="13" t="s">
        <v>12</v>
      </c>
      <c r="F34" s="14"/>
      <c r="G34" s="14"/>
      <c r="H34" s="14"/>
      <c r="I34" s="15"/>
    </row>
    <row r="35" spans="1:9" ht="24.95" customHeight="1" x14ac:dyDescent="0.25">
      <c r="A35" s="11">
        <v>30</v>
      </c>
      <c r="B35" s="12" t="s">
        <v>42</v>
      </c>
      <c r="C35" s="13"/>
      <c r="D35" s="13"/>
      <c r="E35" s="13" t="s">
        <v>12</v>
      </c>
      <c r="F35" s="14"/>
      <c r="G35" s="14"/>
      <c r="H35" s="14"/>
      <c r="I35" s="15"/>
    </row>
    <row r="36" spans="1:9" ht="24.95" customHeight="1" x14ac:dyDescent="0.25">
      <c r="A36" s="11">
        <v>31</v>
      </c>
      <c r="B36" s="12" t="s">
        <v>43</v>
      </c>
      <c r="C36" s="13"/>
      <c r="D36" s="13"/>
      <c r="E36" s="13" t="s">
        <v>12</v>
      </c>
      <c r="F36" s="14"/>
      <c r="G36" s="14"/>
      <c r="H36" s="14"/>
      <c r="I36" s="15"/>
    </row>
    <row r="37" spans="1:9" ht="24.95" customHeight="1" x14ac:dyDescent="0.25">
      <c r="A37" s="11">
        <v>32</v>
      </c>
      <c r="B37" s="12" t="s">
        <v>44</v>
      </c>
      <c r="C37" s="13"/>
      <c r="D37" s="13"/>
      <c r="E37" s="13" t="s">
        <v>12</v>
      </c>
      <c r="F37" s="14"/>
      <c r="G37" s="14"/>
      <c r="H37" s="14"/>
      <c r="I37" s="15"/>
    </row>
    <row r="38" spans="1:9" ht="24.95" customHeight="1" x14ac:dyDescent="0.25">
      <c r="A38" s="11">
        <v>33</v>
      </c>
      <c r="B38" s="12" t="s">
        <v>45</v>
      </c>
      <c r="C38" s="13"/>
      <c r="D38" s="13"/>
      <c r="E38" s="13" t="s">
        <v>12</v>
      </c>
      <c r="F38" s="14"/>
      <c r="G38" s="14"/>
      <c r="H38" s="14"/>
      <c r="I38" s="15"/>
    </row>
    <row r="39" spans="1:9" ht="36" customHeight="1" x14ac:dyDescent="0.25">
      <c r="A39" s="11">
        <v>34</v>
      </c>
      <c r="B39" s="23" t="s">
        <v>46</v>
      </c>
      <c r="C39" s="25"/>
      <c r="D39" s="25"/>
      <c r="E39" s="13" t="s">
        <v>12</v>
      </c>
      <c r="F39" s="14"/>
      <c r="G39" s="14" t="s">
        <v>47</v>
      </c>
      <c r="H39" s="14"/>
      <c r="I39" s="15"/>
    </row>
    <row r="40" spans="1:9" ht="34.5" customHeight="1" x14ac:dyDescent="0.25">
      <c r="A40" s="11">
        <v>35</v>
      </c>
      <c r="B40" s="23" t="s">
        <v>48</v>
      </c>
      <c r="C40" s="25"/>
      <c r="D40" s="25"/>
      <c r="E40" s="13" t="s">
        <v>12</v>
      </c>
      <c r="F40" s="14"/>
      <c r="G40" s="14" t="s">
        <v>47</v>
      </c>
      <c r="H40" s="14"/>
      <c r="I40" s="15"/>
    </row>
    <row r="41" spans="1:9" ht="34.5" customHeight="1" x14ac:dyDescent="0.25">
      <c r="A41" s="11">
        <v>36</v>
      </c>
      <c r="B41" s="23" t="s">
        <v>49</v>
      </c>
      <c r="C41" s="25"/>
      <c r="D41" s="25"/>
      <c r="E41" s="13" t="s">
        <v>12</v>
      </c>
      <c r="F41" s="14"/>
      <c r="G41" s="14"/>
      <c r="H41" s="14"/>
      <c r="I41" s="15"/>
    </row>
    <row r="42" spans="1:9" ht="34.5" customHeight="1" x14ac:dyDescent="0.25">
      <c r="A42" s="11">
        <v>37</v>
      </c>
      <c r="B42" s="23" t="s">
        <v>50</v>
      </c>
      <c r="C42" s="25"/>
      <c r="D42" s="25"/>
      <c r="E42" s="13" t="s">
        <v>12</v>
      </c>
      <c r="F42" s="14"/>
      <c r="G42" s="14"/>
      <c r="H42" s="14"/>
      <c r="I42" s="15"/>
    </row>
    <row r="43" spans="1:9" ht="24.95" customHeight="1" x14ac:dyDescent="0.25">
      <c r="A43" s="11">
        <v>38</v>
      </c>
      <c r="B43" s="26" t="s">
        <v>51</v>
      </c>
      <c r="C43" s="25"/>
      <c r="D43" s="25"/>
      <c r="E43" s="13" t="s">
        <v>12</v>
      </c>
      <c r="F43" s="14"/>
      <c r="G43" s="14"/>
      <c r="H43" s="14"/>
      <c r="I43" s="15"/>
    </row>
    <row r="44" spans="1:9" ht="24.95" customHeight="1" thickBot="1" x14ac:dyDescent="0.3">
      <c r="A44" s="27">
        <v>39</v>
      </c>
      <c r="B44" s="28" t="s">
        <v>52</v>
      </c>
      <c r="C44" s="29"/>
      <c r="D44" s="29"/>
      <c r="E44" s="30" t="s">
        <v>12</v>
      </c>
      <c r="F44" s="31"/>
      <c r="G44" s="31"/>
      <c r="H44" s="31"/>
      <c r="I44" s="32"/>
    </row>
    <row r="45" spans="1:9" ht="24.95" customHeight="1" x14ac:dyDescent="0.25">
      <c r="A45" s="33"/>
      <c r="B45" s="34"/>
      <c r="E45" s="36"/>
    </row>
    <row r="46" spans="1:9" ht="15.75" x14ac:dyDescent="0.25">
      <c r="B46" s="34"/>
    </row>
    <row r="47" spans="1:9" x14ac:dyDescent="0.25">
      <c r="A47" s="39"/>
    </row>
    <row r="48" spans="1:9" ht="67.5" customHeight="1" x14ac:dyDescent="0.25">
      <c r="A48" s="33"/>
    </row>
    <row r="49" spans="1:5" x14ac:dyDescent="0.25">
      <c r="A49" s="33"/>
      <c r="B49" s="40"/>
    </row>
    <row r="50" spans="1:5" x14ac:dyDescent="0.25">
      <c r="A50" s="33"/>
    </row>
    <row r="51" spans="1:5" x14ac:dyDescent="0.25">
      <c r="A51" s="36"/>
      <c r="B51" s="40"/>
      <c r="C51" s="40"/>
      <c r="D51" s="40"/>
      <c r="E51" s="40"/>
    </row>
    <row r="52" spans="1:5" x14ac:dyDescent="0.25">
      <c r="A52" s="33"/>
      <c r="B52" s="40"/>
      <c r="C52" s="40"/>
      <c r="D52" s="40"/>
      <c r="E52" s="40"/>
    </row>
    <row r="53" spans="1:5" ht="15.75" x14ac:dyDescent="0.25">
      <c r="A53" s="33"/>
      <c r="B53" s="41"/>
      <c r="C53" s="41"/>
      <c r="D53" s="41"/>
      <c r="E53" s="41"/>
    </row>
    <row r="54" spans="1:5" ht="15.75" x14ac:dyDescent="0.25">
      <c r="A54" s="33"/>
      <c r="B54" s="41"/>
      <c r="C54" s="41"/>
      <c r="D54" s="41"/>
      <c r="E54" s="41"/>
    </row>
  </sheetData>
  <mergeCells count="8">
    <mergeCell ref="A4:I4"/>
    <mergeCell ref="A18:I18"/>
    <mergeCell ref="A1:E1"/>
    <mergeCell ref="F1:F2"/>
    <mergeCell ref="G1:G2"/>
    <mergeCell ref="H1:H2"/>
    <mergeCell ref="I1:I2"/>
    <mergeCell ref="A3:I3"/>
  </mergeCells>
  <pageMargins left="0.23622047244094491" right="0.23622047244094491" top="0.35433070866141736" bottom="0.35433070866141736" header="0.31496062992125984" footer="0.31496062992125984"/>
  <pageSetup paperSize="8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A0638-254C-4C1A-9E61-397C13A1D71B}">
  <sheetPr>
    <tabColor rgb="FF00B0F0"/>
    <pageSetUpPr fitToPage="1"/>
  </sheetPr>
  <dimension ref="A1:AL77"/>
  <sheetViews>
    <sheetView zoomScale="80" zoomScaleNormal="80" workbookViewId="0">
      <pane xSplit="1" ySplit="3" topLeftCell="B4" activePane="bottomRight" state="frozen"/>
      <selection activeCell="M21" sqref="M21"/>
      <selection pane="topRight" activeCell="M21" sqref="M21"/>
      <selection pane="bottomLeft" activeCell="M21" sqref="M21"/>
      <selection pane="bottomRight" activeCell="M21" sqref="M21"/>
    </sheetView>
  </sheetViews>
  <sheetFormatPr defaultRowHeight="15" x14ac:dyDescent="0.25"/>
  <cols>
    <col min="1" max="1" width="5.5703125" style="107" customWidth="1"/>
    <col min="2" max="2" width="68.5703125" style="1" customWidth="1"/>
    <col min="3" max="5" width="12.7109375" style="1" customWidth="1"/>
    <col min="6" max="6" width="18.28515625" style="37" customWidth="1"/>
    <col min="7" max="7" width="15.85546875" style="37" customWidth="1"/>
    <col min="8" max="8" width="15.140625" style="37" customWidth="1"/>
    <col min="9" max="9" width="11.5703125" style="37" customWidth="1"/>
    <col min="10" max="10" width="14.425781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ht="21" customHeight="1" x14ac:dyDescent="0.25">
      <c r="A1" s="121" t="s">
        <v>0</v>
      </c>
      <c r="B1" s="122"/>
      <c r="C1" s="122"/>
      <c r="D1" s="122"/>
      <c r="E1" s="122"/>
      <c r="F1" s="123" t="s">
        <v>1</v>
      </c>
      <c r="G1" s="123" t="s">
        <v>2</v>
      </c>
      <c r="H1" s="123" t="s">
        <v>53</v>
      </c>
      <c r="I1" s="125" t="s">
        <v>54</v>
      </c>
    </row>
    <row r="2" spans="1:10" ht="15" customHeight="1" x14ac:dyDescent="0.25">
      <c r="A2" s="169" t="s">
        <v>5</v>
      </c>
      <c r="B2" s="171" t="s">
        <v>6</v>
      </c>
      <c r="C2" s="172" t="s">
        <v>7</v>
      </c>
      <c r="D2" s="172" t="s">
        <v>8</v>
      </c>
      <c r="E2" s="172" t="s">
        <v>9</v>
      </c>
      <c r="F2" s="165"/>
      <c r="G2" s="165"/>
      <c r="H2" s="165"/>
      <c r="I2" s="167"/>
    </row>
    <row r="3" spans="1:10" ht="41.25" customHeight="1" thickBot="1" x14ac:dyDescent="0.3">
      <c r="A3" s="170"/>
      <c r="B3" s="161"/>
      <c r="C3" s="173"/>
      <c r="D3" s="173"/>
      <c r="E3" s="173"/>
      <c r="F3" s="166"/>
      <c r="G3" s="166"/>
      <c r="H3" s="166"/>
      <c r="I3" s="168"/>
      <c r="J3" s="5"/>
    </row>
    <row r="4" spans="1:10" ht="24.95" customHeight="1" thickBot="1" x14ac:dyDescent="0.3">
      <c r="A4" s="157" t="s">
        <v>104</v>
      </c>
      <c r="B4" s="158"/>
      <c r="C4" s="158"/>
      <c r="D4" s="158"/>
      <c r="E4" s="158"/>
      <c r="F4" s="158"/>
      <c r="G4" s="158"/>
      <c r="H4" s="158"/>
      <c r="I4" s="159"/>
    </row>
    <row r="5" spans="1:10" ht="24.95" customHeight="1" thickBot="1" x14ac:dyDescent="0.3">
      <c r="A5" s="118" t="s">
        <v>105</v>
      </c>
      <c r="B5" s="119"/>
      <c r="C5" s="119"/>
      <c r="D5" s="119"/>
      <c r="E5" s="119"/>
      <c r="F5" s="119"/>
      <c r="G5" s="119"/>
      <c r="H5" s="119"/>
      <c r="I5" s="120"/>
    </row>
    <row r="6" spans="1:10" ht="24.95" customHeight="1" x14ac:dyDescent="0.25">
      <c r="A6" s="6">
        <v>1</v>
      </c>
      <c r="B6" s="7" t="s">
        <v>106</v>
      </c>
      <c r="C6" s="8"/>
      <c r="D6" s="8" t="s">
        <v>12</v>
      </c>
      <c r="E6" s="8"/>
      <c r="F6" s="9">
        <v>3</v>
      </c>
      <c r="G6" s="9" t="s">
        <v>47</v>
      </c>
      <c r="H6" s="84">
        <v>0.49</v>
      </c>
      <c r="I6" s="85">
        <f>H6*F6</f>
        <v>1.47</v>
      </c>
    </row>
    <row r="7" spans="1:10" ht="24.95" customHeight="1" x14ac:dyDescent="0.25">
      <c r="A7" s="11">
        <v>2</v>
      </c>
      <c r="B7" s="23" t="s">
        <v>107</v>
      </c>
      <c r="C7" s="13"/>
      <c r="D7" s="13" t="s">
        <v>12</v>
      </c>
      <c r="E7" s="13"/>
      <c r="F7" s="14">
        <v>0.5</v>
      </c>
      <c r="G7" s="14" t="s">
        <v>108</v>
      </c>
      <c r="H7" s="86">
        <v>0.42</v>
      </c>
      <c r="I7" s="87">
        <f t="shared" ref="I7:I15" si="0">H7*F7</f>
        <v>0.21</v>
      </c>
    </row>
    <row r="8" spans="1:10" ht="24.95" customHeight="1" x14ac:dyDescent="0.25">
      <c r="A8" s="11">
        <v>3</v>
      </c>
      <c r="B8" s="23" t="s">
        <v>109</v>
      </c>
      <c r="C8" s="13"/>
      <c r="D8" s="13" t="s">
        <v>12</v>
      </c>
      <c r="E8" s="13"/>
      <c r="F8" s="14">
        <v>2</v>
      </c>
      <c r="G8" s="14" t="s">
        <v>47</v>
      </c>
      <c r="H8" s="86">
        <v>1.77</v>
      </c>
      <c r="I8" s="87">
        <f t="shared" si="0"/>
        <v>3.54</v>
      </c>
    </row>
    <row r="9" spans="1:10" ht="24.95" customHeight="1" x14ac:dyDescent="0.25">
      <c r="A9" s="11">
        <v>4</v>
      </c>
      <c r="B9" s="23" t="s">
        <v>110</v>
      </c>
      <c r="C9" s="13"/>
      <c r="D9" s="13" t="s">
        <v>12</v>
      </c>
      <c r="E9" s="13"/>
      <c r="F9" s="14">
        <v>2</v>
      </c>
      <c r="G9" s="14" t="s">
        <v>108</v>
      </c>
      <c r="H9" s="86">
        <v>4.09</v>
      </c>
      <c r="I9" s="87">
        <f t="shared" si="0"/>
        <v>8.18</v>
      </c>
    </row>
    <row r="10" spans="1:10" ht="24.95" customHeight="1" x14ac:dyDescent="0.25">
      <c r="A10" s="11">
        <v>5</v>
      </c>
      <c r="B10" s="23" t="s">
        <v>111</v>
      </c>
      <c r="C10" s="13"/>
      <c r="D10" s="13" t="s">
        <v>12</v>
      </c>
      <c r="E10" s="13"/>
      <c r="F10" s="14">
        <v>1</v>
      </c>
      <c r="G10" s="14" t="s">
        <v>47</v>
      </c>
      <c r="H10" s="86">
        <v>1.04</v>
      </c>
      <c r="I10" s="87">
        <f t="shared" si="0"/>
        <v>1.04</v>
      </c>
    </row>
    <row r="11" spans="1:10" ht="24.95" customHeight="1" x14ac:dyDescent="0.25">
      <c r="A11" s="11">
        <v>6</v>
      </c>
      <c r="B11" s="12" t="s">
        <v>112</v>
      </c>
      <c r="C11" s="13"/>
      <c r="D11" s="13" t="s">
        <v>12</v>
      </c>
      <c r="E11" s="13"/>
      <c r="F11" s="14">
        <v>1</v>
      </c>
      <c r="G11" s="14" t="s">
        <v>108</v>
      </c>
      <c r="H11" s="86">
        <v>0.87</v>
      </c>
      <c r="I11" s="87">
        <f t="shared" si="0"/>
        <v>0.87</v>
      </c>
    </row>
    <row r="12" spans="1:10" ht="24.95" customHeight="1" x14ac:dyDescent="0.25">
      <c r="A12" s="11">
        <v>7</v>
      </c>
      <c r="B12" s="12" t="s">
        <v>113</v>
      </c>
      <c r="C12" s="13"/>
      <c r="D12" s="13" t="s">
        <v>12</v>
      </c>
      <c r="E12" s="13"/>
      <c r="F12" s="14">
        <v>0.2</v>
      </c>
      <c r="G12" s="14" t="s">
        <v>47</v>
      </c>
      <c r="H12" s="86">
        <v>236.96</v>
      </c>
      <c r="I12" s="87">
        <f t="shared" si="0"/>
        <v>47.392000000000003</v>
      </c>
      <c r="J12" s="5" t="s">
        <v>114</v>
      </c>
    </row>
    <row r="13" spans="1:10" ht="24.95" customHeight="1" x14ac:dyDescent="0.25">
      <c r="A13" s="11">
        <v>8</v>
      </c>
      <c r="B13" s="12" t="s">
        <v>115</v>
      </c>
      <c r="C13" s="13"/>
      <c r="D13" s="13" t="s">
        <v>12</v>
      </c>
      <c r="E13" s="13"/>
      <c r="F13" s="14">
        <v>2</v>
      </c>
      <c r="G13" s="14" t="s">
        <v>108</v>
      </c>
      <c r="H13" s="86">
        <v>4.01</v>
      </c>
      <c r="I13" s="87">
        <f t="shared" si="0"/>
        <v>8.02</v>
      </c>
    </row>
    <row r="14" spans="1:10" ht="24.95" customHeight="1" x14ac:dyDescent="0.25">
      <c r="A14" s="11">
        <v>9</v>
      </c>
      <c r="B14" s="12" t="s">
        <v>116</v>
      </c>
      <c r="C14" s="88"/>
      <c r="D14" s="13" t="s">
        <v>12</v>
      </c>
      <c r="E14" s="13"/>
      <c r="F14" s="14">
        <v>4</v>
      </c>
      <c r="G14" s="14" t="s">
        <v>117</v>
      </c>
      <c r="H14" s="86">
        <v>0.28999999999999998</v>
      </c>
      <c r="I14" s="87">
        <f t="shared" si="0"/>
        <v>1.1599999999999999</v>
      </c>
      <c r="J14" s="75"/>
    </row>
    <row r="15" spans="1:10" ht="24.95" customHeight="1" thickBot="1" x14ac:dyDescent="0.3">
      <c r="A15" s="11">
        <v>10</v>
      </c>
      <c r="B15" s="18" t="s">
        <v>118</v>
      </c>
      <c r="C15" s="89"/>
      <c r="D15" s="19" t="s">
        <v>12</v>
      </c>
      <c r="E15" s="19"/>
      <c r="F15" s="20">
        <v>2</v>
      </c>
      <c r="G15" s="20" t="s">
        <v>108</v>
      </c>
      <c r="H15" s="90">
        <v>2.29</v>
      </c>
      <c r="I15" s="91">
        <f t="shared" si="0"/>
        <v>4.58</v>
      </c>
      <c r="J15" s="75"/>
    </row>
    <row r="16" spans="1:10" ht="24.95" customHeight="1" thickBot="1" x14ac:dyDescent="0.3">
      <c r="A16" s="145"/>
      <c r="B16" s="92" t="s">
        <v>65</v>
      </c>
      <c r="C16" s="147"/>
      <c r="D16" s="148"/>
      <c r="E16" s="148"/>
      <c r="F16" s="148"/>
      <c r="G16" s="148"/>
      <c r="H16" s="149"/>
      <c r="I16" s="93">
        <f>SUM(I6:I15)</f>
        <v>76.461999999999989</v>
      </c>
    </row>
    <row r="17" spans="1:10" ht="24.95" customHeight="1" thickBot="1" x14ac:dyDescent="0.3">
      <c r="A17" s="160"/>
      <c r="B17" s="94" t="s">
        <v>66</v>
      </c>
      <c r="C17" s="161" t="s">
        <v>67</v>
      </c>
      <c r="D17" s="161"/>
      <c r="E17" s="64">
        <v>1</v>
      </c>
      <c r="F17" s="162"/>
      <c r="G17" s="163"/>
      <c r="H17" s="164"/>
      <c r="I17" s="95">
        <f>SUM(E17*I16)</f>
        <v>76.461999999999989</v>
      </c>
    </row>
    <row r="18" spans="1:10" ht="24.95" customHeight="1" thickBot="1" x14ac:dyDescent="0.3">
      <c r="A18" s="115" t="s">
        <v>119</v>
      </c>
      <c r="B18" s="116"/>
      <c r="C18" s="116"/>
      <c r="D18" s="116"/>
      <c r="E18" s="116"/>
      <c r="F18" s="116"/>
      <c r="G18" s="116"/>
      <c r="H18" s="116"/>
      <c r="I18" s="117"/>
    </row>
    <row r="19" spans="1:10" ht="24.95" customHeight="1" x14ac:dyDescent="0.25">
      <c r="A19" s="6">
        <v>11</v>
      </c>
      <c r="B19" s="7" t="s">
        <v>120</v>
      </c>
      <c r="C19" s="8"/>
      <c r="D19" s="8" t="s">
        <v>12</v>
      </c>
      <c r="E19" s="8"/>
      <c r="F19" s="9">
        <v>200</v>
      </c>
      <c r="G19" s="9" t="s">
        <v>47</v>
      </c>
      <c r="H19" s="84">
        <v>0.02</v>
      </c>
      <c r="I19" s="85">
        <f t="shared" ref="I19:I30" si="1">H19*F19</f>
        <v>4</v>
      </c>
    </row>
    <row r="20" spans="1:10" ht="24.95" customHeight="1" x14ac:dyDescent="0.25">
      <c r="A20" s="11">
        <v>12</v>
      </c>
      <c r="B20" s="12" t="s">
        <v>121</v>
      </c>
      <c r="C20" s="13"/>
      <c r="D20" s="13" t="s">
        <v>12</v>
      </c>
      <c r="E20" s="13"/>
      <c r="F20" s="14">
        <v>400</v>
      </c>
      <c r="G20" s="14" t="s">
        <v>47</v>
      </c>
      <c r="H20" s="86">
        <v>0.03</v>
      </c>
      <c r="I20" s="87">
        <f t="shared" si="1"/>
        <v>12</v>
      </c>
    </row>
    <row r="21" spans="1:10" ht="24.95" customHeight="1" x14ac:dyDescent="0.25">
      <c r="A21" s="11">
        <v>13</v>
      </c>
      <c r="B21" s="12" t="s">
        <v>122</v>
      </c>
      <c r="C21" s="13"/>
      <c r="D21" s="13" t="s">
        <v>12</v>
      </c>
      <c r="E21" s="13"/>
      <c r="F21" s="14">
        <v>0.3</v>
      </c>
      <c r="G21" s="14" t="s">
        <v>117</v>
      </c>
      <c r="H21" s="86">
        <v>22.46</v>
      </c>
      <c r="I21" s="87">
        <f t="shared" si="1"/>
        <v>6.7380000000000004</v>
      </c>
    </row>
    <row r="22" spans="1:10" ht="24.95" customHeight="1" x14ac:dyDescent="0.25">
      <c r="A22" s="11">
        <v>14</v>
      </c>
      <c r="B22" s="96" t="s">
        <v>123</v>
      </c>
      <c r="C22" s="13"/>
      <c r="D22" s="13" t="s">
        <v>12</v>
      </c>
      <c r="E22" s="13"/>
      <c r="F22" s="14">
        <v>0.2</v>
      </c>
      <c r="G22" s="14" t="s">
        <v>117</v>
      </c>
      <c r="H22" s="86">
        <v>6.54</v>
      </c>
      <c r="I22" s="87">
        <f t="shared" si="1"/>
        <v>1.3080000000000001</v>
      </c>
      <c r="J22" s="5"/>
    </row>
    <row r="23" spans="1:10" ht="24.95" customHeight="1" x14ac:dyDescent="0.25">
      <c r="A23" s="11">
        <v>15</v>
      </c>
      <c r="B23" s="12" t="s">
        <v>124</v>
      </c>
      <c r="C23" s="13"/>
      <c r="D23" s="13" t="s">
        <v>12</v>
      </c>
      <c r="E23" s="13"/>
      <c r="F23" s="14">
        <v>1</v>
      </c>
      <c r="G23" s="14" t="s">
        <v>117</v>
      </c>
      <c r="H23" s="86">
        <v>7.53</v>
      </c>
      <c r="I23" s="87">
        <f t="shared" si="1"/>
        <v>7.53</v>
      </c>
    </row>
    <row r="24" spans="1:10" ht="24.95" customHeight="1" x14ac:dyDescent="0.25">
      <c r="A24" s="11">
        <v>16</v>
      </c>
      <c r="B24" s="12" t="s">
        <v>125</v>
      </c>
      <c r="C24" s="13"/>
      <c r="D24" s="13" t="s">
        <v>12</v>
      </c>
      <c r="E24" s="13"/>
      <c r="F24" s="14">
        <v>2</v>
      </c>
      <c r="G24" s="14" t="s">
        <v>108</v>
      </c>
      <c r="H24" s="86">
        <v>8.93</v>
      </c>
      <c r="I24" s="87">
        <f t="shared" si="1"/>
        <v>17.86</v>
      </c>
    </row>
    <row r="25" spans="1:10" ht="24.95" customHeight="1" x14ac:dyDescent="0.25">
      <c r="A25" s="11">
        <v>17</v>
      </c>
      <c r="B25" s="12" t="s">
        <v>126</v>
      </c>
      <c r="C25" s="13"/>
      <c r="D25" s="13" t="s">
        <v>12</v>
      </c>
      <c r="E25" s="13"/>
      <c r="F25" s="14">
        <v>2</v>
      </c>
      <c r="G25" s="14" t="s">
        <v>47</v>
      </c>
      <c r="H25" s="86">
        <v>2.5099999999999998</v>
      </c>
      <c r="I25" s="87">
        <f t="shared" si="1"/>
        <v>5.0199999999999996</v>
      </c>
    </row>
    <row r="26" spans="1:10" ht="24.95" customHeight="1" x14ac:dyDescent="0.25">
      <c r="A26" s="11">
        <v>18</v>
      </c>
      <c r="B26" s="12" t="s">
        <v>127</v>
      </c>
      <c r="C26" s="13"/>
      <c r="D26" s="13" t="s">
        <v>12</v>
      </c>
      <c r="E26" s="13"/>
      <c r="F26" s="14">
        <v>0.5</v>
      </c>
      <c r="G26" s="14" t="s">
        <v>47</v>
      </c>
      <c r="H26" s="86">
        <v>0.87</v>
      </c>
      <c r="I26" s="87">
        <f t="shared" si="1"/>
        <v>0.435</v>
      </c>
    </row>
    <row r="27" spans="1:10" ht="24.95" customHeight="1" x14ac:dyDescent="0.25">
      <c r="A27" s="11">
        <v>19</v>
      </c>
      <c r="B27" s="12" t="s">
        <v>128</v>
      </c>
      <c r="C27" s="13"/>
      <c r="D27" s="13" t="s">
        <v>12</v>
      </c>
      <c r="E27" s="13"/>
      <c r="F27" s="14">
        <v>0.4</v>
      </c>
      <c r="G27" s="14" t="s">
        <v>129</v>
      </c>
      <c r="H27" s="86">
        <v>5.98</v>
      </c>
      <c r="I27" s="87">
        <f t="shared" si="1"/>
        <v>2.3920000000000003</v>
      </c>
    </row>
    <row r="28" spans="1:10" ht="24.95" customHeight="1" x14ac:dyDescent="0.25">
      <c r="A28" s="11">
        <v>20</v>
      </c>
      <c r="B28" s="12" t="s">
        <v>130</v>
      </c>
      <c r="C28" s="13"/>
      <c r="D28" s="13" t="s">
        <v>12</v>
      </c>
      <c r="E28" s="13"/>
      <c r="F28" s="14">
        <v>0.2</v>
      </c>
      <c r="G28" s="14" t="s">
        <v>47</v>
      </c>
      <c r="H28" s="86">
        <v>0.95</v>
      </c>
      <c r="I28" s="87">
        <f t="shared" si="1"/>
        <v>0.19</v>
      </c>
    </row>
    <row r="29" spans="1:10" ht="24.95" customHeight="1" x14ac:dyDescent="0.25">
      <c r="A29" s="11">
        <v>23</v>
      </c>
      <c r="B29" s="23" t="s">
        <v>131</v>
      </c>
      <c r="C29" s="13"/>
      <c r="D29" s="13" t="s">
        <v>12</v>
      </c>
      <c r="E29" s="13"/>
      <c r="F29" s="14">
        <v>1.2</v>
      </c>
      <c r="G29" s="14" t="s">
        <v>47</v>
      </c>
      <c r="H29" s="86">
        <v>4.04</v>
      </c>
      <c r="I29" s="87">
        <f t="shared" si="1"/>
        <v>4.8479999999999999</v>
      </c>
    </row>
    <row r="30" spans="1:10" ht="24.95" customHeight="1" thickBot="1" x14ac:dyDescent="0.3">
      <c r="A30" s="11">
        <v>24</v>
      </c>
      <c r="B30" s="71" t="s">
        <v>132</v>
      </c>
      <c r="C30" s="19"/>
      <c r="D30" s="19" t="s">
        <v>12</v>
      </c>
      <c r="E30" s="19"/>
      <c r="F30" s="20">
        <v>1</v>
      </c>
      <c r="G30" s="20" t="s">
        <v>47</v>
      </c>
      <c r="H30" s="90">
        <v>18.87</v>
      </c>
      <c r="I30" s="91">
        <f t="shared" si="1"/>
        <v>18.87</v>
      </c>
    </row>
    <row r="31" spans="1:10" ht="24.95" customHeight="1" thickBot="1" x14ac:dyDescent="0.3">
      <c r="A31" s="145"/>
      <c r="B31" s="92" t="s">
        <v>133</v>
      </c>
      <c r="C31" s="147"/>
      <c r="D31" s="148"/>
      <c r="E31" s="148"/>
      <c r="F31" s="148"/>
      <c r="G31" s="148"/>
      <c r="H31" s="149"/>
      <c r="I31" s="93">
        <v>81.2</v>
      </c>
    </row>
    <row r="32" spans="1:10" ht="24.95" customHeight="1" thickBot="1" x14ac:dyDescent="0.3">
      <c r="A32" s="146"/>
      <c r="B32" s="97" t="s">
        <v>134</v>
      </c>
      <c r="C32" s="150" t="s">
        <v>67</v>
      </c>
      <c r="D32" s="150"/>
      <c r="E32" s="3">
        <v>1</v>
      </c>
      <c r="F32" s="151"/>
      <c r="G32" s="152"/>
      <c r="H32" s="153"/>
      <c r="I32" s="95">
        <f>SUM(E32*I31)</f>
        <v>81.2</v>
      </c>
    </row>
    <row r="33" spans="1:38" ht="24.95" customHeight="1" thickBot="1" x14ac:dyDescent="0.3">
      <c r="A33" s="115" t="s">
        <v>135</v>
      </c>
      <c r="B33" s="116"/>
      <c r="C33" s="116"/>
      <c r="D33" s="116"/>
      <c r="E33" s="116"/>
      <c r="F33" s="116"/>
      <c r="G33" s="116"/>
      <c r="H33" s="116"/>
      <c r="I33" s="117"/>
    </row>
    <row r="34" spans="1:38" ht="24.95" customHeight="1" x14ac:dyDescent="0.25">
      <c r="A34" s="6">
        <v>25</v>
      </c>
      <c r="B34" s="7" t="s">
        <v>136</v>
      </c>
      <c r="C34" s="8"/>
      <c r="D34" s="8" t="s">
        <v>12</v>
      </c>
      <c r="E34" s="8"/>
      <c r="F34" s="9">
        <v>6</v>
      </c>
      <c r="G34" s="9" t="s">
        <v>47</v>
      </c>
      <c r="H34" s="84">
        <v>3.38</v>
      </c>
      <c r="I34" s="85">
        <f t="shared" ref="I34:I39" si="2">H34*F34</f>
        <v>20.28</v>
      </c>
    </row>
    <row r="35" spans="1:38" ht="24.95" customHeight="1" x14ac:dyDescent="0.25">
      <c r="A35" s="11">
        <v>26</v>
      </c>
      <c r="B35" s="12" t="s">
        <v>137</v>
      </c>
      <c r="C35" s="13"/>
      <c r="D35" s="13" t="s">
        <v>12</v>
      </c>
      <c r="E35" s="13"/>
      <c r="F35" s="13">
        <v>9.75</v>
      </c>
      <c r="G35" s="14" t="s">
        <v>47</v>
      </c>
      <c r="H35" s="86">
        <v>0.5</v>
      </c>
      <c r="I35" s="87">
        <f t="shared" si="2"/>
        <v>4.875</v>
      </c>
    </row>
    <row r="36" spans="1:38" ht="24.95" customHeight="1" x14ac:dyDescent="0.25">
      <c r="A36" s="11">
        <v>27</v>
      </c>
      <c r="B36" s="12" t="s">
        <v>138</v>
      </c>
      <c r="C36" s="13"/>
      <c r="D36" s="13" t="s">
        <v>12</v>
      </c>
      <c r="E36" s="13"/>
      <c r="F36" s="13">
        <v>211.25</v>
      </c>
      <c r="G36" s="14" t="s">
        <v>139</v>
      </c>
      <c r="H36" s="86">
        <v>0.33</v>
      </c>
      <c r="I36" s="87">
        <f t="shared" si="2"/>
        <v>69.712500000000006</v>
      </c>
    </row>
    <row r="37" spans="1:38" ht="24.95" customHeight="1" x14ac:dyDescent="0.25">
      <c r="A37" s="11">
        <v>28</v>
      </c>
      <c r="B37" s="12" t="s">
        <v>140</v>
      </c>
      <c r="C37" s="13"/>
      <c r="D37" s="13" t="s">
        <v>12</v>
      </c>
      <c r="E37" s="13"/>
      <c r="F37" s="13">
        <v>6</v>
      </c>
      <c r="G37" s="14" t="s">
        <v>47</v>
      </c>
      <c r="H37" s="86">
        <v>7.0000000000000007E-2</v>
      </c>
      <c r="I37" s="87">
        <f t="shared" si="2"/>
        <v>0.42000000000000004</v>
      </c>
      <c r="J37" s="5"/>
    </row>
    <row r="38" spans="1:38" ht="24.95" customHeight="1" x14ac:dyDescent="0.25">
      <c r="A38" s="11">
        <v>29</v>
      </c>
      <c r="B38" s="12" t="s">
        <v>141</v>
      </c>
      <c r="C38" s="13"/>
      <c r="D38" s="13" t="s">
        <v>12</v>
      </c>
      <c r="E38" s="13"/>
      <c r="F38" s="13">
        <v>3</v>
      </c>
      <c r="G38" s="14" t="s">
        <v>47</v>
      </c>
      <c r="H38" s="86">
        <v>6.56</v>
      </c>
      <c r="I38" s="87">
        <f t="shared" si="2"/>
        <v>19.68</v>
      </c>
      <c r="J38" s="5"/>
    </row>
    <row r="39" spans="1:38" ht="24.95" customHeight="1" thickBot="1" x14ac:dyDescent="0.3">
      <c r="A39" s="11">
        <v>30</v>
      </c>
      <c r="B39" s="18" t="s">
        <v>142</v>
      </c>
      <c r="C39" s="19"/>
      <c r="D39" s="19" t="s">
        <v>12</v>
      </c>
      <c r="E39" s="19"/>
      <c r="F39" s="19">
        <v>9.75</v>
      </c>
      <c r="G39" s="20" t="s">
        <v>47</v>
      </c>
      <c r="H39" s="90">
        <v>0.14000000000000001</v>
      </c>
      <c r="I39" s="91">
        <f t="shared" si="2"/>
        <v>1.3650000000000002</v>
      </c>
    </row>
    <row r="40" spans="1:38" ht="24.95" customHeight="1" thickBot="1" x14ac:dyDescent="0.3">
      <c r="A40" s="145"/>
      <c r="B40" s="92" t="s">
        <v>143</v>
      </c>
      <c r="C40" s="147"/>
      <c r="D40" s="148"/>
      <c r="E40" s="148"/>
      <c r="F40" s="148"/>
      <c r="G40" s="148"/>
      <c r="H40" s="149"/>
      <c r="I40" s="93">
        <v>116.34</v>
      </c>
    </row>
    <row r="41" spans="1:38" ht="24.95" customHeight="1" thickBot="1" x14ac:dyDescent="0.3">
      <c r="A41" s="146"/>
      <c r="B41" s="97" t="s">
        <v>144</v>
      </c>
      <c r="C41" s="150" t="s">
        <v>67</v>
      </c>
      <c r="D41" s="150"/>
      <c r="E41" s="3">
        <v>1</v>
      </c>
      <c r="F41" s="151"/>
      <c r="G41" s="152"/>
      <c r="H41" s="153"/>
      <c r="I41" s="95">
        <f>SUM(E41*I40)</f>
        <v>116.34</v>
      </c>
    </row>
    <row r="42" spans="1:38" ht="24.95" customHeight="1" thickBot="1" x14ac:dyDescent="0.3">
      <c r="A42" s="154" t="s">
        <v>145</v>
      </c>
      <c r="B42" s="155"/>
      <c r="C42" s="155"/>
      <c r="D42" s="155"/>
      <c r="E42" s="155"/>
      <c r="F42" s="155"/>
      <c r="G42" s="155"/>
      <c r="H42" s="155"/>
      <c r="I42" s="156"/>
    </row>
    <row r="43" spans="1:38" s="72" customFormat="1" ht="24.95" customHeight="1" thickBot="1" x14ac:dyDescent="0.3">
      <c r="A43" s="115" t="s">
        <v>146</v>
      </c>
      <c r="B43" s="116"/>
      <c r="C43" s="116"/>
      <c r="D43" s="116"/>
      <c r="E43" s="116"/>
      <c r="F43" s="116"/>
      <c r="G43" s="116"/>
      <c r="H43" s="116"/>
      <c r="I43" s="117"/>
      <c r="J43" s="130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spans="1:38" ht="24.95" customHeight="1" x14ac:dyDescent="0.25">
      <c r="A44" s="6">
        <v>31</v>
      </c>
      <c r="B44" s="7" t="s">
        <v>136</v>
      </c>
      <c r="C44" s="8"/>
      <c r="D44" s="8" t="s">
        <v>12</v>
      </c>
      <c r="E44" s="8"/>
      <c r="F44" s="9">
        <v>15</v>
      </c>
      <c r="G44" s="9" t="s">
        <v>47</v>
      </c>
      <c r="H44" s="84">
        <v>3.38</v>
      </c>
      <c r="I44" s="85">
        <f t="shared" ref="I44:I48" si="3">H44*F44</f>
        <v>50.699999999999996</v>
      </c>
      <c r="J44" s="130"/>
    </row>
    <row r="45" spans="1:38" ht="24.95" customHeight="1" x14ac:dyDescent="0.25">
      <c r="A45" s="11">
        <v>32</v>
      </c>
      <c r="B45" s="12" t="s">
        <v>137</v>
      </c>
      <c r="C45" s="13"/>
      <c r="D45" s="13" t="s">
        <v>12</v>
      </c>
      <c r="E45" s="13"/>
      <c r="F45" s="13">
        <v>36</v>
      </c>
      <c r="G45" s="14" t="s">
        <v>47</v>
      </c>
      <c r="H45" s="86">
        <v>0.5</v>
      </c>
      <c r="I45" s="87">
        <f t="shared" si="3"/>
        <v>18</v>
      </c>
      <c r="J45" s="130"/>
    </row>
    <row r="46" spans="1:38" ht="24.95" customHeight="1" x14ac:dyDescent="0.25">
      <c r="A46" s="11">
        <v>33</v>
      </c>
      <c r="B46" s="12" t="s">
        <v>138</v>
      </c>
      <c r="C46" s="13"/>
      <c r="D46" s="13" t="s">
        <v>12</v>
      </c>
      <c r="E46" s="13"/>
      <c r="F46" s="13">
        <v>85</v>
      </c>
      <c r="G46" s="14" t="s">
        <v>139</v>
      </c>
      <c r="H46" s="86">
        <v>0.33</v>
      </c>
      <c r="I46" s="87">
        <f t="shared" si="3"/>
        <v>28.05</v>
      </c>
      <c r="J46" s="130"/>
    </row>
    <row r="47" spans="1:38" ht="24.95" customHeight="1" x14ac:dyDescent="0.25">
      <c r="A47" s="11">
        <v>34</v>
      </c>
      <c r="B47" s="12" t="s">
        <v>140</v>
      </c>
      <c r="C47" s="13"/>
      <c r="D47" s="13" t="s">
        <v>12</v>
      </c>
      <c r="E47" s="13"/>
      <c r="F47" s="13">
        <v>15</v>
      </c>
      <c r="G47" s="14" t="s">
        <v>47</v>
      </c>
      <c r="H47" s="86">
        <v>7.0000000000000007E-2</v>
      </c>
      <c r="I47" s="87">
        <f t="shared" si="3"/>
        <v>1.05</v>
      </c>
      <c r="J47" s="130"/>
    </row>
    <row r="48" spans="1:38" ht="24.95" customHeight="1" thickBot="1" x14ac:dyDescent="0.3">
      <c r="A48" s="11">
        <v>36</v>
      </c>
      <c r="B48" s="18" t="s">
        <v>142</v>
      </c>
      <c r="C48" s="19"/>
      <c r="D48" s="19" t="s">
        <v>12</v>
      </c>
      <c r="E48" s="19"/>
      <c r="F48" s="19">
        <v>36</v>
      </c>
      <c r="G48" s="20" t="s">
        <v>47</v>
      </c>
      <c r="H48" s="90">
        <v>0.14000000000000001</v>
      </c>
      <c r="I48" s="91">
        <f t="shared" si="3"/>
        <v>5.0400000000000009</v>
      </c>
      <c r="J48" s="130"/>
    </row>
    <row r="49" spans="1:13" ht="24.95" customHeight="1" thickBot="1" x14ac:dyDescent="0.3">
      <c r="A49" s="79"/>
      <c r="B49" s="98" t="s">
        <v>147</v>
      </c>
      <c r="C49" s="131"/>
      <c r="D49" s="132"/>
      <c r="E49" s="132"/>
      <c r="F49" s="132"/>
      <c r="G49" s="132"/>
      <c r="H49" s="133"/>
      <c r="I49" s="95">
        <f>SUM(I44:I48)</f>
        <v>102.83999999999999</v>
      </c>
    </row>
    <row r="50" spans="1:13" ht="24.95" customHeight="1" thickBot="1" x14ac:dyDescent="0.3">
      <c r="A50" s="118" t="s">
        <v>148</v>
      </c>
      <c r="B50" s="119"/>
      <c r="C50" s="119"/>
      <c r="D50" s="119"/>
      <c r="E50" s="119"/>
      <c r="F50" s="119"/>
      <c r="G50" s="119"/>
      <c r="H50" s="119"/>
      <c r="I50" s="120"/>
    </row>
    <row r="51" spans="1:13" ht="24.95" customHeight="1" x14ac:dyDescent="0.25">
      <c r="A51" s="99">
        <v>37</v>
      </c>
      <c r="B51" s="67" t="s">
        <v>149</v>
      </c>
      <c r="C51" s="8"/>
      <c r="D51" s="8" t="s">
        <v>12</v>
      </c>
      <c r="E51" s="8"/>
      <c r="F51" s="9">
        <v>2</v>
      </c>
      <c r="G51" s="9" t="s">
        <v>117</v>
      </c>
      <c r="H51" s="84">
        <v>33.5</v>
      </c>
      <c r="I51" s="85">
        <f t="shared" ref="I51:I52" si="4">H51*F51</f>
        <v>67</v>
      </c>
      <c r="J51" s="100"/>
      <c r="K51" s="100"/>
      <c r="L51" s="100"/>
      <c r="M51" s="100"/>
    </row>
    <row r="52" spans="1:13" ht="24.95" customHeight="1" thickBot="1" x14ac:dyDescent="0.3">
      <c r="A52" s="17">
        <v>38</v>
      </c>
      <c r="B52" s="18" t="s">
        <v>150</v>
      </c>
      <c r="C52" s="19"/>
      <c r="D52" s="19" t="s">
        <v>12</v>
      </c>
      <c r="E52" s="19"/>
      <c r="F52" s="20">
        <v>4</v>
      </c>
      <c r="G52" s="20" t="s">
        <v>47</v>
      </c>
      <c r="H52" s="90">
        <v>0.16</v>
      </c>
      <c r="I52" s="91">
        <f t="shared" si="4"/>
        <v>0.64</v>
      </c>
      <c r="J52" s="101"/>
      <c r="K52" s="101"/>
      <c r="L52" s="101"/>
      <c r="M52" s="101"/>
    </row>
    <row r="53" spans="1:13" ht="24.95" customHeight="1" thickBot="1" x14ac:dyDescent="0.3">
      <c r="A53" s="102"/>
      <c r="B53" s="103" t="s">
        <v>151</v>
      </c>
      <c r="C53" s="134"/>
      <c r="D53" s="135"/>
      <c r="E53" s="135"/>
      <c r="F53" s="135"/>
      <c r="G53" s="135"/>
      <c r="H53" s="136"/>
      <c r="I53" s="104">
        <f>SUM(I51:I52)</f>
        <v>67.64</v>
      </c>
      <c r="J53" s="105"/>
      <c r="K53" s="105"/>
      <c r="L53" s="105"/>
      <c r="M53" s="105"/>
    </row>
    <row r="54" spans="1:13" ht="24.95" customHeight="1" thickBot="1" x14ac:dyDescent="0.3">
      <c r="A54" s="137" t="s">
        <v>152</v>
      </c>
      <c r="B54" s="138"/>
      <c r="C54" s="138"/>
      <c r="D54" s="138"/>
      <c r="E54" s="138"/>
      <c r="F54" s="138"/>
      <c r="G54" s="138"/>
      <c r="H54" s="139"/>
      <c r="I54" s="106">
        <v>444.48</v>
      </c>
      <c r="J54" s="36"/>
      <c r="K54" s="36"/>
      <c r="L54" s="36"/>
      <c r="M54" s="36"/>
    </row>
    <row r="55" spans="1:13" x14ac:dyDescent="0.25">
      <c r="J55" s="36"/>
      <c r="K55" s="36"/>
      <c r="L55" s="36"/>
      <c r="M55" s="36"/>
    </row>
    <row r="56" spans="1:13" x14ac:dyDescent="0.25">
      <c r="J56" s="36"/>
      <c r="K56" s="36"/>
      <c r="L56" s="36"/>
      <c r="M56" s="36"/>
    </row>
    <row r="57" spans="1:13" x14ac:dyDescent="0.25">
      <c r="J57" s="36"/>
      <c r="K57" s="36"/>
      <c r="L57" s="36"/>
      <c r="M57" s="36"/>
    </row>
    <row r="58" spans="1:13" x14ac:dyDescent="0.25">
      <c r="J58" s="36"/>
      <c r="K58" s="36"/>
      <c r="L58" s="36"/>
      <c r="M58" s="36"/>
    </row>
    <row r="59" spans="1:13" ht="30" customHeight="1" x14ac:dyDescent="0.25">
      <c r="A59" s="140"/>
      <c r="B59" s="142" t="s">
        <v>153</v>
      </c>
      <c r="C59" s="142"/>
      <c r="D59" s="142"/>
      <c r="E59" s="142"/>
      <c r="F59" s="142"/>
      <c r="G59" s="100"/>
      <c r="H59" s="100"/>
      <c r="I59" s="100"/>
      <c r="J59" s="143"/>
      <c r="K59" s="143"/>
      <c r="L59" s="143"/>
      <c r="M59" s="143"/>
    </row>
    <row r="60" spans="1:13" ht="22.5" customHeight="1" x14ac:dyDescent="0.25">
      <c r="A60" s="140"/>
      <c r="B60" s="144" t="s">
        <v>154</v>
      </c>
      <c r="C60" s="144"/>
      <c r="D60" s="144"/>
      <c r="E60" s="144"/>
      <c r="F60" s="108" t="s">
        <v>155</v>
      </c>
      <c r="G60" s="101"/>
      <c r="H60" s="101"/>
      <c r="I60" s="101"/>
      <c r="J60" s="101"/>
      <c r="K60" s="101"/>
      <c r="L60" s="101"/>
      <c r="M60" s="101"/>
    </row>
    <row r="61" spans="1:13" ht="49.5" customHeight="1" x14ac:dyDescent="0.25">
      <c r="A61" s="140"/>
      <c r="B61" s="109"/>
      <c r="C61" s="110" t="s">
        <v>156</v>
      </c>
      <c r="D61" s="110" t="s">
        <v>157</v>
      </c>
      <c r="E61" s="110" t="s">
        <v>158</v>
      </c>
      <c r="F61" s="110"/>
      <c r="G61" s="105"/>
      <c r="H61" s="105"/>
      <c r="I61" s="105"/>
      <c r="J61" s="105"/>
      <c r="K61" s="105"/>
      <c r="L61" s="105"/>
      <c r="M61" s="105"/>
    </row>
    <row r="62" spans="1:13" ht="15.75" x14ac:dyDescent="0.25">
      <c r="A62" s="140"/>
      <c r="B62" s="12" t="s">
        <v>137</v>
      </c>
      <c r="C62" s="13" t="s">
        <v>159</v>
      </c>
      <c r="D62" s="13" t="s">
        <v>160</v>
      </c>
      <c r="E62" s="13" t="s">
        <v>161</v>
      </c>
      <c r="F62" s="13">
        <v>9.75</v>
      </c>
      <c r="G62" s="36"/>
      <c r="H62" s="36"/>
      <c r="I62" s="36"/>
      <c r="J62" s="36"/>
      <c r="K62" s="36"/>
      <c r="L62" s="36"/>
      <c r="M62" s="36"/>
    </row>
    <row r="63" spans="1:13" ht="15.75" x14ac:dyDescent="0.25">
      <c r="A63" s="140"/>
      <c r="B63" s="12" t="s">
        <v>138</v>
      </c>
      <c r="C63" s="13" t="s">
        <v>162</v>
      </c>
      <c r="D63" s="13" t="s">
        <v>163</v>
      </c>
      <c r="E63" s="111">
        <v>205</v>
      </c>
      <c r="F63" s="13">
        <v>211.25</v>
      </c>
      <c r="G63" s="36"/>
      <c r="H63" s="36"/>
      <c r="I63" s="36"/>
      <c r="J63" s="36"/>
      <c r="K63" s="36"/>
      <c r="L63" s="36"/>
      <c r="M63" s="36"/>
    </row>
    <row r="64" spans="1:13" ht="15.75" x14ac:dyDescent="0.25">
      <c r="A64" s="140"/>
      <c r="B64" s="12" t="s">
        <v>140</v>
      </c>
      <c r="C64" s="13" t="s">
        <v>164</v>
      </c>
      <c r="D64" s="13" t="s">
        <v>164</v>
      </c>
      <c r="E64" s="13" t="s">
        <v>161</v>
      </c>
      <c r="F64" s="13">
        <v>6</v>
      </c>
      <c r="G64" s="36"/>
      <c r="H64" s="36"/>
      <c r="I64" s="36"/>
      <c r="J64" s="36"/>
      <c r="K64" s="36"/>
      <c r="L64" s="36"/>
      <c r="M64" s="36"/>
    </row>
    <row r="65" spans="1:13" ht="15.75" x14ac:dyDescent="0.25">
      <c r="A65" s="140"/>
      <c r="B65" s="12" t="s">
        <v>141</v>
      </c>
      <c r="C65" s="13" t="s">
        <v>164</v>
      </c>
      <c r="D65" s="13" t="s">
        <v>164</v>
      </c>
      <c r="E65" s="13" t="s">
        <v>164</v>
      </c>
      <c r="F65" s="13" t="s">
        <v>164</v>
      </c>
      <c r="G65" s="36"/>
      <c r="H65" s="36"/>
      <c r="I65" s="36"/>
      <c r="J65" s="36"/>
      <c r="K65" s="36"/>
      <c r="L65" s="36"/>
      <c r="M65" s="36"/>
    </row>
    <row r="66" spans="1:13" ht="15.75" x14ac:dyDescent="0.25">
      <c r="A66" s="140"/>
      <c r="B66" s="12" t="s">
        <v>142</v>
      </c>
      <c r="C66" s="13" t="s">
        <v>159</v>
      </c>
      <c r="D66" s="13" t="s">
        <v>160</v>
      </c>
      <c r="E66" s="13" t="s">
        <v>161</v>
      </c>
      <c r="F66" s="13">
        <v>9.75</v>
      </c>
      <c r="G66" s="36"/>
      <c r="H66" s="36"/>
      <c r="I66" s="36"/>
      <c r="J66" s="36"/>
      <c r="K66" s="36"/>
      <c r="L66" s="36"/>
      <c r="M66" s="36"/>
    </row>
    <row r="67" spans="1:13" ht="15.75" x14ac:dyDescent="0.25">
      <c r="A67" s="140"/>
      <c r="B67" s="12" t="s">
        <v>136</v>
      </c>
      <c r="C67" s="112"/>
      <c r="D67" s="13"/>
      <c r="E67" s="13" t="s">
        <v>161</v>
      </c>
      <c r="F67" s="14">
        <v>6</v>
      </c>
      <c r="G67" s="1"/>
      <c r="H67" s="1"/>
      <c r="I67" s="1"/>
    </row>
    <row r="68" spans="1:13" ht="27" customHeight="1" x14ac:dyDescent="0.25">
      <c r="A68" s="140"/>
      <c r="B68" s="144" t="s">
        <v>165</v>
      </c>
      <c r="C68" s="144"/>
      <c r="D68" s="144"/>
      <c r="E68" s="144"/>
      <c r="F68" s="144"/>
      <c r="G68" s="144"/>
      <c r="H68" s="108" t="s">
        <v>166</v>
      </c>
      <c r="I68" s="1"/>
    </row>
    <row r="69" spans="1:13" ht="60" x14ac:dyDescent="0.25">
      <c r="A69" s="140"/>
      <c r="B69" s="12"/>
      <c r="C69" s="110" t="s">
        <v>167</v>
      </c>
      <c r="D69" s="110" t="s">
        <v>168</v>
      </c>
      <c r="E69" s="110" t="s">
        <v>169</v>
      </c>
      <c r="F69" s="110" t="s">
        <v>170</v>
      </c>
      <c r="G69" s="110" t="s">
        <v>171</v>
      </c>
      <c r="H69" s="110"/>
      <c r="I69" s="105"/>
      <c r="J69" s="105"/>
    </row>
    <row r="70" spans="1:13" ht="15.75" x14ac:dyDescent="0.25">
      <c r="A70" s="140"/>
      <c r="B70" s="12" t="s">
        <v>137</v>
      </c>
      <c r="C70" s="13" t="s">
        <v>161</v>
      </c>
      <c r="D70" s="13" t="s">
        <v>161</v>
      </c>
      <c r="E70" s="13" t="s">
        <v>172</v>
      </c>
      <c r="F70" s="13" t="s">
        <v>173</v>
      </c>
      <c r="G70" s="13" t="s">
        <v>174</v>
      </c>
      <c r="H70" s="13">
        <v>36</v>
      </c>
      <c r="I70" s="36"/>
      <c r="J70" s="36"/>
    </row>
    <row r="71" spans="1:13" ht="15.75" x14ac:dyDescent="0.25">
      <c r="A71" s="140"/>
      <c r="B71" s="12" t="s">
        <v>138</v>
      </c>
      <c r="C71" s="13" t="s">
        <v>175</v>
      </c>
      <c r="D71" s="13" t="s">
        <v>176</v>
      </c>
      <c r="E71" s="13" t="s">
        <v>177</v>
      </c>
      <c r="F71" s="13" t="s">
        <v>178</v>
      </c>
      <c r="G71" s="13" t="s">
        <v>179</v>
      </c>
      <c r="H71" s="13">
        <v>85</v>
      </c>
      <c r="I71" s="36"/>
      <c r="J71" s="36"/>
      <c r="K71" s="36"/>
      <c r="L71" s="36"/>
      <c r="M71" s="36"/>
    </row>
    <row r="72" spans="1:13" ht="15.75" x14ac:dyDescent="0.25">
      <c r="A72" s="140"/>
      <c r="B72" s="12" t="s">
        <v>140</v>
      </c>
      <c r="C72" s="13" t="s">
        <v>164</v>
      </c>
      <c r="D72" s="13" t="s">
        <v>161</v>
      </c>
      <c r="E72" s="13" t="s">
        <v>172</v>
      </c>
      <c r="F72" s="13" t="s">
        <v>164</v>
      </c>
      <c r="G72" s="13" t="s">
        <v>164</v>
      </c>
      <c r="H72" s="13">
        <v>15</v>
      </c>
      <c r="I72" s="36"/>
      <c r="J72" s="36"/>
    </row>
    <row r="73" spans="1:13" ht="15.75" x14ac:dyDescent="0.25">
      <c r="A73" s="140"/>
      <c r="B73" s="12" t="s">
        <v>141</v>
      </c>
      <c r="C73" s="13" t="s">
        <v>164</v>
      </c>
      <c r="D73" s="13" t="s">
        <v>164</v>
      </c>
      <c r="E73" s="13" t="s">
        <v>164</v>
      </c>
      <c r="F73" s="13" t="s">
        <v>164</v>
      </c>
      <c r="G73" s="13" t="s">
        <v>164</v>
      </c>
      <c r="H73" s="13" t="s">
        <v>164</v>
      </c>
      <c r="I73" s="36"/>
      <c r="J73" s="36"/>
    </row>
    <row r="74" spans="1:13" ht="15.75" x14ac:dyDescent="0.25">
      <c r="A74" s="140"/>
      <c r="B74" s="12" t="s">
        <v>142</v>
      </c>
      <c r="C74" s="13" t="s">
        <v>161</v>
      </c>
      <c r="D74" s="13" t="s">
        <v>161</v>
      </c>
      <c r="E74" s="13" t="s">
        <v>172</v>
      </c>
      <c r="F74" s="13" t="s">
        <v>173</v>
      </c>
      <c r="G74" s="13" t="s">
        <v>174</v>
      </c>
      <c r="H74" s="13">
        <v>36</v>
      </c>
      <c r="I74" s="36"/>
      <c r="J74" s="36"/>
    </row>
    <row r="75" spans="1:13" ht="15.75" x14ac:dyDescent="0.25">
      <c r="A75" s="141"/>
      <c r="B75" s="12" t="s">
        <v>136</v>
      </c>
      <c r="C75" s="113" t="s">
        <v>164</v>
      </c>
      <c r="D75" s="113" t="s">
        <v>161</v>
      </c>
      <c r="E75" s="113" t="s">
        <v>172</v>
      </c>
      <c r="F75" s="113" t="s">
        <v>164</v>
      </c>
      <c r="G75" s="113" t="s">
        <v>164</v>
      </c>
      <c r="H75" s="113">
        <v>15</v>
      </c>
      <c r="I75" s="1"/>
    </row>
    <row r="77" spans="1:13" ht="31.5" x14ac:dyDescent="0.25">
      <c r="B77" s="114" t="s">
        <v>180</v>
      </c>
    </row>
  </sheetData>
  <mergeCells count="38">
    <mergeCell ref="A1:E1"/>
    <mergeCell ref="F1:F3"/>
    <mergeCell ref="G1:G3"/>
    <mergeCell ref="H1:H3"/>
    <mergeCell ref="I1:I3"/>
    <mergeCell ref="A2:A3"/>
    <mergeCell ref="B2:B3"/>
    <mergeCell ref="C2:C3"/>
    <mergeCell ref="D2:D3"/>
    <mergeCell ref="E2:E3"/>
    <mergeCell ref="A33:I33"/>
    <mergeCell ref="A4:I4"/>
    <mergeCell ref="A5:I5"/>
    <mergeCell ref="A16:A17"/>
    <mergeCell ref="C16:H16"/>
    <mergeCell ref="C17:D17"/>
    <mergeCell ref="F17:H17"/>
    <mergeCell ref="A18:I18"/>
    <mergeCell ref="A31:A32"/>
    <mergeCell ref="C31:H31"/>
    <mergeCell ref="C32:D32"/>
    <mergeCell ref="F32:H32"/>
    <mergeCell ref="A40:A41"/>
    <mergeCell ref="C40:H40"/>
    <mergeCell ref="C41:D41"/>
    <mergeCell ref="F41:H41"/>
    <mergeCell ref="A42:I42"/>
    <mergeCell ref="A59:A75"/>
    <mergeCell ref="B59:F59"/>
    <mergeCell ref="J59:M59"/>
    <mergeCell ref="B60:E60"/>
    <mergeCell ref="B68:G68"/>
    <mergeCell ref="J43:J48"/>
    <mergeCell ref="C49:H49"/>
    <mergeCell ref="A50:I50"/>
    <mergeCell ref="C53:H53"/>
    <mergeCell ref="A54:H54"/>
    <mergeCell ref="A43:I43"/>
  </mergeCells>
  <pageMargins left="0.23622047244094491" right="0.23622047244094491" top="0.35433070866141736" bottom="0.35433070866141736" header="0.31496062992125984" footer="0.31496062992125984"/>
  <pageSetup paperSize="8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7C999-453B-46A3-B385-377AA5948B2C}">
  <sheetPr>
    <tabColor rgb="FF00B0F0"/>
    <pageSetUpPr fitToPage="1"/>
  </sheetPr>
  <dimension ref="A1:AM214"/>
  <sheetViews>
    <sheetView zoomScale="80" zoomScaleNormal="80" workbookViewId="0">
      <pane xSplit="1" ySplit="3" topLeftCell="B4" activePane="bottomRight" state="frozen"/>
      <selection activeCell="M21" sqref="M21"/>
      <selection pane="topRight" activeCell="M21" sqref="M21"/>
      <selection pane="bottomLeft" activeCell="M21" sqref="M21"/>
      <selection pane="bottomRight" activeCell="K9" sqref="K9"/>
    </sheetView>
  </sheetViews>
  <sheetFormatPr defaultColWidth="8.7109375" defaultRowHeight="15" x14ac:dyDescent="0.25"/>
  <cols>
    <col min="1" max="1" width="5.5703125" style="38" customWidth="1"/>
    <col min="2" max="2" width="68.5703125" style="35" customWidth="1"/>
    <col min="3" max="5" width="12.7109375" style="35" customWidth="1"/>
    <col min="6" max="6" width="15.7109375" style="83" customWidth="1"/>
    <col min="7" max="7" width="9.28515625" style="37" customWidth="1"/>
    <col min="8" max="8" width="16.28515625" style="82" customWidth="1"/>
    <col min="9" max="9" width="15.7109375" style="82" customWidth="1"/>
    <col min="10" max="10" width="9.42578125" style="1" bestFit="1" customWidth="1"/>
    <col min="11" max="16384" width="8.7109375" style="1"/>
  </cols>
  <sheetData>
    <row r="1" spans="1:10" ht="21" x14ac:dyDescent="0.25">
      <c r="A1" s="199" t="s">
        <v>0</v>
      </c>
      <c r="B1" s="200"/>
      <c r="C1" s="200"/>
      <c r="D1" s="200"/>
      <c r="E1" s="201"/>
      <c r="F1" s="202" t="s">
        <v>1</v>
      </c>
      <c r="G1" s="205" t="s">
        <v>2</v>
      </c>
      <c r="H1" s="208" t="s">
        <v>53</v>
      </c>
      <c r="I1" s="211" t="s">
        <v>54</v>
      </c>
    </row>
    <row r="2" spans="1:10" ht="15" customHeight="1" x14ac:dyDescent="0.25">
      <c r="A2" s="169" t="s">
        <v>5</v>
      </c>
      <c r="B2" s="171" t="s">
        <v>6</v>
      </c>
      <c r="C2" s="172" t="s">
        <v>7</v>
      </c>
      <c r="D2" s="172" t="s">
        <v>8</v>
      </c>
      <c r="E2" s="214" t="s">
        <v>9</v>
      </c>
      <c r="F2" s="203"/>
      <c r="G2" s="206"/>
      <c r="H2" s="209"/>
      <c r="I2" s="212"/>
    </row>
    <row r="3" spans="1:10" ht="31.5" customHeight="1" thickBot="1" x14ac:dyDescent="0.3">
      <c r="A3" s="170"/>
      <c r="B3" s="161"/>
      <c r="C3" s="173"/>
      <c r="D3" s="173"/>
      <c r="E3" s="215"/>
      <c r="F3" s="204"/>
      <c r="G3" s="207"/>
      <c r="H3" s="210"/>
      <c r="I3" s="213"/>
      <c r="J3" s="5"/>
    </row>
    <row r="4" spans="1:10" ht="24.95" customHeight="1" thickBot="1" x14ac:dyDescent="0.3">
      <c r="A4" s="190" t="s">
        <v>55</v>
      </c>
      <c r="B4" s="191"/>
      <c r="C4" s="191"/>
      <c r="D4" s="191"/>
      <c r="E4" s="191"/>
      <c r="F4" s="191"/>
      <c r="G4" s="191"/>
      <c r="H4" s="191"/>
      <c r="I4" s="192"/>
    </row>
    <row r="5" spans="1:10" ht="24.95" customHeight="1" thickBot="1" x14ac:dyDescent="0.3">
      <c r="A5" s="193" t="s">
        <v>56</v>
      </c>
      <c r="B5" s="194"/>
      <c r="C5" s="194"/>
      <c r="D5" s="194"/>
      <c r="E5" s="194"/>
      <c r="F5" s="194"/>
      <c r="G5" s="194"/>
      <c r="H5" s="194"/>
      <c r="I5" s="195"/>
    </row>
    <row r="6" spans="1:10" ht="24.95" customHeight="1" thickBot="1" x14ac:dyDescent="0.3">
      <c r="A6" s="42"/>
      <c r="B6" s="43" t="s">
        <v>57</v>
      </c>
      <c r="C6" s="44"/>
      <c r="D6" s="44"/>
      <c r="E6" s="44"/>
      <c r="F6" s="44"/>
      <c r="G6" s="44"/>
      <c r="H6" s="45"/>
      <c r="I6" s="46"/>
    </row>
    <row r="7" spans="1:10" ht="24.95" customHeight="1" x14ac:dyDescent="0.25">
      <c r="A7" s="6">
        <v>1</v>
      </c>
      <c r="B7" s="7" t="s">
        <v>58</v>
      </c>
      <c r="C7" s="8" t="s">
        <v>12</v>
      </c>
      <c r="D7" s="8"/>
      <c r="E7" s="47"/>
      <c r="F7" s="48">
        <v>1.2</v>
      </c>
      <c r="G7" s="9" t="s">
        <v>47</v>
      </c>
      <c r="H7" s="49">
        <v>549.58000000000004</v>
      </c>
      <c r="I7" s="50">
        <f>H7*F7</f>
        <v>659.49599999999998</v>
      </c>
    </row>
    <row r="8" spans="1:10" ht="24.95" customHeight="1" x14ac:dyDescent="0.25">
      <c r="A8" s="11">
        <v>2</v>
      </c>
      <c r="B8" s="12" t="s">
        <v>59</v>
      </c>
      <c r="C8" s="13" t="s">
        <v>12</v>
      </c>
      <c r="D8" s="13"/>
      <c r="E8" s="51"/>
      <c r="F8" s="52">
        <v>1.2</v>
      </c>
      <c r="G8" s="14" t="s">
        <v>47</v>
      </c>
      <c r="H8" s="53">
        <v>4.3499999999999996</v>
      </c>
      <c r="I8" s="54">
        <f>H8*F8</f>
        <v>5.22</v>
      </c>
    </row>
    <row r="9" spans="1:10" ht="24.95" customHeight="1" x14ac:dyDescent="0.25">
      <c r="A9" s="11">
        <v>3</v>
      </c>
      <c r="B9" s="12" t="s">
        <v>60</v>
      </c>
      <c r="C9" s="13" t="s">
        <v>12</v>
      </c>
      <c r="D9" s="13"/>
      <c r="E9" s="51"/>
      <c r="F9" s="52">
        <v>1</v>
      </c>
      <c r="G9" s="14" t="s">
        <v>47</v>
      </c>
      <c r="H9" s="53">
        <v>26.16</v>
      </c>
      <c r="I9" s="54">
        <f t="shared" ref="I9:I13" si="0">H9*F9</f>
        <v>26.16</v>
      </c>
    </row>
    <row r="10" spans="1:10" ht="24.95" customHeight="1" x14ac:dyDescent="0.25">
      <c r="A10" s="11">
        <v>4</v>
      </c>
      <c r="B10" s="12" t="s">
        <v>61</v>
      </c>
      <c r="C10" s="13" t="s">
        <v>12</v>
      </c>
      <c r="D10" s="13"/>
      <c r="E10" s="51"/>
      <c r="F10" s="52">
        <v>1</v>
      </c>
      <c r="G10" s="14" t="s">
        <v>47</v>
      </c>
      <c r="H10" s="53">
        <v>183.37</v>
      </c>
      <c r="I10" s="54">
        <f t="shared" si="0"/>
        <v>183.37</v>
      </c>
    </row>
    <row r="11" spans="1:10" ht="24.95" customHeight="1" x14ac:dyDescent="0.25">
      <c r="A11" s="11">
        <v>5</v>
      </c>
      <c r="B11" s="12" t="s">
        <v>62</v>
      </c>
      <c r="C11" s="13" t="s">
        <v>12</v>
      </c>
      <c r="D11" s="13"/>
      <c r="E11" s="51"/>
      <c r="F11" s="52">
        <v>1</v>
      </c>
      <c r="G11" s="14" t="s">
        <v>47</v>
      </c>
      <c r="H11" s="53">
        <v>2.31</v>
      </c>
      <c r="I11" s="54">
        <f>H11*F11</f>
        <v>2.31</v>
      </c>
    </row>
    <row r="12" spans="1:10" ht="24.95" customHeight="1" x14ac:dyDescent="0.25">
      <c r="A12" s="11">
        <v>6</v>
      </c>
      <c r="B12" s="23" t="s">
        <v>63</v>
      </c>
      <c r="C12" s="13" t="s">
        <v>12</v>
      </c>
      <c r="D12" s="13"/>
      <c r="E12" s="51"/>
      <c r="F12" s="55">
        <v>1.2</v>
      </c>
      <c r="G12" s="14" t="s">
        <v>47</v>
      </c>
      <c r="H12" s="53">
        <v>8.9</v>
      </c>
      <c r="I12" s="54">
        <f t="shared" si="0"/>
        <v>10.68</v>
      </c>
    </row>
    <row r="13" spans="1:10" ht="24.95" customHeight="1" thickBot="1" x14ac:dyDescent="0.3">
      <c r="A13" s="11">
        <v>7</v>
      </c>
      <c r="B13" s="56" t="s">
        <v>64</v>
      </c>
      <c r="C13" s="19" t="s">
        <v>12</v>
      </c>
      <c r="D13" s="19"/>
      <c r="E13" s="57"/>
      <c r="F13" s="58">
        <v>1</v>
      </c>
      <c r="G13" s="20" t="s">
        <v>47</v>
      </c>
      <c r="H13" s="59">
        <v>17.04</v>
      </c>
      <c r="I13" s="60">
        <f t="shared" si="0"/>
        <v>17.04</v>
      </c>
    </row>
    <row r="14" spans="1:10" ht="24.95" customHeight="1" thickBot="1" x14ac:dyDescent="0.3">
      <c r="A14" s="145"/>
      <c r="B14" s="61" t="s">
        <v>65</v>
      </c>
      <c r="C14" s="147"/>
      <c r="D14" s="148"/>
      <c r="E14" s="148"/>
      <c r="F14" s="148"/>
      <c r="G14" s="148"/>
      <c r="H14" s="149"/>
      <c r="I14" s="62">
        <f>SUM(I7:I13)</f>
        <v>904.27599999999984</v>
      </c>
    </row>
    <row r="15" spans="1:10" ht="24.95" customHeight="1" thickBot="1" x14ac:dyDescent="0.3">
      <c r="A15" s="160"/>
      <c r="B15" s="63" t="s">
        <v>66</v>
      </c>
      <c r="C15" s="64" t="s">
        <v>67</v>
      </c>
      <c r="D15" s="64">
        <v>1</v>
      </c>
      <c r="E15" s="178"/>
      <c r="F15" s="179"/>
      <c r="G15" s="179"/>
      <c r="H15" s="180"/>
      <c r="I15" s="65">
        <f>D15*I14</f>
        <v>904.27599999999984</v>
      </c>
    </row>
    <row r="16" spans="1:10" ht="24.95" customHeight="1" thickBot="1" x14ac:dyDescent="0.3">
      <c r="A16" s="66"/>
      <c r="B16" s="196" t="s">
        <v>68</v>
      </c>
      <c r="C16" s="197"/>
      <c r="D16" s="197"/>
      <c r="E16" s="197"/>
      <c r="F16" s="197"/>
      <c r="G16" s="197"/>
      <c r="H16" s="197"/>
      <c r="I16" s="198"/>
    </row>
    <row r="17" spans="1:39" ht="24.95" customHeight="1" x14ac:dyDescent="0.25">
      <c r="A17" s="6">
        <v>8</v>
      </c>
      <c r="B17" s="67" t="s">
        <v>69</v>
      </c>
      <c r="C17" s="8" t="s">
        <v>12</v>
      </c>
      <c r="D17" s="8"/>
      <c r="E17" s="47"/>
      <c r="F17" s="48">
        <v>1</v>
      </c>
      <c r="G17" s="9" t="s">
        <v>47</v>
      </c>
      <c r="H17" s="49">
        <v>472.8</v>
      </c>
      <c r="I17" s="50">
        <f t="shared" ref="I17:I24" si="1">H17*F17</f>
        <v>472.8</v>
      </c>
    </row>
    <row r="18" spans="1:39" ht="24.95" customHeight="1" x14ac:dyDescent="0.25">
      <c r="A18" s="11">
        <v>9</v>
      </c>
      <c r="B18" s="23" t="s">
        <v>70</v>
      </c>
      <c r="C18" s="13" t="s">
        <v>12</v>
      </c>
      <c r="D18" s="13"/>
      <c r="E18" s="51"/>
      <c r="F18" s="55">
        <v>2</v>
      </c>
      <c r="G18" s="14" t="s">
        <v>47</v>
      </c>
      <c r="H18" s="53">
        <v>2.12</v>
      </c>
      <c r="I18" s="54">
        <f t="shared" si="1"/>
        <v>4.24</v>
      </c>
    </row>
    <row r="19" spans="1:39" ht="24.95" customHeight="1" x14ac:dyDescent="0.25">
      <c r="A19" s="11">
        <v>10</v>
      </c>
      <c r="B19" s="23" t="s">
        <v>71</v>
      </c>
      <c r="C19" s="13" t="s">
        <v>12</v>
      </c>
      <c r="D19" s="13"/>
      <c r="E19" s="51"/>
      <c r="F19" s="52">
        <v>1</v>
      </c>
      <c r="G19" s="14" t="s">
        <v>47</v>
      </c>
      <c r="H19" s="53">
        <v>2.61</v>
      </c>
      <c r="I19" s="54">
        <f t="shared" si="1"/>
        <v>2.61</v>
      </c>
    </row>
    <row r="20" spans="1:39" ht="24.95" customHeight="1" x14ac:dyDescent="0.25">
      <c r="A20" s="11">
        <v>11</v>
      </c>
      <c r="B20" s="23" t="s">
        <v>72</v>
      </c>
      <c r="C20" s="13" t="s">
        <v>12</v>
      </c>
      <c r="D20" s="13"/>
      <c r="E20" s="51"/>
      <c r="F20" s="52">
        <v>1</v>
      </c>
      <c r="G20" s="14" t="s">
        <v>47</v>
      </c>
      <c r="H20" s="53">
        <v>2.61</v>
      </c>
      <c r="I20" s="54">
        <f t="shared" si="1"/>
        <v>2.61</v>
      </c>
    </row>
    <row r="21" spans="1:39" ht="24.95" customHeight="1" x14ac:dyDescent="0.25">
      <c r="A21" s="11">
        <v>12</v>
      </c>
      <c r="B21" s="23" t="s">
        <v>73</v>
      </c>
      <c r="C21" s="13" t="s">
        <v>12</v>
      </c>
      <c r="D21" s="13"/>
      <c r="E21" s="51"/>
      <c r="F21" s="52">
        <v>2</v>
      </c>
      <c r="G21" s="14" t="s">
        <v>47</v>
      </c>
      <c r="H21" s="53">
        <v>56.84</v>
      </c>
      <c r="I21" s="54">
        <f t="shared" si="1"/>
        <v>113.68</v>
      </c>
    </row>
    <row r="22" spans="1:39" ht="24.95" customHeight="1" x14ac:dyDescent="0.25">
      <c r="A22" s="11">
        <v>13</v>
      </c>
      <c r="B22" s="68" t="s">
        <v>74</v>
      </c>
      <c r="C22" s="13" t="s">
        <v>12</v>
      </c>
      <c r="D22" s="13"/>
      <c r="E22" s="51"/>
      <c r="F22" s="52">
        <v>1</v>
      </c>
      <c r="G22" s="14" t="s">
        <v>47</v>
      </c>
      <c r="H22" s="53">
        <v>13.29</v>
      </c>
      <c r="I22" s="54">
        <f t="shared" si="1"/>
        <v>13.29</v>
      </c>
    </row>
    <row r="23" spans="1:39" ht="24.95" customHeight="1" x14ac:dyDescent="0.25">
      <c r="A23" s="11">
        <v>14</v>
      </c>
      <c r="B23" s="68" t="s">
        <v>75</v>
      </c>
      <c r="C23" s="13" t="s">
        <v>12</v>
      </c>
      <c r="D23" s="13"/>
      <c r="E23" s="51"/>
      <c r="F23" s="55">
        <v>1.2</v>
      </c>
      <c r="G23" s="14" t="s">
        <v>47</v>
      </c>
      <c r="H23" s="53">
        <v>300.55</v>
      </c>
      <c r="I23" s="54">
        <f t="shared" si="1"/>
        <v>360.66</v>
      </c>
      <c r="J23" s="69"/>
      <c r="K23" s="70"/>
      <c r="L23" s="70"/>
      <c r="M23" s="70"/>
      <c r="N23" s="70"/>
    </row>
    <row r="24" spans="1:39" s="72" customFormat="1" ht="24.95" customHeight="1" thickBot="1" x14ac:dyDescent="0.3">
      <c r="A24" s="11">
        <v>15</v>
      </c>
      <c r="B24" s="71" t="s">
        <v>76</v>
      </c>
      <c r="C24" s="19" t="s">
        <v>12</v>
      </c>
      <c r="D24" s="19"/>
      <c r="E24" s="57"/>
      <c r="F24" s="58">
        <v>2</v>
      </c>
      <c r="G24" s="20" t="s">
        <v>47</v>
      </c>
      <c r="H24" s="59">
        <v>35.65</v>
      </c>
      <c r="I24" s="60">
        <f t="shared" si="1"/>
        <v>71.3</v>
      </c>
      <c r="J24" s="70"/>
      <c r="K24" s="70"/>
      <c r="L24" s="70"/>
      <c r="M24" s="70"/>
      <c r="N24" s="70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ht="24.95" customHeight="1" thickBot="1" x14ac:dyDescent="0.3">
      <c r="A25" s="145"/>
      <c r="B25" s="73" t="s">
        <v>77</v>
      </c>
      <c r="C25" s="147"/>
      <c r="D25" s="148"/>
      <c r="E25" s="148"/>
      <c r="F25" s="148"/>
      <c r="G25" s="148"/>
      <c r="H25" s="149"/>
      <c r="I25" s="62">
        <f>SUM(I17:I24)</f>
        <v>1041.19</v>
      </c>
      <c r="J25" s="70"/>
      <c r="K25" s="70"/>
      <c r="L25" s="70"/>
      <c r="M25" s="70"/>
      <c r="N25" s="70"/>
    </row>
    <row r="26" spans="1:39" ht="24.95" customHeight="1" thickBot="1" x14ac:dyDescent="0.3">
      <c r="A26" s="160"/>
      <c r="B26" s="74" t="s">
        <v>78</v>
      </c>
      <c r="C26" s="64" t="s">
        <v>67</v>
      </c>
      <c r="D26" s="64">
        <v>1</v>
      </c>
      <c r="E26" s="178"/>
      <c r="F26" s="179"/>
      <c r="G26" s="179"/>
      <c r="H26" s="180"/>
      <c r="I26" s="65">
        <f>D26*I25</f>
        <v>1041.19</v>
      </c>
      <c r="J26" s="70"/>
      <c r="K26" s="70"/>
      <c r="L26" s="70"/>
      <c r="M26" s="70"/>
      <c r="N26" s="70"/>
    </row>
    <row r="27" spans="1:39" ht="24.95" customHeight="1" thickBot="1" x14ac:dyDescent="0.3">
      <c r="A27" s="181" t="s">
        <v>79</v>
      </c>
      <c r="B27" s="182"/>
      <c r="C27" s="182"/>
      <c r="D27" s="182"/>
      <c r="E27" s="182"/>
      <c r="F27" s="182"/>
      <c r="G27" s="182"/>
      <c r="H27" s="182"/>
      <c r="I27" s="183"/>
      <c r="J27" s="70"/>
      <c r="K27" s="70"/>
      <c r="L27" s="70"/>
      <c r="M27" s="70"/>
      <c r="N27" s="70"/>
    </row>
    <row r="28" spans="1:39" ht="24.95" customHeight="1" x14ac:dyDescent="0.25">
      <c r="A28" s="6">
        <v>15</v>
      </c>
      <c r="B28" s="67" t="s">
        <v>69</v>
      </c>
      <c r="C28" s="8" t="s">
        <v>12</v>
      </c>
      <c r="D28" s="8"/>
      <c r="E28" s="47"/>
      <c r="F28" s="48">
        <v>4</v>
      </c>
      <c r="G28" s="9" t="s">
        <v>47</v>
      </c>
      <c r="H28" s="49">
        <v>472.8</v>
      </c>
      <c r="I28" s="50">
        <f>H28*F28</f>
        <v>1891.2</v>
      </c>
      <c r="J28" s="70"/>
      <c r="K28" s="70"/>
      <c r="L28" s="70"/>
      <c r="M28" s="70"/>
      <c r="N28" s="70"/>
    </row>
    <row r="29" spans="1:39" ht="24.95" customHeight="1" x14ac:dyDescent="0.25">
      <c r="A29" s="11">
        <v>16</v>
      </c>
      <c r="B29" s="23" t="s">
        <v>80</v>
      </c>
      <c r="C29" s="13" t="s">
        <v>12</v>
      </c>
      <c r="D29" s="13"/>
      <c r="E29" s="51"/>
      <c r="F29" s="52">
        <v>1</v>
      </c>
      <c r="G29" s="14" t="s">
        <v>47</v>
      </c>
      <c r="H29" s="53">
        <v>3133.92</v>
      </c>
      <c r="I29" s="54">
        <f t="shared" ref="I29:I44" si="2">H29*F29</f>
        <v>3133.92</v>
      </c>
      <c r="J29" s="70"/>
      <c r="K29" s="70"/>
      <c r="L29" s="70"/>
      <c r="M29" s="70"/>
      <c r="N29" s="70"/>
    </row>
    <row r="30" spans="1:39" ht="24.95" customHeight="1" x14ac:dyDescent="0.25">
      <c r="A30" s="11">
        <v>17</v>
      </c>
      <c r="B30" s="23" t="s">
        <v>81</v>
      </c>
      <c r="C30" s="13" t="s">
        <v>12</v>
      </c>
      <c r="D30" s="13"/>
      <c r="E30" s="51"/>
      <c r="F30" s="52">
        <v>1</v>
      </c>
      <c r="G30" s="14" t="s">
        <v>47</v>
      </c>
      <c r="H30" s="53">
        <v>4852.32</v>
      </c>
      <c r="I30" s="54">
        <f t="shared" si="2"/>
        <v>4852.32</v>
      </c>
    </row>
    <row r="31" spans="1:39" ht="24.95" customHeight="1" x14ac:dyDescent="0.25">
      <c r="A31" s="11">
        <v>18</v>
      </c>
      <c r="B31" s="23" t="s">
        <v>82</v>
      </c>
      <c r="C31" s="13" t="s">
        <v>12</v>
      </c>
      <c r="D31" s="13"/>
      <c r="E31" s="51"/>
      <c r="F31" s="52">
        <v>2</v>
      </c>
      <c r="G31" s="14" t="s">
        <v>47</v>
      </c>
      <c r="H31" s="53">
        <v>652.79999999999995</v>
      </c>
      <c r="I31" s="54">
        <f t="shared" si="2"/>
        <v>1305.5999999999999</v>
      </c>
    </row>
    <row r="32" spans="1:39" ht="24.95" customHeight="1" x14ac:dyDescent="0.25">
      <c r="A32" s="11">
        <v>19</v>
      </c>
      <c r="B32" s="23" t="s">
        <v>83</v>
      </c>
      <c r="C32" s="13" t="s">
        <v>12</v>
      </c>
      <c r="D32" s="13"/>
      <c r="E32" s="51"/>
      <c r="F32" s="52">
        <v>1</v>
      </c>
      <c r="G32" s="14" t="s">
        <v>47</v>
      </c>
      <c r="H32" s="53">
        <v>259.52</v>
      </c>
      <c r="I32" s="54">
        <f t="shared" si="2"/>
        <v>259.52</v>
      </c>
    </row>
    <row r="33" spans="1:10" ht="24.95" customHeight="1" x14ac:dyDescent="0.25">
      <c r="A33" s="11">
        <v>20</v>
      </c>
      <c r="B33" s="23" t="s">
        <v>84</v>
      </c>
      <c r="C33" s="13" t="s">
        <v>12</v>
      </c>
      <c r="D33" s="13"/>
      <c r="E33" s="51"/>
      <c r="F33" s="52">
        <v>4</v>
      </c>
      <c r="G33" s="14" t="s">
        <v>47</v>
      </c>
      <c r="H33" s="53">
        <v>402.8</v>
      </c>
      <c r="I33" s="54">
        <f t="shared" si="2"/>
        <v>1611.2</v>
      </c>
    </row>
    <row r="34" spans="1:10" ht="24.95" customHeight="1" x14ac:dyDescent="0.25">
      <c r="A34" s="11">
        <v>21</v>
      </c>
      <c r="B34" s="23" t="s">
        <v>85</v>
      </c>
      <c r="C34" s="13" t="s">
        <v>12</v>
      </c>
      <c r="D34" s="13"/>
      <c r="E34" s="51"/>
      <c r="F34" s="52">
        <v>1</v>
      </c>
      <c r="G34" s="14" t="s">
        <v>47</v>
      </c>
      <c r="H34" s="53">
        <v>2060.52</v>
      </c>
      <c r="I34" s="54">
        <f t="shared" si="2"/>
        <v>2060.52</v>
      </c>
    </row>
    <row r="35" spans="1:10" ht="24.95" customHeight="1" x14ac:dyDescent="0.25">
      <c r="A35" s="11">
        <v>22</v>
      </c>
      <c r="B35" s="23" t="s">
        <v>86</v>
      </c>
      <c r="C35" s="13" t="s">
        <v>12</v>
      </c>
      <c r="D35" s="13"/>
      <c r="E35" s="51"/>
      <c r="F35" s="52">
        <v>1</v>
      </c>
      <c r="G35" s="14" t="s">
        <v>47</v>
      </c>
      <c r="H35" s="53">
        <v>5039.28</v>
      </c>
      <c r="I35" s="54">
        <f t="shared" si="2"/>
        <v>5039.28</v>
      </c>
    </row>
    <row r="36" spans="1:10" ht="24.95" customHeight="1" x14ac:dyDescent="0.25">
      <c r="A36" s="11">
        <v>23</v>
      </c>
      <c r="B36" s="23" t="s">
        <v>87</v>
      </c>
      <c r="C36" s="13" t="s">
        <v>12</v>
      </c>
      <c r="D36" s="13"/>
      <c r="E36" s="51"/>
      <c r="F36" s="52">
        <v>1</v>
      </c>
      <c r="G36" s="14" t="s">
        <v>47</v>
      </c>
      <c r="H36" s="53">
        <v>2051.12</v>
      </c>
      <c r="I36" s="54">
        <f t="shared" si="2"/>
        <v>2051.12</v>
      </c>
    </row>
    <row r="37" spans="1:10" ht="24.95" customHeight="1" x14ac:dyDescent="0.25">
      <c r="A37" s="11">
        <v>24</v>
      </c>
      <c r="B37" s="23" t="s">
        <v>88</v>
      </c>
      <c r="C37" s="13" t="s">
        <v>12</v>
      </c>
      <c r="D37" s="13"/>
      <c r="E37" s="51"/>
      <c r="F37" s="52">
        <v>1</v>
      </c>
      <c r="G37" s="14" t="s">
        <v>89</v>
      </c>
      <c r="H37" s="53">
        <v>28.8</v>
      </c>
      <c r="I37" s="54">
        <f t="shared" si="2"/>
        <v>28.8</v>
      </c>
    </row>
    <row r="38" spans="1:10" ht="24.95" customHeight="1" x14ac:dyDescent="0.25">
      <c r="A38" s="11">
        <v>25</v>
      </c>
      <c r="B38" s="23" t="s">
        <v>90</v>
      </c>
      <c r="C38" s="13" t="s">
        <v>12</v>
      </c>
      <c r="D38" s="13"/>
      <c r="E38" s="51"/>
      <c r="F38" s="52">
        <v>4</v>
      </c>
      <c r="G38" s="14" t="s">
        <v>47</v>
      </c>
      <c r="H38" s="53">
        <v>276.99</v>
      </c>
      <c r="I38" s="54">
        <f t="shared" si="2"/>
        <v>1107.96</v>
      </c>
      <c r="J38" s="75"/>
    </row>
    <row r="39" spans="1:10" ht="24.95" customHeight="1" x14ac:dyDescent="0.25">
      <c r="A39" s="11">
        <v>26</v>
      </c>
      <c r="B39" s="23" t="s">
        <v>91</v>
      </c>
      <c r="C39" s="13" t="s">
        <v>12</v>
      </c>
      <c r="D39" s="13"/>
      <c r="E39" s="51"/>
      <c r="F39" s="52">
        <v>2</v>
      </c>
      <c r="G39" s="14" t="s">
        <v>47</v>
      </c>
      <c r="H39" s="53">
        <v>40.97</v>
      </c>
      <c r="I39" s="54">
        <f t="shared" si="2"/>
        <v>81.94</v>
      </c>
    </row>
    <row r="40" spans="1:10" ht="24.95" customHeight="1" x14ac:dyDescent="0.25">
      <c r="A40" s="11">
        <v>27</v>
      </c>
      <c r="B40" s="23" t="s">
        <v>92</v>
      </c>
      <c r="C40" s="13" t="s">
        <v>12</v>
      </c>
      <c r="D40" s="13"/>
      <c r="E40" s="51"/>
      <c r="F40" s="52">
        <v>1</v>
      </c>
      <c r="G40" s="14" t="s">
        <v>47</v>
      </c>
      <c r="H40" s="53">
        <v>311.14</v>
      </c>
      <c r="I40" s="54">
        <f t="shared" si="2"/>
        <v>311.14</v>
      </c>
    </row>
    <row r="41" spans="1:10" ht="24.95" customHeight="1" x14ac:dyDescent="0.25">
      <c r="A41" s="11">
        <v>28</v>
      </c>
      <c r="B41" s="23" t="s">
        <v>93</v>
      </c>
      <c r="C41" s="13" t="s">
        <v>12</v>
      </c>
      <c r="D41" s="13"/>
      <c r="E41" s="51"/>
      <c r="F41" s="52">
        <v>1</v>
      </c>
      <c r="G41" s="14" t="s">
        <v>47</v>
      </c>
      <c r="H41" s="53">
        <v>357.2</v>
      </c>
      <c r="I41" s="54">
        <f t="shared" si="2"/>
        <v>357.2</v>
      </c>
    </row>
    <row r="42" spans="1:10" ht="24.95" customHeight="1" x14ac:dyDescent="0.25">
      <c r="A42" s="11">
        <v>29</v>
      </c>
      <c r="B42" s="23" t="s">
        <v>94</v>
      </c>
      <c r="C42" s="13" t="s">
        <v>12</v>
      </c>
      <c r="D42" s="13"/>
      <c r="E42" s="51"/>
      <c r="F42" s="52">
        <v>1</v>
      </c>
      <c r="G42" s="14" t="s">
        <v>47</v>
      </c>
      <c r="H42" s="53">
        <v>78.180000000000007</v>
      </c>
      <c r="I42" s="54">
        <f t="shared" si="2"/>
        <v>78.180000000000007</v>
      </c>
    </row>
    <row r="43" spans="1:10" ht="24.95" customHeight="1" x14ac:dyDescent="0.25">
      <c r="A43" s="11">
        <v>30</v>
      </c>
      <c r="B43" s="23" t="s">
        <v>75</v>
      </c>
      <c r="C43" s="13" t="s">
        <v>12</v>
      </c>
      <c r="D43" s="13"/>
      <c r="E43" s="51"/>
      <c r="F43" s="52">
        <v>2</v>
      </c>
      <c r="G43" s="14" t="s">
        <v>47</v>
      </c>
      <c r="H43" s="53">
        <v>300.55</v>
      </c>
      <c r="I43" s="54">
        <f t="shared" si="2"/>
        <v>601.1</v>
      </c>
    </row>
    <row r="44" spans="1:10" ht="24.95" customHeight="1" thickBot="1" x14ac:dyDescent="0.3">
      <c r="A44" s="11">
        <v>31</v>
      </c>
      <c r="B44" s="71" t="s">
        <v>95</v>
      </c>
      <c r="C44" s="19" t="s">
        <v>12</v>
      </c>
      <c r="D44" s="19"/>
      <c r="E44" s="57"/>
      <c r="F44" s="58">
        <v>2</v>
      </c>
      <c r="G44" s="20" t="s">
        <v>47</v>
      </c>
      <c r="H44" s="59">
        <v>224.86</v>
      </c>
      <c r="I44" s="60">
        <f t="shared" si="2"/>
        <v>449.72</v>
      </c>
    </row>
    <row r="45" spans="1:10" ht="24.95" customHeight="1" thickBot="1" x14ac:dyDescent="0.3">
      <c r="A45" s="76"/>
      <c r="B45" s="77" t="s">
        <v>96</v>
      </c>
      <c r="C45" s="184"/>
      <c r="D45" s="185"/>
      <c r="E45" s="185"/>
      <c r="F45" s="185"/>
      <c r="G45" s="185"/>
      <c r="H45" s="186"/>
      <c r="I45" s="78">
        <f>SUM(I28:I44)</f>
        <v>25220.719999999998</v>
      </c>
    </row>
    <row r="46" spans="1:10" ht="24.95" customHeight="1" thickBot="1" x14ac:dyDescent="0.3">
      <c r="A46" s="187" t="s">
        <v>97</v>
      </c>
      <c r="B46" s="188"/>
      <c r="C46" s="188"/>
      <c r="D46" s="188"/>
      <c r="E46" s="188"/>
      <c r="F46" s="188"/>
      <c r="G46" s="188"/>
      <c r="H46" s="188"/>
      <c r="I46" s="189"/>
    </row>
    <row r="47" spans="1:10" ht="24.95" customHeight="1" x14ac:dyDescent="0.25">
      <c r="A47" s="11">
        <v>32</v>
      </c>
      <c r="B47" s="12" t="s">
        <v>98</v>
      </c>
      <c r="C47" s="13" t="s">
        <v>12</v>
      </c>
      <c r="D47" s="13"/>
      <c r="E47" s="51"/>
      <c r="F47" s="52">
        <v>4</v>
      </c>
      <c r="G47" s="14" t="s">
        <v>47</v>
      </c>
      <c r="H47" s="53">
        <v>26.46</v>
      </c>
      <c r="I47" s="50">
        <f t="shared" ref="I47:I50" si="3">H47*F47</f>
        <v>105.84</v>
      </c>
    </row>
    <row r="48" spans="1:10" ht="24.95" customHeight="1" x14ac:dyDescent="0.25">
      <c r="A48" s="11">
        <v>33</v>
      </c>
      <c r="B48" s="12" t="s">
        <v>99</v>
      </c>
      <c r="C48" s="13" t="s">
        <v>12</v>
      </c>
      <c r="D48" s="13"/>
      <c r="E48" s="51"/>
      <c r="F48" s="52">
        <v>4</v>
      </c>
      <c r="G48" s="14" t="s">
        <v>47</v>
      </c>
      <c r="H48" s="53">
        <v>31.07</v>
      </c>
      <c r="I48" s="54">
        <f t="shared" si="3"/>
        <v>124.28</v>
      </c>
    </row>
    <row r="49" spans="1:9" ht="24.95" customHeight="1" x14ac:dyDescent="0.25">
      <c r="A49" s="11">
        <v>34</v>
      </c>
      <c r="B49" s="23" t="s">
        <v>100</v>
      </c>
      <c r="C49" s="13" t="s">
        <v>12</v>
      </c>
      <c r="D49" s="13"/>
      <c r="E49" s="51"/>
      <c r="F49" s="52">
        <v>1</v>
      </c>
      <c r="G49" s="14" t="s">
        <v>47</v>
      </c>
      <c r="H49" s="53">
        <v>82.85</v>
      </c>
      <c r="I49" s="54">
        <f t="shared" si="3"/>
        <v>82.85</v>
      </c>
    </row>
    <row r="50" spans="1:9" ht="24.95" customHeight="1" thickBot="1" x14ac:dyDescent="0.3">
      <c r="A50" s="11">
        <v>35</v>
      </c>
      <c r="B50" s="71" t="s">
        <v>101</v>
      </c>
      <c r="C50" s="19" t="s">
        <v>12</v>
      </c>
      <c r="D50" s="19"/>
      <c r="E50" s="57"/>
      <c r="F50" s="58">
        <v>2</v>
      </c>
      <c r="G50" s="20" t="s">
        <v>47</v>
      </c>
      <c r="H50" s="59">
        <v>162.56</v>
      </c>
      <c r="I50" s="60">
        <f t="shared" si="3"/>
        <v>325.12</v>
      </c>
    </row>
    <row r="51" spans="1:9" ht="24.95" customHeight="1" thickBot="1" x14ac:dyDescent="0.3">
      <c r="A51" s="79"/>
      <c r="B51" s="77" t="s">
        <v>102</v>
      </c>
      <c r="C51" s="174"/>
      <c r="D51" s="174"/>
      <c r="E51" s="174"/>
      <c r="F51" s="174"/>
      <c r="G51" s="174"/>
      <c r="H51" s="175"/>
      <c r="I51" s="78">
        <f>SUM(I47:I50)</f>
        <v>638.09</v>
      </c>
    </row>
    <row r="52" spans="1:9" ht="33" customHeight="1" thickBot="1" x14ac:dyDescent="0.3">
      <c r="A52" s="80"/>
      <c r="B52" s="176" t="s">
        <v>103</v>
      </c>
      <c r="C52" s="176"/>
      <c r="D52" s="176"/>
      <c r="E52" s="176"/>
      <c r="F52" s="176"/>
      <c r="G52" s="176"/>
      <c r="H52" s="177"/>
      <c r="I52" s="81">
        <f>I51+I45+I26+I15</f>
        <v>27804.275999999998</v>
      </c>
    </row>
    <row r="53" spans="1:9" x14ac:dyDescent="0.25">
      <c r="A53" s="35"/>
      <c r="F53" s="37"/>
    </row>
    <row r="54" spans="1:9" x14ac:dyDescent="0.25">
      <c r="A54" s="35"/>
      <c r="F54" s="37"/>
    </row>
    <row r="55" spans="1:9" x14ac:dyDescent="0.25">
      <c r="A55" s="35"/>
      <c r="F55" s="37"/>
    </row>
    <row r="56" spans="1:9" x14ac:dyDescent="0.25">
      <c r="A56" s="35"/>
      <c r="F56" s="37"/>
    </row>
    <row r="57" spans="1:9" x14ac:dyDescent="0.25">
      <c r="A57" s="35"/>
      <c r="F57" s="37"/>
    </row>
    <row r="58" spans="1:9" x14ac:dyDescent="0.25">
      <c r="A58" s="35"/>
      <c r="F58" s="37"/>
    </row>
    <row r="59" spans="1:9" x14ac:dyDescent="0.25">
      <c r="A59" s="35"/>
      <c r="F59" s="37"/>
    </row>
    <row r="60" spans="1:9" x14ac:dyDescent="0.25">
      <c r="A60" s="35"/>
      <c r="F60" s="37"/>
    </row>
    <row r="61" spans="1:9" x14ac:dyDescent="0.25">
      <c r="A61" s="35"/>
      <c r="F61" s="37"/>
    </row>
    <row r="62" spans="1:9" x14ac:dyDescent="0.25">
      <c r="A62" s="35"/>
      <c r="F62" s="37"/>
    </row>
    <row r="63" spans="1:9" x14ac:dyDescent="0.25">
      <c r="A63" s="35"/>
      <c r="F63" s="37"/>
    </row>
    <row r="64" spans="1:9" x14ac:dyDescent="0.25">
      <c r="A64" s="35"/>
      <c r="F64" s="37"/>
    </row>
    <row r="65" spans="1:6" x14ac:dyDescent="0.25">
      <c r="A65" s="35"/>
      <c r="F65" s="37"/>
    </row>
    <row r="66" spans="1:6" x14ac:dyDescent="0.25">
      <c r="A66" s="35"/>
      <c r="F66" s="37"/>
    </row>
    <row r="67" spans="1:6" x14ac:dyDescent="0.25">
      <c r="A67" s="35"/>
      <c r="F67" s="37"/>
    </row>
    <row r="68" spans="1:6" x14ac:dyDescent="0.25">
      <c r="A68" s="35"/>
      <c r="F68" s="37"/>
    </row>
    <row r="69" spans="1:6" x14ac:dyDescent="0.25">
      <c r="A69" s="35"/>
      <c r="F69" s="37"/>
    </row>
    <row r="70" spans="1:6" x14ac:dyDescent="0.25">
      <c r="A70" s="35"/>
      <c r="F70" s="37"/>
    </row>
    <row r="71" spans="1:6" x14ac:dyDescent="0.25">
      <c r="A71" s="35"/>
      <c r="F71" s="37"/>
    </row>
    <row r="72" spans="1:6" x14ac:dyDescent="0.25">
      <c r="A72" s="35"/>
      <c r="F72" s="37"/>
    </row>
    <row r="73" spans="1:6" x14ac:dyDescent="0.25">
      <c r="A73" s="35"/>
      <c r="F73" s="37"/>
    </row>
    <row r="74" spans="1:6" x14ac:dyDescent="0.25">
      <c r="A74" s="35"/>
      <c r="F74" s="37"/>
    </row>
    <row r="75" spans="1:6" x14ac:dyDescent="0.25">
      <c r="A75" s="35"/>
      <c r="F75" s="37"/>
    </row>
    <row r="76" spans="1:6" x14ac:dyDescent="0.25">
      <c r="A76" s="35"/>
      <c r="F76" s="37"/>
    </row>
    <row r="77" spans="1:6" x14ac:dyDescent="0.25">
      <c r="A77" s="35"/>
      <c r="F77" s="37"/>
    </row>
    <row r="78" spans="1:6" x14ac:dyDescent="0.25">
      <c r="A78" s="35"/>
      <c r="F78" s="37"/>
    </row>
    <row r="79" spans="1:6" x14ac:dyDescent="0.25">
      <c r="A79" s="35"/>
      <c r="F79" s="37"/>
    </row>
    <row r="80" spans="1:6" x14ac:dyDescent="0.25">
      <c r="A80" s="35"/>
      <c r="F80" s="37"/>
    </row>
    <row r="81" spans="1:6" x14ac:dyDescent="0.25">
      <c r="A81" s="35"/>
      <c r="F81" s="37"/>
    </row>
    <row r="82" spans="1:6" x14ac:dyDescent="0.25">
      <c r="A82" s="35"/>
      <c r="F82" s="37"/>
    </row>
    <row r="83" spans="1:6" x14ac:dyDescent="0.25">
      <c r="A83" s="35"/>
      <c r="F83" s="37"/>
    </row>
    <row r="84" spans="1:6" x14ac:dyDescent="0.25">
      <c r="A84" s="35"/>
      <c r="F84" s="37"/>
    </row>
    <row r="85" spans="1:6" x14ac:dyDescent="0.25">
      <c r="A85" s="35"/>
      <c r="F85" s="37"/>
    </row>
    <row r="86" spans="1:6" x14ac:dyDescent="0.25">
      <c r="A86" s="35"/>
      <c r="F86" s="37"/>
    </row>
    <row r="87" spans="1:6" x14ac:dyDescent="0.25">
      <c r="A87" s="35"/>
      <c r="F87" s="37"/>
    </row>
    <row r="88" spans="1:6" x14ac:dyDescent="0.25">
      <c r="A88" s="35"/>
      <c r="F88" s="37"/>
    </row>
    <row r="89" spans="1:6" x14ac:dyDescent="0.25">
      <c r="A89" s="35"/>
      <c r="F89" s="37"/>
    </row>
    <row r="90" spans="1:6" x14ac:dyDescent="0.25">
      <c r="A90" s="35"/>
      <c r="F90" s="37"/>
    </row>
    <row r="91" spans="1:6" x14ac:dyDescent="0.25">
      <c r="A91" s="35"/>
      <c r="F91" s="37"/>
    </row>
    <row r="92" spans="1:6" x14ac:dyDescent="0.25">
      <c r="A92" s="35"/>
      <c r="F92" s="37"/>
    </row>
    <row r="93" spans="1:6" x14ac:dyDescent="0.25">
      <c r="A93" s="35"/>
      <c r="F93" s="37"/>
    </row>
    <row r="94" spans="1:6" x14ac:dyDescent="0.25">
      <c r="A94" s="35"/>
      <c r="F94" s="37"/>
    </row>
    <row r="95" spans="1:6" x14ac:dyDescent="0.25">
      <c r="A95" s="35"/>
      <c r="F95" s="37"/>
    </row>
    <row r="96" spans="1:6" x14ac:dyDescent="0.25">
      <c r="A96" s="35"/>
      <c r="F96" s="37"/>
    </row>
    <row r="97" spans="1:6" x14ac:dyDescent="0.25">
      <c r="A97" s="35"/>
      <c r="F97" s="37"/>
    </row>
    <row r="98" spans="1:6" x14ac:dyDescent="0.25">
      <c r="A98" s="35"/>
      <c r="F98" s="37"/>
    </row>
    <row r="99" spans="1:6" x14ac:dyDescent="0.25">
      <c r="A99" s="35"/>
      <c r="F99" s="37"/>
    </row>
    <row r="100" spans="1:6" x14ac:dyDescent="0.25">
      <c r="A100" s="35"/>
      <c r="F100" s="37"/>
    </row>
    <row r="101" spans="1:6" x14ac:dyDescent="0.25">
      <c r="A101" s="35"/>
      <c r="F101" s="37"/>
    </row>
    <row r="102" spans="1:6" x14ac:dyDescent="0.25">
      <c r="A102" s="35"/>
      <c r="F102" s="37"/>
    </row>
    <row r="103" spans="1:6" x14ac:dyDescent="0.25">
      <c r="A103" s="35"/>
      <c r="F103" s="37"/>
    </row>
    <row r="104" spans="1:6" x14ac:dyDescent="0.25">
      <c r="A104" s="35"/>
      <c r="F104" s="37"/>
    </row>
    <row r="105" spans="1:6" x14ac:dyDescent="0.25">
      <c r="A105" s="35"/>
      <c r="F105" s="37"/>
    </row>
    <row r="106" spans="1:6" x14ac:dyDescent="0.25">
      <c r="A106" s="35"/>
      <c r="F106" s="37"/>
    </row>
    <row r="107" spans="1:6" x14ac:dyDescent="0.25">
      <c r="A107" s="35"/>
      <c r="F107" s="37"/>
    </row>
    <row r="108" spans="1:6" x14ac:dyDescent="0.25">
      <c r="A108" s="35"/>
      <c r="F108" s="37"/>
    </row>
    <row r="109" spans="1:6" x14ac:dyDescent="0.25">
      <c r="A109" s="35"/>
      <c r="F109" s="37"/>
    </row>
    <row r="110" spans="1:6" x14ac:dyDescent="0.25">
      <c r="A110" s="35"/>
      <c r="F110" s="37"/>
    </row>
    <row r="111" spans="1:6" x14ac:dyDescent="0.25">
      <c r="A111" s="35"/>
      <c r="F111" s="37"/>
    </row>
    <row r="112" spans="1:6" x14ac:dyDescent="0.25">
      <c r="A112" s="35"/>
      <c r="F112" s="37"/>
    </row>
    <row r="113" spans="1:6" x14ac:dyDescent="0.25">
      <c r="A113" s="35"/>
      <c r="F113" s="37"/>
    </row>
    <row r="114" spans="1:6" x14ac:dyDescent="0.25">
      <c r="A114" s="35"/>
      <c r="F114" s="37"/>
    </row>
    <row r="115" spans="1:6" x14ac:dyDescent="0.25">
      <c r="A115" s="35"/>
      <c r="F115" s="37"/>
    </row>
    <row r="116" spans="1:6" x14ac:dyDescent="0.25">
      <c r="A116" s="35"/>
      <c r="F116" s="37"/>
    </row>
    <row r="117" spans="1:6" x14ac:dyDescent="0.25">
      <c r="A117" s="35"/>
      <c r="F117" s="37"/>
    </row>
    <row r="118" spans="1:6" x14ac:dyDescent="0.25">
      <c r="A118" s="35"/>
      <c r="F118" s="37"/>
    </row>
    <row r="119" spans="1:6" x14ac:dyDescent="0.25">
      <c r="A119" s="35"/>
      <c r="F119" s="37"/>
    </row>
    <row r="120" spans="1:6" x14ac:dyDescent="0.25">
      <c r="A120" s="35"/>
      <c r="F120" s="37"/>
    </row>
    <row r="121" spans="1:6" x14ac:dyDescent="0.25">
      <c r="A121" s="35"/>
      <c r="F121" s="37"/>
    </row>
    <row r="122" spans="1:6" x14ac:dyDescent="0.25">
      <c r="A122" s="35"/>
      <c r="F122" s="37"/>
    </row>
    <row r="123" spans="1:6" x14ac:dyDescent="0.25">
      <c r="A123" s="35"/>
      <c r="F123" s="37"/>
    </row>
    <row r="124" spans="1:6" x14ac:dyDescent="0.25">
      <c r="A124" s="35"/>
      <c r="F124" s="37"/>
    </row>
    <row r="125" spans="1:6" x14ac:dyDescent="0.25">
      <c r="A125" s="35"/>
      <c r="F125" s="37"/>
    </row>
    <row r="126" spans="1:6" x14ac:dyDescent="0.25">
      <c r="A126" s="35"/>
      <c r="F126" s="37"/>
    </row>
    <row r="127" spans="1:6" x14ac:dyDescent="0.25">
      <c r="A127" s="35"/>
      <c r="F127" s="37"/>
    </row>
    <row r="128" spans="1:6" x14ac:dyDescent="0.25">
      <c r="A128" s="35"/>
      <c r="F128" s="37"/>
    </row>
    <row r="129" spans="1:6" x14ac:dyDescent="0.25">
      <c r="A129" s="35"/>
      <c r="F129" s="37"/>
    </row>
    <row r="130" spans="1:6" x14ac:dyDescent="0.25">
      <c r="A130" s="35"/>
      <c r="F130" s="37"/>
    </row>
    <row r="131" spans="1:6" x14ac:dyDescent="0.25">
      <c r="A131" s="35"/>
      <c r="F131" s="37"/>
    </row>
    <row r="132" spans="1:6" x14ac:dyDescent="0.25">
      <c r="A132" s="35"/>
      <c r="F132" s="37"/>
    </row>
    <row r="133" spans="1:6" x14ac:dyDescent="0.25">
      <c r="A133" s="35"/>
      <c r="F133" s="37"/>
    </row>
    <row r="134" spans="1:6" x14ac:dyDescent="0.25">
      <c r="A134" s="35"/>
      <c r="F134" s="37"/>
    </row>
    <row r="135" spans="1:6" x14ac:dyDescent="0.25">
      <c r="A135" s="35"/>
      <c r="F135" s="37"/>
    </row>
    <row r="136" spans="1:6" x14ac:dyDescent="0.25">
      <c r="A136" s="35"/>
      <c r="F136" s="37"/>
    </row>
    <row r="137" spans="1:6" x14ac:dyDescent="0.25">
      <c r="A137" s="35"/>
      <c r="F137" s="37"/>
    </row>
    <row r="138" spans="1:6" x14ac:dyDescent="0.25">
      <c r="A138" s="35"/>
      <c r="F138" s="37"/>
    </row>
    <row r="139" spans="1:6" x14ac:dyDescent="0.25">
      <c r="A139" s="35"/>
      <c r="F139" s="37"/>
    </row>
    <row r="140" spans="1:6" x14ac:dyDescent="0.25">
      <c r="A140" s="35"/>
      <c r="F140" s="37"/>
    </row>
    <row r="141" spans="1:6" x14ac:dyDescent="0.25">
      <c r="A141" s="35"/>
      <c r="F141" s="37"/>
    </row>
    <row r="142" spans="1:6" x14ac:dyDescent="0.25">
      <c r="A142" s="35"/>
      <c r="F142" s="37"/>
    </row>
    <row r="143" spans="1:6" x14ac:dyDescent="0.25">
      <c r="A143" s="35"/>
      <c r="F143" s="37"/>
    </row>
    <row r="144" spans="1:6" x14ac:dyDescent="0.25">
      <c r="A144" s="35"/>
      <c r="F144" s="37"/>
    </row>
    <row r="145" spans="1:6" x14ac:dyDescent="0.25">
      <c r="A145" s="35"/>
      <c r="F145" s="37"/>
    </row>
    <row r="146" spans="1:6" x14ac:dyDescent="0.25">
      <c r="A146" s="35"/>
      <c r="F146" s="37"/>
    </row>
    <row r="147" spans="1:6" x14ac:dyDescent="0.25">
      <c r="A147" s="35"/>
      <c r="F147" s="37"/>
    </row>
    <row r="148" spans="1:6" x14ac:dyDescent="0.25">
      <c r="A148" s="35"/>
      <c r="F148" s="37"/>
    </row>
    <row r="149" spans="1:6" x14ac:dyDescent="0.25">
      <c r="A149" s="35"/>
      <c r="F149" s="37"/>
    </row>
    <row r="150" spans="1:6" x14ac:dyDescent="0.25">
      <c r="A150" s="35"/>
      <c r="F150" s="37"/>
    </row>
    <row r="151" spans="1:6" x14ac:dyDescent="0.25">
      <c r="A151" s="35"/>
      <c r="F151" s="37"/>
    </row>
    <row r="152" spans="1:6" x14ac:dyDescent="0.25">
      <c r="A152" s="35"/>
      <c r="F152" s="37"/>
    </row>
    <row r="153" spans="1:6" x14ac:dyDescent="0.25">
      <c r="A153" s="35"/>
      <c r="F153" s="37"/>
    </row>
    <row r="154" spans="1:6" x14ac:dyDescent="0.25">
      <c r="A154" s="35"/>
      <c r="F154" s="37"/>
    </row>
    <row r="155" spans="1:6" x14ac:dyDescent="0.25">
      <c r="A155" s="35"/>
      <c r="F155" s="37"/>
    </row>
    <row r="156" spans="1:6" x14ac:dyDescent="0.25">
      <c r="A156" s="35"/>
      <c r="F156" s="37"/>
    </row>
    <row r="157" spans="1:6" x14ac:dyDescent="0.25">
      <c r="A157" s="35"/>
      <c r="F157" s="37"/>
    </row>
    <row r="158" spans="1:6" x14ac:dyDescent="0.25">
      <c r="A158" s="35"/>
      <c r="F158" s="37"/>
    </row>
    <row r="159" spans="1:6" x14ac:dyDescent="0.25">
      <c r="A159" s="35"/>
      <c r="F159" s="37"/>
    </row>
    <row r="160" spans="1:6" x14ac:dyDescent="0.25">
      <c r="A160" s="35"/>
      <c r="F160" s="37"/>
    </row>
    <row r="161" spans="1:6" x14ac:dyDescent="0.25">
      <c r="A161" s="35"/>
      <c r="F161" s="37"/>
    </row>
    <row r="162" spans="1:6" x14ac:dyDescent="0.25">
      <c r="A162" s="35"/>
      <c r="F162" s="37"/>
    </row>
    <row r="163" spans="1:6" x14ac:dyDescent="0.25">
      <c r="A163" s="35"/>
      <c r="F163" s="37"/>
    </row>
    <row r="164" spans="1:6" x14ac:dyDescent="0.25">
      <c r="A164" s="35"/>
      <c r="F164" s="37"/>
    </row>
    <row r="165" spans="1:6" x14ac:dyDescent="0.25">
      <c r="A165" s="35"/>
      <c r="F165" s="37"/>
    </row>
    <row r="166" spans="1:6" x14ac:dyDescent="0.25">
      <c r="A166" s="35"/>
      <c r="F166" s="37"/>
    </row>
    <row r="167" spans="1:6" x14ac:dyDescent="0.25">
      <c r="A167" s="35"/>
      <c r="F167" s="37"/>
    </row>
    <row r="168" spans="1:6" x14ac:dyDescent="0.25">
      <c r="A168" s="35"/>
      <c r="F168" s="37"/>
    </row>
    <row r="169" spans="1:6" x14ac:dyDescent="0.25">
      <c r="A169" s="35"/>
      <c r="F169" s="37"/>
    </row>
    <row r="170" spans="1:6" x14ac:dyDescent="0.25">
      <c r="A170" s="35"/>
      <c r="F170" s="37"/>
    </row>
    <row r="171" spans="1:6" x14ac:dyDescent="0.25">
      <c r="A171" s="35"/>
      <c r="F171" s="37"/>
    </row>
    <row r="172" spans="1:6" x14ac:dyDescent="0.25">
      <c r="A172" s="35"/>
      <c r="F172" s="37"/>
    </row>
    <row r="173" spans="1:6" x14ac:dyDescent="0.25">
      <c r="A173" s="35"/>
      <c r="F173" s="37"/>
    </row>
    <row r="174" spans="1:6" x14ac:dyDescent="0.25">
      <c r="A174" s="35"/>
      <c r="F174" s="37"/>
    </row>
    <row r="175" spans="1:6" x14ac:dyDescent="0.25">
      <c r="A175" s="35"/>
      <c r="F175" s="37"/>
    </row>
    <row r="176" spans="1:6" x14ac:dyDescent="0.25">
      <c r="A176" s="35"/>
      <c r="F176" s="37"/>
    </row>
    <row r="177" spans="1:6" x14ac:dyDescent="0.25">
      <c r="A177" s="35"/>
      <c r="F177" s="37"/>
    </row>
    <row r="178" spans="1:6" x14ac:dyDescent="0.25">
      <c r="A178" s="35"/>
      <c r="F178" s="37"/>
    </row>
    <row r="179" spans="1:6" x14ac:dyDescent="0.25">
      <c r="A179" s="35"/>
      <c r="F179" s="37"/>
    </row>
    <row r="180" spans="1:6" x14ac:dyDescent="0.25">
      <c r="A180" s="35"/>
      <c r="F180" s="37"/>
    </row>
    <row r="181" spans="1:6" x14ac:dyDescent="0.25">
      <c r="A181" s="35"/>
      <c r="F181" s="37"/>
    </row>
    <row r="182" spans="1:6" x14ac:dyDescent="0.25">
      <c r="A182" s="35"/>
      <c r="F182" s="37"/>
    </row>
    <row r="183" spans="1:6" x14ac:dyDescent="0.25">
      <c r="A183" s="35"/>
      <c r="F183" s="37"/>
    </row>
    <row r="184" spans="1:6" x14ac:dyDescent="0.25">
      <c r="A184" s="35"/>
      <c r="F184" s="37"/>
    </row>
    <row r="185" spans="1:6" x14ac:dyDescent="0.25">
      <c r="A185" s="35"/>
      <c r="F185" s="37"/>
    </row>
    <row r="186" spans="1:6" x14ac:dyDescent="0.25">
      <c r="A186" s="35"/>
      <c r="F186" s="37"/>
    </row>
    <row r="187" spans="1:6" x14ac:dyDescent="0.25">
      <c r="A187" s="35"/>
      <c r="F187" s="37"/>
    </row>
    <row r="188" spans="1:6" x14ac:dyDescent="0.25">
      <c r="A188" s="35"/>
      <c r="F188" s="37"/>
    </row>
    <row r="189" spans="1:6" x14ac:dyDescent="0.25">
      <c r="A189" s="35"/>
      <c r="F189" s="37"/>
    </row>
    <row r="190" spans="1:6" x14ac:dyDescent="0.25">
      <c r="A190" s="35"/>
      <c r="F190" s="37"/>
    </row>
    <row r="191" spans="1:6" x14ac:dyDescent="0.25">
      <c r="A191" s="35"/>
      <c r="F191" s="37"/>
    </row>
    <row r="192" spans="1:6" x14ac:dyDescent="0.25">
      <c r="A192" s="35"/>
      <c r="F192" s="37"/>
    </row>
    <row r="193" spans="1:6" x14ac:dyDescent="0.25">
      <c r="A193" s="35"/>
      <c r="F193" s="37"/>
    </row>
    <row r="194" spans="1:6" x14ac:dyDescent="0.25">
      <c r="A194" s="35"/>
      <c r="F194" s="37"/>
    </row>
    <row r="195" spans="1:6" x14ac:dyDescent="0.25">
      <c r="A195" s="35"/>
      <c r="F195" s="37"/>
    </row>
    <row r="196" spans="1:6" x14ac:dyDescent="0.25">
      <c r="A196" s="35"/>
      <c r="F196" s="37"/>
    </row>
    <row r="197" spans="1:6" x14ac:dyDescent="0.25">
      <c r="A197" s="35"/>
      <c r="F197" s="37"/>
    </row>
    <row r="198" spans="1:6" x14ac:dyDescent="0.25">
      <c r="A198" s="35"/>
      <c r="F198" s="37"/>
    </row>
    <row r="199" spans="1:6" x14ac:dyDescent="0.25">
      <c r="A199" s="35"/>
      <c r="F199" s="37"/>
    </row>
    <row r="200" spans="1:6" x14ac:dyDescent="0.25">
      <c r="A200" s="35"/>
      <c r="F200" s="37"/>
    </row>
    <row r="201" spans="1:6" x14ac:dyDescent="0.25">
      <c r="A201" s="35"/>
      <c r="F201" s="37"/>
    </row>
    <row r="202" spans="1:6" x14ac:dyDescent="0.25">
      <c r="A202" s="35"/>
      <c r="F202" s="37"/>
    </row>
    <row r="203" spans="1:6" x14ac:dyDescent="0.25">
      <c r="A203" s="35"/>
      <c r="F203" s="37"/>
    </row>
    <row r="204" spans="1:6" x14ac:dyDescent="0.25">
      <c r="A204" s="35"/>
      <c r="F204" s="37"/>
    </row>
    <row r="205" spans="1:6" x14ac:dyDescent="0.25">
      <c r="A205" s="35"/>
      <c r="F205" s="37"/>
    </row>
    <row r="206" spans="1:6" x14ac:dyDescent="0.25">
      <c r="A206" s="35"/>
      <c r="F206" s="37"/>
    </row>
    <row r="207" spans="1:6" x14ac:dyDescent="0.25">
      <c r="A207" s="35"/>
      <c r="F207" s="37"/>
    </row>
    <row r="208" spans="1:6" x14ac:dyDescent="0.25">
      <c r="A208" s="35"/>
      <c r="F208" s="37"/>
    </row>
    <row r="209" spans="1:6" x14ac:dyDescent="0.25">
      <c r="A209" s="35"/>
      <c r="F209" s="37"/>
    </row>
    <row r="210" spans="1:6" x14ac:dyDescent="0.25">
      <c r="A210" s="35"/>
      <c r="F210" s="37"/>
    </row>
    <row r="211" spans="1:6" x14ac:dyDescent="0.25">
      <c r="A211" s="35"/>
      <c r="F211" s="37"/>
    </row>
    <row r="212" spans="1:6" x14ac:dyDescent="0.25">
      <c r="A212" s="35"/>
      <c r="F212" s="37"/>
    </row>
    <row r="213" spans="1:6" x14ac:dyDescent="0.25">
      <c r="A213" s="35"/>
      <c r="F213" s="37"/>
    </row>
    <row r="214" spans="1:6" x14ac:dyDescent="0.25">
      <c r="A214" s="35"/>
      <c r="F214" s="37"/>
    </row>
  </sheetData>
  <mergeCells count="24">
    <mergeCell ref="B16:I16"/>
    <mergeCell ref="A1:E1"/>
    <mergeCell ref="F1:F3"/>
    <mergeCell ref="G1:G3"/>
    <mergeCell ref="H1:H3"/>
    <mergeCell ref="I1:I3"/>
    <mergeCell ref="A2:A3"/>
    <mergeCell ref="B2:B3"/>
    <mergeCell ref="C2:C3"/>
    <mergeCell ref="D2:D3"/>
    <mergeCell ref="E2:E3"/>
    <mergeCell ref="A4:I4"/>
    <mergeCell ref="A5:I5"/>
    <mergeCell ref="A14:A15"/>
    <mergeCell ref="C14:H14"/>
    <mergeCell ref="E15:H15"/>
    <mergeCell ref="C51:H51"/>
    <mergeCell ref="B52:H52"/>
    <mergeCell ref="A25:A26"/>
    <mergeCell ref="C25:H25"/>
    <mergeCell ref="E26:H26"/>
    <mergeCell ref="A27:I27"/>
    <mergeCell ref="C45:H45"/>
    <mergeCell ref="A46:I46"/>
  </mergeCells>
  <pageMargins left="0.23622047244094491" right="0.23622047244094491" top="0.35433070866141736" bottom="0.35433070866141736" header="0.31496062992125984" footer="0.31496062992125984"/>
  <pageSetup paperSize="8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VÝDAVKY VKOC-reálne</vt:lpstr>
      <vt:lpstr>VÝDAVKY VKOC-denné </vt:lpstr>
      <vt:lpstr>VÝDAVKY VKOC-vstupné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Franková Alena</dc:creator>
  <cp:lastModifiedBy>Kameništiak Zlatko</cp:lastModifiedBy>
  <dcterms:created xsi:type="dcterms:W3CDTF">2015-06-05T18:19:34Z</dcterms:created>
  <dcterms:modified xsi:type="dcterms:W3CDTF">2021-08-08T12:38:43Z</dcterms:modified>
</cp:coreProperties>
</file>