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BP/"/>
    </mc:Choice>
  </mc:AlternateContent>
  <xr:revisionPtr revIDLastSave="0" documentId="8_{D495800E-6A43-4C16-8B52-8A7BE72F5F50}" xr6:coauthVersionLast="47" xr6:coauthVersionMax="47" xr10:uidLastSave="{00000000-0000-0000-0000-000000000000}"/>
  <bookViews>
    <workbookView xWindow="-120" yWindow="-120" windowWidth="29040" windowHeight="15840" xr2:uid="{8A57A01D-56E8-4422-AEE0-AACC236F6100}"/>
  </bookViews>
  <sheets>
    <sheet name="PC, Monitory, AllinOne, NB" sheetId="1" r:id="rId1"/>
    <sheet name="Tlačiarne, Multifunkčné, ske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L43" i="1"/>
  <c r="K42" i="1"/>
  <c r="L42" i="1"/>
  <c r="K41" i="1"/>
  <c r="L41" i="1"/>
  <c r="K40" i="1"/>
  <c r="L40" i="1"/>
  <c r="K39" i="1"/>
  <c r="L39" i="1"/>
  <c r="K38" i="1"/>
  <c r="L38" i="1"/>
  <c r="K37" i="1"/>
  <c r="L37" i="1"/>
  <c r="K36" i="1"/>
  <c r="L36" i="1"/>
  <c r="K35" i="1"/>
  <c r="L35" i="1"/>
  <c r="K34" i="1"/>
  <c r="L34" i="1"/>
  <c r="K33" i="1" l="1"/>
  <c r="L33" i="1"/>
  <c r="K32" i="1"/>
  <c r="L32" i="1"/>
  <c r="K31" i="1"/>
  <c r="L31" i="1"/>
  <c r="K30" i="1" l="1"/>
  <c r="L30" i="1"/>
  <c r="L29" i="1"/>
  <c r="K29" i="1"/>
  <c r="R16" i="2"/>
  <c r="R15" i="2"/>
  <c r="S14" i="2"/>
  <c r="S13" i="2"/>
  <c r="S12" i="2"/>
  <c r="S11" i="2"/>
  <c r="S10" i="2"/>
  <c r="R14" i="2"/>
  <c r="R13" i="2"/>
  <c r="R12" i="2"/>
  <c r="R11" i="2"/>
  <c r="R10" i="2"/>
  <c r="S9" i="2"/>
  <c r="R9" i="2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9" i="1"/>
  <c r="K9" i="1"/>
  <c r="K44" i="1" l="1"/>
  <c r="K45" i="1"/>
  <c r="J13" i="2"/>
  <c r="J9" i="2"/>
</calcChain>
</file>

<file path=xl/sharedStrings.xml><?xml version="1.0" encoding="utf-8"?>
<sst xmlns="http://schemas.openxmlformats.org/spreadsheetml/2006/main" count="207" uniqueCount="145">
  <si>
    <t>číslo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</si>
  <si>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</si>
  <si>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</si>
  <si>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</si>
  <si>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</si>
  <si>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</si>
  <si>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</si>
  <si>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</si>
  <si>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</si>
  <si>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</si>
  <si>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>USB, Lan 10/100/1000, USB klúč, NFC, AirPrint, HP ePrint</t>
  </si>
  <si>
    <t>Laser č-b</t>
  </si>
  <si>
    <t>20 str/min, 1200x1200, URF, PCLmS, PWG raster</t>
  </si>
  <si>
    <t>A4, 22 str/min, 25%/400%</t>
  </si>
  <si>
    <t>USB</t>
  </si>
  <si>
    <t>A3, 24 str/min, 25%/400%</t>
  </si>
  <si>
    <t xml:space="preserve">laser farba </t>
  </si>
  <si>
    <t>č/b A4 
tlač, sken, kopir</t>
  </si>
  <si>
    <t>plochý bez podávača
600x1200DPI
PDF, JPG, PNG</t>
  </si>
  <si>
    <t xml:space="preserve">vstup 150 listov, výstup 100 listov, gramáž 60až163g/m2  </t>
  </si>
  <si>
    <t>pracovná skupina
č/b A4 
tlač</t>
  </si>
  <si>
    <t>45str/min
600x600, PCL6, PDF</t>
  </si>
  <si>
    <t>nie</t>
  </si>
  <si>
    <t xml:space="preserve">vstup 1200 listov, výstup 250 listov, gramáž 60až220g/m2  </t>
  </si>
  <si>
    <t>Požadované množstvo</t>
  </si>
  <si>
    <t>Externá DVD mechanika:  DVD, CD, DVD-RW, rýchlosť čítania/zápis CD - 24 MB/s, rýchlosť čítania/zápisu 8MB/s, Slim, kompatibilita - Windows, MacOS, USB, čierna</t>
  </si>
  <si>
    <t xml:space="preserve">multifunkčná tlačiareň • funkcie: tlač, kopírovanie, skenovanie </t>
  </si>
  <si>
    <t>atramentová,č-b+farebne</t>
  </si>
  <si>
    <t>rozlíšenie skenera 2400 × 4800 dpi</t>
  </si>
  <si>
    <t>rýchlosť kopírovania 19 s (sFCOT), 6,5 strán/min (sESAT) • viacnásobné kopírovanie do 99 strán</t>
  </si>
  <si>
    <t xml:space="preserve">podporované formáty 10 x 15, 13 x 13, 13 x 18, 20 x 25.  zadný podávač na 20 listov fotopapiera/100 listov bežného papiera • predný zásobník na 100 listov </t>
  </si>
  <si>
    <t xml:space="preserve">farebná A4 
tlač, sken, kopir. Duplex, ADF
</t>
  </si>
  <si>
    <t>18 str/min čb aj farba
600x600, PCL6, PDF</t>
  </si>
  <si>
    <t>čb 27 str/min, 600DPI, 
far 13,5 str/min. 600DPI
DADF, E-mail, USB, FTP,
SMTP,sieťový priečinok</t>
  </si>
  <si>
    <t>USB, Lan, Wifi</t>
  </si>
  <si>
    <t xml:space="preserve">vstup 250 listov, výstup 250 listov, gramáž 60 až 200 g/m2,  </t>
  </si>
  <si>
    <t>čb 2,30 € farba 2,30 €</t>
  </si>
  <si>
    <t>pracovná skupina
farebná A4 
tlač, sken, kopir. duplex, DADF</t>
  </si>
  <si>
    <t>Laser farebná</t>
  </si>
  <si>
    <t>21 str/min čb aj farebne, 1200x1200, PostSript, PCL6</t>
  </si>
  <si>
    <t>čb 47 str/min - jednostranne, far 27 str/min - jednostranne,  600DPI, Rozšíriteľné 9600 x 9600DPI.
DADF</t>
  </si>
  <si>
    <t>A4, 21 str/min, 25% - 400% v 1% prírastkoch</t>
  </si>
  <si>
    <t>Vysokorýchlostné USB 2.0, 10BASE-T/100BASE-TX/1000Base-T, bezdrôtové rozhranie 802.11b/g/n, pripojenie Wireless Direct, LAN</t>
  </si>
  <si>
    <t xml:space="preserve">vstup 100 listov, gramáž 60až163g/m2, Automatický podávač dokumentov: 50 až 105 g/m² </t>
  </si>
  <si>
    <t xml:space="preserve"> multifunkčná, farebná, A4, kopírovanie a skenovanie D-ADF, fax,</t>
  </si>
  <si>
    <t>Atrament tankový systém - farebná</t>
  </si>
  <si>
    <t>24 str./min čb, 11,5 str./min farebne,  600x1200</t>
  </si>
  <si>
    <t>Obojstranne 23,2 obr./m. farebne,
Obojstranne 22,6 obr./m. čiernobielo,
Jednostranne 22,1 obr./m. farebne,
Jednostranne 22,1 obr./m. čiernobielo, 1200x1200</t>
  </si>
  <si>
    <t>sFCOT (farebne): pribl. 12 s,
sESAT (farebne): pribl. 12,7 obr./min,
ESAT/Simplex ADF (farebne): pribl. 12,2 obr./min,
ESAT/Simplex ADF (čierna): pribl. 22,2 obr./min, 25%-400%</t>
  </si>
  <si>
    <t>Vysokorýchlostné USB (port B),
Ethernet: 10/100 Mb/s (s možnosťou automatického prepínania),
Wi-Fi: IEEE802.11 b/g/n/a,
Zabezpečenie Wi-Fi: WPA-PSK, WPA2-PSK, WEP, heslo správcu,
Frekvenčné pásmo bezdrôtovej siete LAN: 2,4 GHz/5 GHz,</t>
  </si>
  <si>
    <t xml:space="preserve"> Zadný zásobník: max. 100 listov (obyčajný papier)
Kazeta 1: Maximálne 250 listov (obyčajný papier)
Kazeta 2: Max. 250 listov (obyčajný papier)
Automatický podávač dokumentov: A4, A5, LTR: 50 listov, LGL: 10 listov</t>
  </si>
  <si>
    <t>PC1</t>
  </si>
  <si>
    <t>PC2</t>
  </si>
  <si>
    <t>PC3</t>
  </si>
  <si>
    <t>PC4</t>
  </si>
  <si>
    <t>Monitor1</t>
  </si>
  <si>
    <t>Monitor2</t>
  </si>
  <si>
    <t>Monitor3</t>
  </si>
  <si>
    <t>Monitor4</t>
  </si>
  <si>
    <t>Monitor5</t>
  </si>
  <si>
    <t>All in One3</t>
  </si>
  <si>
    <t>All in One1</t>
  </si>
  <si>
    <t>All in One2</t>
  </si>
  <si>
    <t>Notebook3</t>
  </si>
  <si>
    <t>Notebook2</t>
  </si>
  <si>
    <t>Notebook1</t>
  </si>
  <si>
    <t>Notebook5</t>
  </si>
  <si>
    <t>Notebook6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</si>
  <si>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</si>
  <si>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</si>
  <si>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</si>
  <si>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</si>
  <si>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</si>
  <si>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</si>
  <si>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Monitor 1:  24" LCD monitor Full HD 1920×1080, displej IPS, 16:9, odozva 5ms, obnovovacia frekvencia 75Hz, FreeSync, jas 250cd/m2, kontrast 1000:1, DisplayPort 1.2, HDMI 1.4,
USB porty 2, slúchadlový výstup, nastaviteľná výška, pivot, VESA , Flicker-free, Filter modrého svetla, HDMI kábel v balení</t>
  </si>
  <si>
    <t>Monitor 2: 24" LCD monitor Full HD 1920×1080, displej IPS, 16:9, odozva 5ms, obnovovacia frekvencia 75Hz, FreeSync, jas 250cd/m2, kontrast 1000:1, DisplayPort 1.2, DVI, HDMI 1.4, DVI, USB porty 3, vstavané reproduktory,  slúchadlový výstup, nastaviteľná výška, pivot, repro, VESA , Flicker-free, Filter modrého svetla, HDMI kábel v balení, USB kábel v balení</t>
  </si>
  <si>
    <t>Monitor 3: 27" LCD monitor Full HD 1920×1080, displej IPS, 16:9, odozva 4ms, obnovovacia frekvencia 75Hz, FreeSync,  jas 350cd/m2, kontrast 1000:1, DisplayPort 1.2, HDMI 1.4, VGA, slúchadlový výstup, vstavané reproduktory, VESA, Flicker-free, Filter modrého svetla, HDMI kábel v balení</t>
  </si>
  <si>
    <t>Monitor 4: 27" LCD monitor Quad HD 2560×1440, displej IPS, 16:9, odozva 4ms, obnovovacia frekvencia 75Hz, jas 250cd/m2, kontrast 1000:1, DisplayPort 1.2, HDMI 1.4, VGA, slúchadlový výstup, VESA , Flicker-free, Filter modrého svetla, HDMI kábel v balení</t>
  </si>
  <si>
    <t>Monitor 5: 24" LCD monitor Quad HD 2560×1440, displej IPS, 16:9, odozva 4ms, obnovovacia frekvencia 75Hz, jas 250cd/m2, kontrast 1000:1, DisplayPort 1.2, HDMI 1.4, VGA, USB, slúchadlový výstup, nastaviteľná výška, pivot, reproduktory, VESA , Flicker-free, Filter modrého svetla</t>
  </si>
  <si>
    <t xml:space="preserve">Notebook4 
</t>
  </si>
  <si>
    <t>Notebook7</t>
  </si>
  <si>
    <t>Externá DVD</t>
  </si>
  <si>
    <t>Názov položky</t>
  </si>
  <si>
    <t xml:space="preserve">číslo položky 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</si>
  <si>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</si>
  <si>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</si>
  <si>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</si>
  <si>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</si>
  <si>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</si>
  <si>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</si>
  <si>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</si>
  <si>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</si>
  <si>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</si>
  <si>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</si>
  <si>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Notebook_SPEC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</si>
  <si>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</si>
  <si>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</si>
  <si>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</si>
  <si>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Tlačiarne, skenery</t>
  </si>
  <si>
    <t>Čiernobielo tlačí rýchlosťou 15 strán/min, pri farebnej tlači potom 10 strán/min. Fotografie cez celú šírku formátu A4 získate za 17 s.</t>
  </si>
  <si>
    <t xml:space="preserve">Pohodlná práca s pripojením cez USB alebo bezdrôtovo cez Wi-Fi, bezdrôtová tlač • podpora SD kariet • kompatibilný s Windows, macOS, iOS, Android, Windows 10 Mobile </t>
  </si>
  <si>
    <t>...............................................................................................................................</t>
  </si>
  <si>
    <t>PC1: CPU PassMark - CPU Mark min. 15770, Grafická karta 4GB: Passmark G3D Mark min. 9900, RAM 16GB DDR4, SSD 512GB, 10/100/1 000 GbE LAN, DVI a HDMI, 4×USB 3.1, 4×USB 2.0, typ skrine: Desktop, myš a klávesnica, Windows 10 (tolerancia Passmark do -2%)</t>
  </si>
  <si>
    <t>PC2: CPU PassMark - CPU Mark min. 12440, Grafická karta 6GB: Passmark G3D Mark min. 9900,RAM 16GB DDR4, SSD 512GB+ HDD 1TB 7 200 ot./min, 10/100/1 000 GbE LAN, DVI, HDMI, DisplayPort,  4×USB 3.1, 4×USB 2.0, typ skrine: Desktop, myš a klávesnica, Windows 10 (tolerancia Passmark do -2%)</t>
  </si>
  <si>
    <t>PC4: CPU PassMark - CPU Mark min. 13556, Grafická karta 8GB: Passmark G3D Mark min. 16453, RAM 32GB DDR4, SSD 1TB + HDD 2TB 7 200 ot./min, 10/100/1 000 GbE LAN, DVD, HDMI, DisplayPort,  2×USB 2.0, typ skrine: Midi Tower, myš a klávesnica, Windows 10 (tolerancia Passmark do -2%)</t>
  </si>
  <si>
    <t>All in One 1: All In One PC 23.8" 1920 × 1080 ,CPU PassMark - CPU Mark min. 7660, grafická karta integrovaná, RAM 8GB DDR4, SSD 512GB, webkamera, WiFi 802.11 ac, Bluetooth 5.0, LAN, HDMI, 2×USB 3.1, 2×USB 2.0, Čítačka kariet 3v1, myš a klávesnica, Windows 10 (tolerancia Passmark do -2%)</t>
  </si>
  <si>
    <t>All in One 2: All In One PC 23.8" 1920 × 1080, CPU PassMark - CPU Mark min. 10000, Grafická karta: Passmark G3D Mark min. 2890,  RAM 8GB DDR4, SSD 512GB, webkamera, WiFi 802.11 ax, Bluetooth 5.0, LAN, HDMI, 3×USB 3.1, 1×USB 2.0, Čítačka kariet, myš a klávesnica, Windows 10 (tolerancia Passmark do -2%)</t>
  </si>
  <si>
    <t>All in One 3: All In One PC 24" 1920 × 1080 - 250 nits (cd/m2), 72% NTSC, CPU Mark min. 19213, 2,90 GHz max. 4,30 GHz, vyrovnávacia pamäť 8 MB L3 cache, 8 jadier, AMD Radeon Vega, RAM 16 GB DDR4 3200 MHz (2 × 8 GB), 512 GB M.2 SSD PCIe NVMe, 1 TB HDD SATA III 2,5" (7 200 ot./min), grafická karta integrovaná Benchmarks min 1067, bez mechaniky, WiFi, HDMI, 4×USB 3.2, 2× reproduktor 5 W, typ skrine: All In One, myš a klávesnica, Windows 10 (tolerancia Passmark do -2%)</t>
  </si>
  <si>
    <t>Notebook3:  15.6" IPS antireflexný 1920 × 1080, CPU PassMark - CPU Mark min. 10583, RAM 16GB DDR4, grafická karta integrovaná, SSD 1000GB, podsvietená klávesnica, webkamera, USB 3.2 Gen 1- 2x, USB-C - 2x,  WiFi 6,HDMI, hmotnosť do 1.8kg, bez operačného systému (tolerancia Passmark do -2%)</t>
  </si>
  <si>
    <t>Notebook 2:  15.6" IPS antireflexný 1920 × 1080, CPU PassMark - CPU Mark min. 11240, RAM 8GB DDR4, grafická karta integrovaná, SSD 512GB, numerická klávesnica, podsvietená klávesnica, webkamera, USB 3.1, USB-C, HDMI, čítačka odtlačkov prstov,  Čítačka kariet, WiFi , hmotnosť cca 1.9kg, Windows 10  (tolerancia Passmark do -2%)</t>
  </si>
  <si>
    <t>Notebook 1: 15.6" IPS antireflexný 1920 × 1080, CPU PassMark - CPU Mark min. 6350, RAM 8GB DDR4, grafická karta integrovaná, SSD 256GB, numerická klávesnica, podsvietená klávesnica, webkamera, USB 3.2 Gen 1, USB-C, 2× USB 2.0, HDMI, Čítačka kariet,  WiFi , hmotnosť do 2.0 kg, Windows 10 (tolerancia Passmark do -2%)</t>
  </si>
  <si>
    <t>Notebook_SPEC:  14" IPS rozlíšenie. 1920 × 1080, CPU PassMark - priemerná hodnota 6922, RAM 16GB, grafická karta integrovaná s hodnotomu GPU Benchmark v priemere 1046, SSD min. 512GB Dual M.2 NVMe PCIe® 3.0 x4. TouchPad s integrovaným NumberPad-om. podsvietená klávesnica, webkamera, USB-C, čítačka odtlačkov prstov, 720p HD kamera, WiFi 6, HDMI, USB 3.1 Gen 2 Type-A, 2x USB-C, RJ45, audio combo jack. hmotnosť do 1,2 kg, Windows 10, celokovové telo (tolerancia Passmark do -2%)</t>
  </si>
  <si>
    <t>Notebook6:  13.3" IPS lesklý 2560 × 1600 pomer strán 16:10 60Hz 400 nits, CPU PassMark - CPU Mark min. 15132 , RAM 16GB, 8-jadrová GPU, SSD 512GB, podsvietená klávesnica, webkamera 720 px, 2x USB-C, čítačka odtlačkov prstov, WiFi 6, celokovové unibody telo,  hmotnosť do 1.3kg, MAC OS,   (tolerancia Passmark do -2%)</t>
  </si>
  <si>
    <t>Notebook7:  13,3" displey s LED podsvietením a IPS technológiou. Jas 400 nitov. Natívne rozlíšenie 2560 x 1600 pri 227 pixeloch na palec s podporou miliónov farieb. Podporované rozlíšenia 1680 x 1050, 1440 x 900, 1024 x 640. 8-jadrové CPU, CPU passmark v priemere 15120,  so 4 výkonnostnými jadrami a 4 úspornými jadrami. 7-jadrové GPU 8GB, 16-jadrový Neural Engine, 256 GB SSD, HD kamera 720p, Wi-Fi 802.11ax, Bluetooth 5.0, Dva porty Thunderbolt / USB 4, Port pre slúchadlá. Líthium polymérová batéria min. 49,9 Wh, min. 30W USB-C napájací adaptér. Kryt zo 100% recyklovaného hliníku, hmotnosť do 1,4 kg (tolerancia Passmark do -2%)</t>
  </si>
  <si>
    <t>PC3:stolný počítač • 8-jadrový procesor Intel Core i7-9700 (4,7 GHz) • integrovaná grafická karta Intel UHD • SSD 256 GB • operačná pamäť 8 GB • 4× USB 2.0 • 4× USB 3.1 • 1× USB-C • 2× DisplayPort • 1× VGA • LAN port • sériový port • Wi-Fi ac • Bluetooth 4.2 • DVD mechanika • čítačka pamäťových kariet • operačný systém Windows vo verzii Pro • M.2 SSD 256GB Intel UHD Graphics 630 DVD-RW /,  verejný obstarávateľ akceptovať ponuku počítača, ktorý bude mať VGA port vyvedený redukciou z HDMI portu (tolerancia Passmark do -2%)</t>
  </si>
  <si>
    <t>Notebook 4 Intel Core i7-10750H alebo ekvivalent (2,60-5,00GHz) (BNCH-12679b), 15,6" FHD 1920x1080px Matný IPS 120Hz 250nits LED LCD, 16GB DDR4 2933MHz M.2 PCIe SSD 1000GB, grafická karta nVidia NV GTX 1650 Ti 4GB GDDR6, podsvietená klávesnica, webkamera, WiFi / BT / USB 3.2 / USB 3.2 Typ-C / LAN / HDMI / bez DVD Win10H 64-bit (SK+CZ), hmotnosť do 2,5 kg (tolerancia Passmark do -2%)</t>
  </si>
  <si>
    <t>Notebook 5:  13.3", 1920x1080 FullHD, dotykový (lesklý), CPU PassMark - CPU Mark min. 13777, Počet jadier 8, Frekvencia 2,0 GHz,  Boost 4,1 GHz, Cache 8 MB, 16 GB RAM DDR4 3200 MHz, 512 GB SSD M.2 2280(resp. 2242) PCIe NVMe, 2x USB-C 3.2 Gen. 1, 2x USB 3.2 Gen. 1, textilný kryt, možnosť polohovania do 4 pozícií - ako notebook, tablet, stan či stojan. Farba Modrá, kryt webkamery, čítačka odtlačkov prstov, Windows 10. (tolerancia Passmark do -2%)</t>
  </si>
  <si>
    <t>Externá Ultra HD 4K Slimline napaľovačka Blu-ray, Maximálna rýchlosť zápisu 6× a čítania 4× pre BD-R/BD-R DL, Rozmery: 14,5 × 13,3 × 1,1 cm, Hmotnosť: 215 g, Medzipamäť dát: 4 MB, Rozhranie ATA: Serial ATA Revision 3.0, Režim prenosu dát: GEN1i 1,5 Gb/s. Obsah balenia: Externá Ultra HD 4K Slimline napaľovačka, Kábel USB-C na USB-A, Adaptér USB-A na USB-C, Softvér Nero Burn &amp; Archive na disku CD, Návod na disku CD, Príručka rýchlej inštalácie</t>
  </si>
  <si>
    <t>Exterdná Blu-ray napaľovačka</t>
  </si>
  <si>
    <t>USB kľúč 1</t>
  </si>
  <si>
    <t>USB kľúč 2</t>
  </si>
  <si>
    <t>512 GB, pripojenie USB-C 3.1 a USB-A 3,1, otočný  s očkom pre upevnenie na kľúče. Prenosová rýchlosť: 150 MB / s, materiál - kov, 128bitové AES šifrovanie.</t>
  </si>
  <si>
    <t>256 GB, rozhranie  USB 3.2 Gen 1 (USB 3.0), konektor USB-A, čítanie 100MB/s, zápis 40 MB/s, Prevádzková teplota: 0°C - 45°C, Skladovacia teplota: -10°C - 70°C. Vysúvací konektor, materiál plast, guma, šifrovanie AES 128bitové.</t>
  </si>
  <si>
    <t>čítačka kariet do PC</t>
  </si>
  <si>
    <t xml:space="preserve">Čítačka kariet 5,25" s viacportovým predným panelom. Prenosová rýchlosť dát: 480 Mb/s, 3 GB/s, 5 GB/s. Hodí sa do štandardnej 5,25" pozície pre disk. I/O konektory na čelnom paneli: 1 x eSATA, 1 x mikrofón vstup (stereo mini-jack), 1 x výstup pre slúchadlá (stereo mini-jack), 4 x USB 2.0, 2 x USB 3.0 6x slot pre čítačku kariet. Podporuje viac ako 60 pamäťových kariet: xD, SD, SDHC, SDXC, MMC, RS MMC, MicroSD, CFI, CFII, MD, MS, MS Pro, MS Pro Duo , M2, 4x USB 2.0, 2x USB 3.0 a 1x eSATA rozhranie, 1x mikrofón a 1x port pre slúchadlá. Windows 7 / 8.x </t>
  </si>
  <si>
    <t>Externý SSD disk 1</t>
  </si>
  <si>
    <t>Externý SSD disk 2</t>
  </si>
  <si>
    <t>SSD disk</t>
  </si>
  <si>
    <t xml:space="preserve"> SSD disk SATA III, formát 2,5", rozhranie SATA 6 Gb / s, kapacita 512 GB, rýchlosť čítania zápis až 550/520 MB / s, maximálna rýchlosť náhodného čítania zápisu 4K až 90 000/80 000 IOPS. Maximálna spotreba 3,2 W, typická 0,2 W, stand-by 0,06 W. Živostnosť disku 300TBW. Výška disku 7mm</t>
  </si>
  <si>
    <t>SSD externý USB-A pripojenie, 2 TB, USB 3.0 / 3.1 / 3.2 Gen 1, rýchlosť čítania až 400MB/s, rýchlosť zápisu až 400MB/s, gumový obal chrániaci zariadenie proti nárazom, odolný pri páde až z výšky 2 m, hmotnosť do 60g, výška do 1 cm, integrovaný kábel</t>
  </si>
  <si>
    <t>SSD externý 2,5", Rozhranie USB-C, Kapacita 2 TB, rozhranie USB 3.2 Gen2, rýchlosť čítania / zápisu až 1050/1000 MB / s, V-NAND flash, odolný proti nárazom a otrasom, AES 256-bit hardvérové šifrovanie, súčasťou USB káble: typ-C na typ-a a prepojovací typ-C na typ-C. Hmotnosť do 60g, výška do 1 cm. Materiál hliník.</t>
  </si>
  <si>
    <t>PC myš 1</t>
  </si>
  <si>
    <t>PC myš 2</t>
  </si>
  <si>
    <t>Set klávesnica + myš</t>
  </si>
  <si>
    <t>gsm modem</t>
  </si>
  <si>
    <t>opakovač wifi signálu</t>
  </si>
  <si>
    <t>technológia Multi-Touch povrchu, nízky profil - výška do 2,2 cm, Bluetooth 4.0, dobíjacia (integrovaná batéria) s USB kábelom s konektorom Lightning, veľkosť M, symetrická, laserová, sivá, hmotnosť do 100g.</t>
  </si>
  <si>
    <t>Ergonomická, vertikálna - uhol 57°, bezdrôtová, pripojenieUSB, USB unifying alebo Bluetooth, 2.4 GHz, optická, počet tlačidiel 6. Rozlíšenie pohybu: 4000 dpi. Výkon prepínaním citlivosti v reálnom čase: 400 - 4000 dpi. Rolovacie koliesko, váha do 140 g. Obsah balenia: Myš, Unifying  prijímač, Nabíjací kábel USB-C (USB-A na USB-C),  Užívateľská dokumentácia.</t>
  </si>
  <si>
    <t>Klávesnica: US/UK, 107 kláves, inteligentné podsvietenie - automatické aj manuálne, prispôsobiteľné klávesy, vstavaná batéria Li-Pol - výdrž až 10 dní, hmotnosť do 750 g, enter jednoriadkový, backspace široký, ľavý shift široký, kurzorové šípky široké. Myš: bezdrôtová, laserová, citlivosť 2000DPI, vstavaná batéria,  Li-Pol 500 mAh - výdrž až 70 dní, hmotnosť do 145 g, bočné koliesko ovládateľné palcom, počet tlačidiel 7, dve rolovacie kolieska, profilovaný tvar a mäkký pogumovaným bočný úchop. Softvér umožnujúci ovládať až tri počítatače pomocou jednej myši. Unifying prijímač.</t>
  </si>
  <si>
    <t>Kompaktný mobilný 4G LTE WiFi smerovač, ktorý ponúka pripojenie pre až 15 užívateľov. Obsahuje internú batériu s výdržou až 15 hodín. Rozhranie: WiFi 802.11 b / g / n, podpora pre LTE / UMTS / HSPA / GSM, microUSB nabíjací port, 1x 3FF SIM slot. Frekvenčný rozsah (GHz): 2,4. Prenosové rýchlosti pre WLAN (Wifi) [Mb / s]: 150. Podpora IPv6. Rozhranie: Micro USB, WiFi. Typ routeru: 3G modem, 4G LTE modem. Management. Vstavaná anténa. Prenosové rýchlosti [Mb / s]: 150. Prenosové rýchlosti pre WLAN (Wifi) [Mb / s]: 150</t>
  </si>
  <si>
    <t>wifi USB adaptér</t>
  </si>
  <si>
    <t xml:space="preserve">Dvojpásmový USB 2.0 adaptér s podporou štandardu novej generácie 802.11ac. Podpora frekvenčných pásiem 2.4 alebo 5 GHz, výkon až 200Mbps (2.4GHz) alebo až 433Mbps (5GHz), kompatibilný pre siete 802.11a / b / g / n / ac. Vstavaná anténa. </t>
  </si>
  <si>
    <t>Opakovač bezdrôtového signálu v pásme 2.4 GHz s jednoduchou inštaláciou. Kompatibilný so štandardmi bezdrôtových sietí 802.11 b/g/n s teoretickou rýchlosťou až 300 Mbps, 1x LAN, LED indikácia sily signálu, jednoduché spojenie pomocou tlačidla, 64/128/152 bit WEP, WPA-PSK/WPA2-PSK, 2x interná anténa. Rozhranie - 1 x 10/100 Mbit/s ethernetový port (RJ45). Tlačidlá - RE (Range Extender), Reset, WPS.  Prenosové rýchlosti - 11n: až 300 Mbit/s, 11g: až 54 Mbit/s, 11b: až 11 Mbit/s. Obsah balenia: WiFi extender TP-LINK TL-WA850RE, Ethernetový kábel, Disk CD s prostriedkami, Príručka pre rýchlu inštaláciu.</t>
  </si>
  <si>
    <t>Externý HDD disk</t>
  </si>
  <si>
    <t>Externý odolný HDD disk 2,5" s pripojením Micro USB-B, rozhranie USB 3.2 Gen 1 (USB 3.0), kapacita 2000GB, IP 68 - odolný proti pádom vode aj prachu, technológii snímania vibrácií - šokové senzory, pogumovaný, uloženie kábla pozdĺž HDD v drážke. Vydrží v dvojmetrovej hĺbke vody až po 60 minút bez toho, aby sa mu čokoľvek stalo. Splnenie požiadaviek vojenského štandardu MIL-STD-810G 516.6. Vodotesný kryt portu. Tri vrstvyochrany: silný silikón, tlmiaci nárazník a tuhá plastová škrupina.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</si>
</sst>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3" borderId="2" xfId="0" applyFont="1" applyFill="1" applyBorder="1" applyAlignment="1">
      <alignment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0" fontId="8" fillId="2" borderId="8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0" applyFont="1" applyFill="1" applyBorder="1"/>
    <xf numFmtId="2" fontId="9" fillId="4" borderId="1" xfId="0" applyNumberFormat="1" applyFont="1" applyFill="1" applyBorder="1"/>
    <xf numFmtId="2" fontId="9" fillId="0" borderId="1" xfId="0" applyNumberFormat="1" applyFont="1" applyBorder="1"/>
    <xf numFmtId="2" fontId="9" fillId="0" borderId="6" xfId="0" applyNumberFormat="1" applyFont="1" applyBorder="1"/>
    <xf numFmtId="2" fontId="9" fillId="4" borderId="8" xfId="0" applyNumberFormat="1" applyFont="1" applyFill="1" applyBorder="1"/>
    <xf numFmtId="0" fontId="11" fillId="0" borderId="0" xfId="0" applyFont="1"/>
    <xf numFmtId="0" fontId="11" fillId="0" borderId="0" xfId="0" applyFont="1" applyAlignment="1">
      <alignment vertical="center"/>
    </xf>
    <xf numFmtId="2" fontId="12" fillId="0" borderId="0" xfId="0" applyNumberFormat="1" applyFont="1"/>
    <xf numFmtId="0" fontId="7" fillId="4" borderId="0" xfId="0" applyFont="1" applyFill="1"/>
    <xf numFmtId="0" fontId="7" fillId="0" borderId="0" xfId="0" applyFont="1"/>
    <xf numFmtId="0" fontId="9" fillId="0" borderId="0" xfId="0" applyFont="1"/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vertical="center"/>
    </xf>
    <xf numFmtId="0" fontId="14" fillId="4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vertical="center" wrapText="1"/>
    </xf>
    <xf numFmtId="0" fontId="3" fillId="2" borderId="1" xfId="0" applyFont="1" applyFill="1" applyBorder="1"/>
    <xf numFmtId="6" fontId="3" fillId="4" borderId="1" xfId="2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44" fontId="3" fillId="2" borderId="8" xfId="2" applyFont="1" applyFill="1" applyBorder="1" applyAlignment="1">
      <alignment horizontal="center" vertical="center" wrapText="1"/>
    </xf>
    <xf numFmtId="44" fontId="3" fillId="4" borderId="8" xfId="2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2" fontId="3" fillId="4" borderId="1" xfId="0" applyNumberFormat="1" applyFont="1" applyFill="1" applyBorder="1"/>
    <xf numFmtId="2" fontId="3" fillId="2" borderId="1" xfId="0" applyNumberFormat="1" applyFont="1" applyFill="1" applyBorder="1"/>
    <xf numFmtId="2" fontId="3" fillId="2" borderId="6" xfId="0" applyNumberFormat="1" applyFont="1" applyFill="1" applyBorder="1"/>
    <xf numFmtId="2" fontId="3" fillId="4" borderId="1" xfId="0" applyNumberFormat="1" applyFont="1" applyFill="1" applyBorder="1" applyAlignment="1">
      <alignment horizontal="center" vertical="center"/>
    </xf>
    <xf numFmtId="2" fontId="3" fillId="4" borderId="8" xfId="0" applyNumberFormat="1" applyFont="1" applyFill="1" applyBorder="1"/>
    <xf numFmtId="2" fontId="3" fillId="4" borderId="9" xfId="0" applyNumberFormat="1" applyFont="1" applyFill="1" applyBorder="1"/>
    <xf numFmtId="0" fontId="13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2" fontId="9" fillId="0" borderId="1" xfId="0" applyNumberFormat="1" applyFont="1" applyBorder="1" applyAlignment="1">
      <alignment wrapText="1"/>
    </xf>
    <xf numFmtId="2" fontId="9" fillId="0" borderId="6" xfId="0" applyNumberFormat="1" applyFont="1" applyBorder="1" applyAlignment="1">
      <alignment wrapText="1"/>
    </xf>
    <xf numFmtId="0" fontId="0" fillId="0" borderId="0" xfId="0" applyAlignment="1">
      <alignment wrapText="1"/>
    </xf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0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2" fontId="9" fillId="6" borderId="13" xfId="0" applyNumberFormat="1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2" fontId="9" fillId="4" borderId="1" xfId="0" applyNumberFormat="1" applyFont="1" applyFill="1" applyBorder="1" applyAlignment="1">
      <alignment wrapText="1"/>
    </xf>
    <xf numFmtId="0" fontId="8" fillId="2" borderId="5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2" fontId="9" fillId="0" borderId="8" xfId="0" applyNumberFormat="1" applyFont="1" applyBorder="1"/>
    <xf numFmtId="2" fontId="9" fillId="0" borderId="14" xfId="0" applyNumberFormat="1" applyFont="1" applyBorder="1"/>
  </cellXfs>
  <cellStyles count="3">
    <cellStyle name="Hypertextové prepojenie" xfId="1" builtinId="8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za.sk/hp-usb-dvd-rw-drive-d2219504.htm" TargetMode="External"/><Relationship Id="rId1" Type="http://schemas.openxmlformats.org/officeDocument/2006/relationships/hyperlink" Target="https://www.istores.sk/macbook-air-13-apple-m1-8-core-cpu-7-core-gpu-8gb-256gb-silver-int-english_d112147.html?fbclid=IwAR0NQAKpn5aXAYniEpgqqdyXef6D-uJRuVPNCXH17XMJg58-hGuVyo4zjr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54"/>
  <sheetViews>
    <sheetView tabSelected="1" topLeftCell="A40" zoomScaleNormal="100" workbookViewId="0">
      <selection activeCell="K44" sqref="K44:L44"/>
    </sheetView>
  </sheetViews>
  <sheetFormatPr defaultRowHeight="15" x14ac:dyDescent="0.25"/>
  <cols>
    <col min="1" max="1" width="7.5703125" customWidth="1"/>
    <col min="2" max="2" width="59.7109375" style="3" customWidth="1"/>
    <col min="3" max="3" width="70.140625" style="3" customWidth="1"/>
    <col min="4" max="4" width="31" style="2" customWidth="1"/>
    <col min="5" max="5" width="17.140625" style="1" customWidth="1"/>
    <col min="6" max="6" width="13" customWidth="1"/>
    <col min="7" max="7" width="12.42578125" customWidth="1"/>
    <col min="10" max="10" width="12" customWidth="1"/>
    <col min="12" max="12" width="11.85546875" bestFit="1" customWidth="1"/>
  </cols>
  <sheetData>
    <row r="1" spans="1:12" s="4" customFormat="1" ht="12.75" x14ac:dyDescent="0.25">
      <c r="A1" s="4" t="s">
        <v>68</v>
      </c>
      <c r="B1" s="77" t="s">
        <v>69</v>
      </c>
      <c r="C1" s="77"/>
      <c r="D1" s="77"/>
      <c r="E1" s="5"/>
      <c r="F1" s="5"/>
    </row>
    <row r="2" spans="1:12" s="4" customFormat="1" ht="12.75" x14ac:dyDescent="0.25">
      <c r="B2" s="6"/>
      <c r="C2" s="6"/>
      <c r="D2" s="6"/>
      <c r="E2" s="5"/>
      <c r="F2" s="5"/>
    </row>
    <row r="3" spans="1:12" s="7" customFormat="1" ht="12.75" x14ac:dyDescent="0.2">
      <c r="A3" s="7" t="s">
        <v>70</v>
      </c>
      <c r="B3" s="8"/>
    </row>
    <row r="4" spans="1:12" s="7" customFormat="1" ht="12.75" x14ac:dyDescent="0.2">
      <c r="A4" s="7" t="s">
        <v>71</v>
      </c>
      <c r="B4" s="8"/>
    </row>
    <row r="5" spans="1:12" s="10" customFormat="1" ht="12.75" x14ac:dyDescent="0.2">
      <c r="A5" s="7" t="s">
        <v>72</v>
      </c>
      <c r="B5" s="9"/>
    </row>
    <row r="6" spans="1:12" s="10" customFormat="1" ht="12.75" x14ac:dyDescent="0.2">
      <c r="A6" s="7"/>
      <c r="B6" s="9"/>
    </row>
    <row r="7" spans="1:12" s="10" customFormat="1" ht="13.5" thickBot="1" x14ac:dyDescent="0.25">
      <c r="A7" s="11" t="s">
        <v>73</v>
      </c>
      <c r="B7" s="9"/>
    </row>
    <row r="8" spans="1:12" ht="33.75" x14ac:dyDescent="0.25">
      <c r="A8" s="12" t="s">
        <v>83</v>
      </c>
      <c r="B8" s="18" t="s">
        <v>82</v>
      </c>
      <c r="C8" s="18" t="s">
        <v>84</v>
      </c>
      <c r="D8" s="18" t="s">
        <v>85</v>
      </c>
      <c r="E8" s="18" t="s">
        <v>86</v>
      </c>
      <c r="F8" s="18" t="s">
        <v>24</v>
      </c>
      <c r="G8" s="18" t="s">
        <v>87</v>
      </c>
      <c r="H8" s="18" t="s">
        <v>88</v>
      </c>
      <c r="I8" s="18" t="s">
        <v>89</v>
      </c>
      <c r="J8" s="18" t="s">
        <v>90</v>
      </c>
      <c r="K8" s="18" t="s">
        <v>91</v>
      </c>
      <c r="L8" s="19" t="s">
        <v>92</v>
      </c>
    </row>
    <row r="9" spans="1:12" ht="60" customHeight="1" x14ac:dyDescent="0.25">
      <c r="A9" s="26">
        <v>1</v>
      </c>
      <c r="B9" s="14" t="s">
        <v>51</v>
      </c>
      <c r="C9" s="14" t="s">
        <v>102</v>
      </c>
      <c r="D9" s="21"/>
      <c r="E9" s="15" t="s">
        <v>93</v>
      </c>
      <c r="F9" s="13">
        <v>3</v>
      </c>
      <c r="G9" s="31"/>
      <c r="H9" s="31"/>
      <c r="I9" s="31"/>
      <c r="J9" s="31"/>
      <c r="K9" s="32">
        <f>F9*G9</f>
        <v>0</v>
      </c>
      <c r="L9" s="33">
        <f>F9*J9</f>
        <v>0</v>
      </c>
    </row>
    <row r="10" spans="1:12" ht="63.75" x14ac:dyDescent="0.25">
      <c r="A10" s="26">
        <v>2</v>
      </c>
      <c r="B10" s="16" t="s">
        <v>52</v>
      </c>
      <c r="C10" s="16" t="s">
        <v>103</v>
      </c>
      <c r="D10" s="21"/>
      <c r="E10" s="15" t="s">
        <v>93</v>
      </c>
      <c r="F10" s="13">
        <v>9</v>
      </c>
      <c r="G10" s="31"/>
      <c r="H10" s="31"/>
      <c r="I10" s="31"/>
      <c r="J10" s="31"/>
      <c r="K10" s="32">
        <f t="shared" ref="K10:K28" si="0">F10*G10</f>
        <v>0</v>
      </c>
      <c r="L10" s="33">
        <f t="shared" ref="L10:L28" si="1">F10*J10</f>
        <v>0</v>
      </c>
    </row>
    <row r="11" spans="1:12" ht="102" x14ac:dyDescent="0.25">
      <c r="A11" s="26">
        <v>3</v>
      </c>
      <c r="B11" s="16" t="s">
        <v>53</v>
      </c>
      <c r="C11" s="16" t="s">
        <v>114</v>
      </c>
      <c r="D11" s="21"/>
      <c r="E11" s="15" t="s">
        <v>93</v>
      </c>
      <c r="F11" s="13">
        <v>1</v>
      </c>
      <c r="G11" s="31"/>
      <c r="H11" s="31"/>
      <c r="I11" s="31"/>
      <c r="J11" s="31"/>
      <c r="K11" s="32">
        <f t="shared" si="0"/>
        <v>0</v>
      </c>
      <c r="L11" s="33">
        <f t="shared" si="1"/>
        <v>0</v>
      </c>
    </row>
    <row r="12" spans="1:12" ht="51" x14ac:dyDescent="0.25">
      <c r="A12" s="26">
        <v>4</v>
      </c>
      <c r="B12" s="16" t="s">
        <v>54</v>
      </c>
      <c r="C12" s="16" t="s">
        <v>104</v>
      </c>
      <c r="D12" s="22"/>
      <c r="E12" s="15" t="s">
        <v>93</v>
      </c>
      <c r="F12" s="13">
        <v>1</v>
      </c>
      <c r="G12" s="31"/>
      <c r="H12" s="31"/>
      <c r="I12" s="31"/>
      <c r="J12" s="31"/>
      <c r="K12" s="32">
        <f t="shared" si="0"/>
        <v>0</v>
      </c>
      <c r="L12" s="33">
        <f t="shared" si="1"/>
        <v>0</v>
      </c>
    </row>
    <row r="13" spans="1:12" ht="63.75" x14ac:dyDescent="0.25">
      <c r="A13" s="26">
        <v>5</v>
      </c>
      <c r="B13" s="16" t="s">
        <v>55</v>
      </c>
      <c r="C13" s="16" t="s">
        <v>74</v>
      </c>
      <c r="D13" s="21"/>
      <c r="E13" s="15" t="s">
        <v>93</v>
      </c>
      <c r="F13" s="13">
        <v>1</v>
      </c>
      <c r="G13" s="31"/>
      <c r="H13" s="31"/>
      <c r="I13" s="31"/>
      <c r="J13" s="31"/>
      <c r="K13" s="32">
        <f t="shared" si="0"/>
        <v>0</v>
      </c>
      <c r="L13" s="33">
        <f t="shared" si="1"/>
        <v>0</v>
      </c>
    </row>
    <row r="14" spans="1:12" ht="76.5" x14ac:dyDescent="0.25">
      <c r="A14" s="26">
        <v>6</v>
      </c>
      <c r="B14" s="14" t="s">
        <v>56</v>
      </c>
      <c r="C14" s="14" t="s">
        <v>75</v>
      </c>
      <c r="D14" s="21"/>
      <c r="E14" s="15" t="s">
        <v>93</v>
      </c>
      <c r="F14" s="13">
        <v>2</v>
      </c>
      <c r="G14" s="31"/>
      <c r="H14" s="31"/>
      <c r="I14" s="31"/>
      <c r="J14" s="31"/>
      <c r="K14" s="32">
        <f t="shared" si="0"/>
        <v>0</v>
      </c>
      <c r="L14" s="33">
        <f t="shared" si="1"/>
        <v>0</v>
      </c>
    </row>
    <row r="15" spans="1:12" ht="63.75" x14ac:dyDescent="0.25">
      <c r="A15" s="26">
        <v>7</v>
      </c>
      <c r="B15" s="16" t="s">
        <v>57</v>
      </c>
      <c r="C15" s="14" t="s">
        <v>76</v>
      </c>
      <c r="D15" s="21"/>
      <c r="E15" s="15" t="s">
        <v>93</v>
      </c>
      <c r="F15" s="13">
        <v>2</v>
      </c>
      <c r="G15" s="31"/>
      <c r="H15" s="31"/>
      <c r="I15" s="31"/>
      <c r="J15" s="31"/>
      <c r="K15" s="32">
        <f t="shared" si="0"/>
        <v>0</v>
      </c>
      <c r="L15" s="33">
        <f t="shared" si="1"/>
        <v>0</v>
      </c>
    </row>
    <row r="16" spans="1:12" ht="51" x14ac:dyDescent="0.25">
      <c r="A16" s="26">
        <v>8</v>
      </c>
      <c r="B16" s="16" t="s">
        <v>58</v>
      </c>
      <c r="C16" s="16" t="s">
        <v>77</v>
      </c>
      <c r="D16" s="21"/>
      <c r="E16" s="15" t="s">
        <v>93</v>
      </c>
      <c r="F16" s="13">
        <v>6</v>
      </c>
      <c r="G16" s="31"/>
      <c r="H16" s="31"/>
      <c r="I16" s="31"/>
      <c r="J16" s="31"/>
      <c r="K16" s="32">
        <f t="shared" si="0"/>
        <v>0</v>
      </c>
      <c r="L16" s="33">
        <f t="shared" si="1"/>
        <v>0</v>
      </c>
    </row>
    <row r="17" spans="1:12" ht="51" x14ac:dyDescent="0.25">
      <c r="A17" s="26">
        <v>9</v>
      </c>
      <c r="B17" s="16" t="s">
        <v>59</v>
      </c>
      <c r="C17" s="17" t="s">
        <v>78</v>
      </c>
      <c r="D17" s="23"/>
      <c r="E17" s="15" t="s">
        <v>93</v>
      </c>
      <c r="F17" s="13">
        <v>2</v>
      </c>
      <c r="G17" s="31"/>
      <c r="H17" s="31"/>
      <c r="I17" s="31"/>
      <c r="J17" s="31"/>
      <c r="K17" s="32">
        <f t="shared" si="0"/>
        <v>0</v>
      </c>
      <c r="L17" s="33">
        <f t="shared" si="1"/>
        <v>0</v>
      </c>
    </row>
    <row r="18" spans="1:12" ht="63.75" x14ac:dyDescent="0.25">
      <c r="A18" s="26">
        <v>10</v>
      </c>
      <c r="B18" s="16" t="s">
        <v>61</v>
      </c>
      <c r="C18" s="16" t="s">
        <v>105</v>
      </c>
      <c r="D18" s="21"/>
      <c r="E18" s="15" t="s">
        <v>93</v>
      </c>
      <c r="F18" s="13">
        <v>1</v>
      </c>
      <c r="G18" s="31"/>
      <c r="H18" s="31"/>
      <c r="I18" s="31"/>
      <c r="J18" s="31"/>
      <c r="K18" s="32">
        <f t="shared" si="0"/>
        <v>0</v>
      </c>
      <c r="L18" s="33">
        <f t="shared" si="1"/>
        <v>0</v>
      </c>
    </row>
    <row r="19" spans="1:12" ht="63.75" x14ac:dyDescent="0.25">
      <c r="A19" s="26">
        <v>11</v>
      </c>
      <c r="B19" s="16" t="s">
        <v>62</v>
      </c>
      <c r="C19" s="16" t="s">
        <v>106</v>
      </c>
      <c r="D19" s="21"/>
      <c r="E19" s="15" t="s">
        <v>93</v>
      </c>
      <c r="F19" s="13">
        <v>1</v>
      </c>
      <c r="G19" s="31"/>
      <c r="H19" s="31"/>
      <c r="I19" s="31"/>
      <c r="J19" s="31"/>
      <c r="K19" s="32">
        <f t="shared" si="0"/>
        <v>0</v>
      </c>
      <c r="L19" s="33">
        <f t="shared" si="1"/>
        <v>0</v>
      </c>
    </row>
    <row r="20" spans="1:12" ht="89.25" x14ac:dyDescent="0.25">
      <c r="A20" s="26">
        <v>12</v>
      </c>
      <c r="B20" s="16" t="s">
        <v>60</v>
      </c>
      <c r="C20" s="16" t="s">
        <v>107</v>
      </c>
      <c r="D20" s="21"/>
      <c r="E20" s="15" t="s">
        <v>93</v>
      </c>
      <c r="F20" s="13">
        <v>1</v>
      </c>
      <c r="G20" s="31"/>
      <c r="H20" s="31"/>
      <c r="I20" s="31"/>
      <c r="J20" s="31"/>
      <c r="K20" s="32">
        <f t="shared" si="0"/>
        <v>0</v>
      </c>
      <c r="L20" s="33">
        <f t="shared" si="1"/>
        <v>0</v>
      </c>
    </row>
    <row r="21" spans="1:12" ht="63.75" x14ac:dyDescent="0.25">
      <c r="A21" s="26">
        <v>13</v>
      </c>
      <c r="B21" s="16" t="s">
        <v>65</v>
      </c>
      <c r="C21" s="16" t="s">
        <v>110</v>
      </c>
      <c r="D21" s="21"/>
      <c r="E21" s="15" t="s">
        <v>93</v>
      </c>
      <c r="F21" s="13">
        <v>2</v>
      </c>
      <c r="G21" s="31"/>
      <c r="H21" s="31"/>
      <c r="I21" s="31"/>
      <c r="J21" s="31"/>
      <c r="K21" s="32">
        <f t="shared" si="0"/>
        <v>0</v>
      </c>
      <c r="L21" s="33">
        <f t="shared" si="1"/>
        <v>0</v>
      </c>
    </row>
    <row r="22" spans="1:12" ht="63.75" x14ac:dyDescent="0.25">
      <c r="A22" s="26">
        <v>14</v>
      </c>
      <c r="B22" s="16" t="s">
        <v>64</v>
      </c>
      <c r="C22" s="16" t="s">
        <v>109</v>
      </c>
      <c r="D22" s="21"/>
      <c r="E22" s="15" t="s">
        <v>93</v>
      </c>
      <c r="F22" s="13">
        <v>2</v>
      </c>
      <c r="G22" s="31"/>
      <c r="H22" s="31"/>
      <c r="I22" s="31"/>
      <c r="J22" s="31"/>
      <c r="K22" s="32">
        <f t="shared" si="0"/>
        <v>0</v>
      </c>
      <c r="L22" s="33">
        <f t="shared" si="1"/>
        <v>0</v>
      </c>
    </row>
    <row r="23" spans="1:12" ht="63.75" x14ac:dyDescent="0.25">
      <c r="A23" s="26">
        <v>15</v>
      </c>
      <c r="B23" s="16" t="s">
        <v>63</v>
      </c>
      <c r="C23" s="16" t="s">
        <v>108</v>
      </c>
      <c r="D23" s="24"/>
      <c r="E23" s="15" t="s">
        <v>93</v>
      </c>
      <c r="F23" s="13">
        <v>4</v>
      </c>
      <c r="G23" s="31"/>
      <c r="H23" s="31"/>
      <c r="I23" s="31"/>
      <c r="J23" s="31"/>
      <c r="K23" s="32">
        <f t="shared" si="0"/>
        <v>0</v>
      </c>
      <c r="L23" s="33">
        <f t="shared" si="1"/>
        <v>0</v>
      </c>
    </row>
    <row r="24" spans="1:12" ht="76.5" x14ac:dyDescent="0.25">
      <c r="A24" s="26">
        <v>16</v>
      </c>
      <c r="B24" s="16" t="s">
        <v>79</v>
      </c>
      <c r="C24" s="16" t="s">
        <v>115</v>
      </c>
      <c r="D24" s="21"/>
      <c r="E24" s="15" t="s">
        <v>93</v>
      </c>
      <c r="F24" s="13">
        <v>2</v>
      </c>
      <c r="G24" s="31"/>
      <c r="H24" s="31"/>
      <c r="I24" s="31"/>
      <c r="J24" s="31"/>
      <c r="K24" s="32">
        <f t="shared" si="0"/>
        <v>0</v>
      </c>
      <c r="L24" s="33">
        <f t="shared" si="1"/>
        <v>0</v>
      </c>
    </row>
    <row r="25" spans="1:12" ht="89.25" x14ac:dyDescent="0.25">
      <c r="A25" s="26">
        <v>17</v>
      </c>
      <c r="B25" s="16" t="s">
        <v>66</v>
      </c>
      <c r="C25" s="16" t="s">
        <v>116</v>
      </c>
      <c r="D25" s="21"/>
      <c r="E25" s="15" t="s">
        <v>93</v>
      </c>
      <c r="F25" s="13">
        <v>1</v>
      </c>
      <c r="G25" s="31"/>
      <c r="H25" s="31"/>
      <c r="I25" s="31"/>
      <c r="J25" s="31"/>
      <c r="K25" s="32">
        <f t="shared" si="0"/>
        <v>0</v>
      </c>
      <c r="L25" s="33">
        <f t="shared" si="1"/>
        <v>0</v>
      </c>
    </row>
    <row r="26" spans="1:12" ht="63.75" x14ac:dyDescent="0.25">
      <c r="A26" s="26">
        <v>18</v>
      </c>
      <c r="B26" s="16" t="s">
        <v>67</v>
      </c>
      <c r="C26" s="16" t="s">
        <v>112</v>
      </c>
      <c r="D26" s="21"/>
      <c r="E26" s="15" t="s">
        <v>93</v>
      </c>
      <c r="F26" s="13">
        <v>1</v>
      </c>
      <c r="G26" s="31"/>
      <c r="H26" s="31"/>
      <c r="I26" s="31"/>
      <c r="J26" s="31"/>
      <c r="K26" s="32">
        <f t="shared" si="0"/>
        <v>0</v>
      </c>
      <c r="L26" s="33">
        <f t="shared" si="1"/>
        <v>0</v>
      </c>
    </row>
    <row r="27" spans="1:12" ht="94.5" customHeight="1" x14ac:dyDescent="0.25">
      <c r="A27" s="26">
        <v>19</v>
      </c>
      <c r="B27" s="16" t="s">
        <v>94</v>
      </c>
      <c r="C27" s="16" t="s">
        <v>111</v>
      </c>
      <c r="D27" s="21"/>
      <c r="E27" s="15" t="s">
        <v>93</v>
      </c>
      <c r="F27" s="13">
        <v>2</v>
      </c>
      <c r="G27" s="31"/>
      <c r="H27" s="31"/>
      <c r="I27" s="31"/>
      <c r="J27" s="31"/>
      <c r="K27" s="32">
        <f t="shared" si="0"/>
        <v>0</v>
      </c>
      <c r="L27" s="33">
        <f t="shared" si="1"/>
        <v>0</v>
      </c>
    </row>
    <row r="28" spans="1:12" ht="128.25" customHeight="1" x14ac:dyDescent="0.25">
      <c r="A28" s="26">
        <v>20</v>
      </c>
      <c r="B28" s="16" t="s">
        <v>80</v>
      </c>
      <c r="C28" s="16" t="s">
        <v>113</v>
      </c>
      <c r="D28" s="25"/>
      <c r="E28" s="20" t="s">
        <v>93</v>
      </c>
      <c r="F28" s="13">
        <v>3</v>
      </c>
      <c r="G28" s="31"/>
      <c r="H28" s="31"/>
      <c r="I28" s="31"/>
      <c r="J28" s="31"/>
      <c r="K28" s="32">
        <f t="shared" si="0"/>
        <v>0</v>
      </c>
      <c r="L28" s="33">
        <f t="shared" si="1"/>
        <v>0</v>
      </c>
    </row>
    <row r="29" spans="1:12" ht="128.25" customHeight="1" x14ac:dyDescent="0.25">
      <c r="A29" s="26">
        <v>21</v>
      </c>
      <c r="B29" s="16" t="s">
        <v>81</v>
      </c>
      <c r="C29" s="16" t="s">
        <v>25</v>
      </c>
      <c r="D29" s="23"/>
      <c r="E29" s="20" t="s">
        <v>93</v>
      </c>
      <c r="F29" s="13">
        <v>1</v>
      </c>
      <c r="G29" s="31"/>
      <c r="H29" s="31"/>
      <c r="I29" s="31"/>
      <c r="J29" s="31"/>
      <c r="K29" s="32">
        <f t="shared" ref="K29:K43" si="2">F29*G29</f>
        <v>0</v>
      </c>
      <c r="L29" s="33">
        <f t="shared" ref="L29:L43" si="3">F29*J29</f>
        <v>0</v>
      </c>
    </row>
    <row r="30" spans="1:12" s="74" customFormat="1" ht="101.25" customHeight="1" x14ac:dyDescent="0.25">
      <c r="A30" s="89">
        <v>22</v>
      </c>
      <c r="B30" s="16" t="s">
        <v>118</v>
      </c>
      <c r="C30" s="16" t="s">
        <v>117</v>
      </c>
      <c r="D30" s="22"/>
      <c r="E30" s="86" t="s">
        <v>93</v>
      </c>
      <c r="F30" s="87">
        <v>1</v>
      </c>
      <c r="G30" s="88"/>
      <c r="H30" s="88"/>
      <c r="I30" s="88"/>
      <c r="J30" s="88"/>
      <c r="K30" s="72">
        <f t="shared" si="2"/>
        <v>0</v>
      </c>
      <c r="L30" s="73">
        <f t="shared" si="3"/>
        <v>0</v>
      </c>
    </row>
    <row r="31" spans="1:12" s="74" customFormat="1" ht="79.5" customHeight="1" x14ac:dyDescent="0.25">
      <c r="A31" s="89">
        <v>23</v>
      </c>
      <c r="B31" s="16" t="s">
        <v>119</v>
      </c>
      <c r="C31" s="16" t="s">
        <v>121</v>
      </c>
      <c r="D31" s="22"/>
      <c r="E31" s="86" t="s">
        <v>93</v>
      </c>
      <c r="F31" s="87">
        <v>2</v>
      </c>
      <c r="G31" s="88"/>
      <c r="H31" s="88"/>
      <c r="I31" s="88"/>
      <c r="J31" s="88"/>
      <c r="K31" s="72">
        <f t="shared" si="2"/>
        <v>0</v>
      </c>
      <c r="L31" s="73">
        <f t="shared" si="3"/>
        <v>0</v>
      </c>
    </row>
    <row r="32" spans="1:12" s="74" customFormat="1" ht="76.5" customHeight="1" x14ac:dyDescent="0.25">
      <c r="A32" s="89">
        <v>24</v>
      </c>
      <c r="B32" s="16" t="s">
        <v>120</v>
      </c>
      <c r="C32" s="16" t="s">
        <v>122</v>
      </c>
      <c r="D32" s="22"/>
      <c r="E32" s="86" t="s">
        <v>93</v>
      </c>
      <c r="F32" s="87">
        <v>8</v>
      </c>
      <c r="G32" s="88"/>
      <c r="H32" s="88"/>
      <c r="I32" s="88"/>
      <c r="J32" s="88"/>
      <c r="K32" s="72">
        <f t="shared" si="2"/>
        <v>0</v>
      </c>
      <c r="L32" s="73">
        <f t="shared" si="3"/>
        <v>0</v>
      </c>
    </row>
    <row r="33" spans="1:23" s="74" customFormat="1" ht="128.25" customHeight="1" x14ac:dyDescent="0.25">
      <c r="A33" s="89">
        <v>25</v>
      </c>
      <c r="B33" s="16" t="s">
        <v>123</v>
      </c>
      <c r="C33" s="16" t="s">
        <v>124</v>
      </c>
      <c r="D33" s="22"/>
      <c r="E33" s="86" t="s">
        <v>93</v>
      </c>
      <c r="F33" s="87">
        <v>1</v>
      </c>
      <c r="G33" s="88"/>
      <c r="H33" s="88"/>
      <c r="I33" s="88"/>
      <c r="J33" s="88"/>
      <c r="K33" s="72">
        <f t="shared" si="2"/>
        <v>0</v>
      </c>
      <c r="L33" s="73">
        <f t="shared" si="3"/>
        <v>0</v>
      </c>
    </row>
    <row r="34" spans="1:23" s="74" customFormat="1" ht="77.25" customHeight="1" x14ac:dyDescent="0.25">
      <c r="A34" s="89">
        <v>26</v>
      </c>
      <c r="B34" s="16" t="s">
        <v>127</v>
      </c>
      <c r="C34" s="16" t="s">
        <v>128</v>
      </c>
      <c r="D34" s="22"/>
      <c r="E34" s="86" t="s">
        <v>93</v>
      </c>
      <c r="F34" s="87">
        <v>2</v>
      </c>
      <c r="G34" s="88"/>
      <c r="H34" s="88"/>
      <c r="I34" s="88"/>
      <c r="J34" s="88"/>
      <c r="K34" s="72">
        <f t="shared" si="2"/>
        <v>0</v>
      </c>
      <c r="L34" s="73">
        <f t="shared" si="3"/>
        <v>0</v>
      </c>
    </row>
    <row r="35" spans="1:23" s="74" customFormat="1" ht="84.75" customHeight="1" x14ac:dyDescent="0.25">
      <c r="A35" s="89">
        <v>27</v>
      </c>
      <c r="B35" s="16" t="s">
        <v>125</v>
      </c>
      <c r="C35" s="16" t="s">
        <v>129</v>
      </c>
      <c r="D35" s="22"/>
      <c r="E35" s="86" t="s">
        <v>93</v>
      </c>
      <c r="F35" s="87">
        <v>1</v>
      </c>
      <c r="G35" s="88"/>
      <c r="H35" s="88"/>
      <c r="I35" s="88"/>
      <c r="J35" s="88"/>
      <c r="K35" s="72">
        <f t="shared" si="2"/>
        <v>0</v>
      </c>
      <c r="L35" s="73">
        <f t="shared" si="3"/>
        <v>0</v>
      </c>
    </row>
    <row r="36" spans="1:23" s="74" customFormat="1" ht="93.75" customHeight="1" x14ac:dyDescent="0.25">
      <c r="A36" s="89">
        <v>28</v>
      </c>
      <c r="B36" s="16" t="s">
        <v>126</v>
      </c>
      <c r="C36" s="16" t="s">
        <v>130</v>
      </c>
      <c r="D36" s="22"/>
      <c r="E36" s="86" t="s">
        <v>93</v>
      </c>
      <c r="F36" s="87">
        <v>1</v>
      </c>
      <c r="G36" s="88"/>
      <c r="H36" s="88"/>
      <c r="I36" s="88"/>
      <c r="J36" s="88"/>
      <c r="K36" s="72">
        <f t="shared" si="2"/>
        <v>0</v>
      </c>
      <c r="L36" s="73">
        <f t="shared" si="3"/>
        <v>0</v>
      </c>
    </row>
    <row r="37" spans="1:23" s="74" customFormat="1" ht="93.75" customHeight="1" x14ac:dyDescent="0.25">
      <c r="A37" s="89">
        <v>29</v>
      </c>
      <c r="B37" s="16" t="s">
        <v>143</v>
      </c>
      <c r="C37" s="16" t="s">
        <v>144</v>
      </c>
      <c r="D37" s="22"/>
      <c r="E37" s="86" t="s">
        <v>93</v>
      </c>
      <c r="F37" s="87">
        <v>2</v>
      </c>
      <c r="G37" s="88"/>
      <c r="H37" s="88"/>
      <c r="I37" s="88"/>
      <c r="J37" s="88"/>
      <c r="K37" s="72">
        <f t="shared" si="2"/>
        <v>0</v>
      </c>
      <c r="L37" s="73">
        <f t="shared" si="3"/>
        <v>0</v>
      </c>
    </row>
    <row r="38" spans="1:23" s="74" customFormat="1" ht="62.25" customHeight="1" x14ac:dyDescent="0.25">
      <c r="A38" s="89">
        <v>30</v>
      </c>
      <c r="B38" s="16" t="s">
        <v>131</v>
      </c>
      <c r="C38" s="16" t="s">
        <v>136</v>
      </c>
      <c r="D38" s="22"/>
      <c r="E38" s="86" t="s">
        <v>93</v>
      </c>
      <c r="F38" s="87">
        <v>1</v>
      </c>
      <c r="G38" s="88"/>
      <c r="H38" s="88"/>
      <c r="I38" s="88"/>
      <c r="J38" s="88"/>
      <c r="K38" s="72">
        <f t="shared" si="2"/>
        <v>0</v>
      </c>
      <c r="L38" s="73">
        <f t="shared" si="3"/>
        <v>0</v>
      </c>
    </row>
    <row r="39" spans="1:23" s="74" customFormat="1" ht="93.75" customHeight="1" x14ac:dyDescent="0.25">
      <c r="A39" s="89">
        <v>31</v>
      </c>
      <c r="B39" s="16" t="s">
        <v>132</v>
      </c>
      <c r="C39" s="16" t="s">
        <v>137</v>
      </c>
      <c r="D39" s="22"/>
      <c r="E39" s="86" t="s">
        <v>93</v>
      </c>
      <c r="F39" s="87">
        <v>1</v>
      </c>
      <c r="G39" s="88"/>
      <c r="H39" s="88"/>
      <c r="I39" s="88"/>
      <c r="J39" s="88"/>
      <c r="K39" s="72">
        <f t="shared" si="2"/>
        <v>0</v>
      </c>
      <c r="L39" s="73">
        <f t="shared" si="3"/>
        <v>0</v>
      </c>
    </row>
    <row r="40" spans="1:23" s="74" customFormat="1" ht="111.75" customHeight="1" x14ac:dyDescent="0.25">
      <c r="A40" s="89">
        <v>32</v>
      </c>
      <c r="B40" s="16" t="s">
        <v>133</v>
      </c>
      <c r="C40" s="16" t="s">
        <v>138</v>
      </c>
      <c r="D40" s="22"/>
      <c r="E40" s="86" t="s">
        <v>93</v>
      </c>
      <c r="F40" s="87">
        <v>1</v>
      </c>
      <c r="G40" s="88"/>
      <c r="H40" s="88"/>
      <c r="I40" s="88"/>
      <c r="J40" s="88"/>
      <c r="K40" s="72">
        <f t="shared" si="2"/>
        <v>0</v>
      </c>
      <c r="L40" s="73">
        <f t="shared" si="3"/>
        <v>0</v>
      </c>
    </row>
    <row r="41" spans="1:23" s="74" customFormat="1" ht="111.75" customHeight="1" x14ac:dyDescent="0.25">
      <c r="A41" s="89">
        <v>33</v>
      </c>
      <c r="B41" s="16" t="s">
        <v>134</v>
      </c>
      <c r="C41" s="16" t="s">
        <v>139</v>
      </c>
      <c r="D41" s="22"/>
      <c r="E41" s="86" t="s">
        <v>93</v>
      </c>
      <c r="F41" s="87">
        <v>1</v>
      </c>
      <c r="G41" s="88"/>
      <c r="H41" s="88"/>
      <c r="I41" s="88"/>
      <c r="J41" s="88"/>
      <c r="K41" s="72">
        <f t="shared" si="2"/>
        <v>0</v>
      </c>
      <c r="L41" s="73">
        <f t="shared" si="3"/>
        <v>0</v>
      </c>
    </row>
    <row r="42" spans="1:23" s="74" customFormat="1" ht="64.5" customHeight="1" x14ac:dyDescent="0.25">
      <c r="A42" s="89">
        <v>34</v>
      </c>
      <c r="B42" s="16" t="s">
        <v>140</v>
      </c>
      <c r="C42" s="16" t="s">
        <v>141</v>
      </c>
      <c r="D42" s="22"/>
      <c r="E42" s="86" t="s">
        <v>93</v>
      </c>
      <c r="F42" s="87">
        <v>2</v>
      </c>
      <c r="G42" s="88"/>
      <c r="H42" s="88"/>
      <c r="I42" s="88"/>
      <c r="J42" s="88"/>
      <c r="K42" s="72">
        <f t="shared" si="2"/>
        <v>0</v>
      </c>
      <c r="L42" s="73">
        <f t="shared" si="3"/>
        <v>0</v>
      </c>
    </row>
    <row r="43" spans="1:23" ht="115.5" thickBot="1" x14ac:dyDescent="0.3">
      <c r="A43" s="90">
        <v>35</v>
      </c>
      <c r="B43" s="27" t="s">
        <v>135</v>
      </c>
      <c r="C43" s="27" t="s">
        <v>142</v>
      </c>
      <c r="D43" s="28"/>
      <c r="E43" s="29" t="s">
        <v>93</v>
      </c>
      <c r="F43" s="30">
        <v>1</v>
      </c>
      <c r="G43" s="34"/>
      <c r="H43" s="34"/>
      <c r="I43" s="34"/>
      <c r="J43" s="34"/>
      <c r="K43" s="91">
        <f t="shared" si="2"/>
        <v>0</v>
      </c>
      <c r="L43" s="92">
        <f t="shared" si="3"/>
        <v>0</v>
      </c>
    </row>
    <row r="44" spans="1:23" x14ac:dyDescent="0.25">
      <c r="H44" s="81" t="s">
        <v>91</v>
      </c>
      <c r="I44" s="82"/>
      <c r="J44" s="83"/>
      <c r="K44" s="84">
        <f>SUM(K9:K43)</f>
        <v>0</v>
      </c>
      <c r="L44" s="85"/>
    </row>
    <row r="45" spans="1:23" x14ac:dyDescent="0.25">
      <c r="H45" s="78" t="s">
        <v>92</v>
      </c>
      <c r="I45" s="78"/>
      <c r="J45" s="78"/>
      <c r="K45" s="75">
        <f>SUM(L9:L43)</f>
        <v>0</v>
      </c>
      <c r="L45" s="76"/>
    </row>
    <row r="47" spans="1:23" s="35" customFormat="1" x14ac:dyDescent="0.25">
      <c r="B47" s="36"/>
      <c r="C47" s="36"/>
      <c r="D47" s="36"/>
      <c r="E47" s="36"/>
      <c r="G47" s="37"/>
    </row>
    <row r="48" spans="1:23" s="40" customFormat="1" ht="14.25" x14ac:dyDescent="0.2">
      <c r="A48" s="38" t="s">
        <v>95</v>
      </c>
      <c r="B48" s="38"/>
      <c r="C48" s="39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spans="1:23" s="40" customFormat="1" ht="14.25" x14ac:dyDescent="0.2">
      <c r="A49" s="39"/>
      <c r="B49" s="39"/>
      <c r="C49" s="39"/>
      <c r="D49" s="42"/>
      <c r="E49" s="42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</row>
    <row r="50" spans="1:23" s="40" customFormat="1" ht="14.25" x14ac:dyDescent="0.2">
      <c r="A50" s="39"/>
      <c r="B50" s="39"/>
      <c r="C50" s="39"/>
      <c r="D50" s="42"/>
      <c r="E50" s="42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</row>
    <row r="51" spans="1:23" s="40" customFormat="1" ht="14.25" x14ac:dyDescent="0.2">
      <c r="D51" s="42"/>
      <c r="E51" s="42"/>
    </row>
    <row r="52" spans="1:23" s="40" customFormat="1" ht="14.25" x14ac:dyDescent="0.2">
      <c r="G52" s="43" t="s">
        <v>96</v>
      </c>
    </row>
    <row r="53" spans="1:23" s="44" customFormat="1" ht="14.25" x14ac:dyDescent="0.2">
      <c r="D53" s="42"/>
      <c r="E53" s="42"/>
      <c r="F53" s="42"/>
      <c r="G53" s="45" t="s">
        <v>97</v>
      </c>
      <c r="H53" s="46"/>
      <c r="I53" s="47"/>
      <c r="J53" s="47"/>
      <c r="K53" s="47"/>
      <c r="L53" s="47"/>
    </row>
    <row r="54" spans="1:23" s="44" customFormat="1" ht="14.25" x14ac:dyDescent="0.2">
      <c r="D54" s="42"/>
      <c r="E54" s="42"/>
      <c r="F54" s="42"/>
      <c r="G54" s="40"/>
      <c r="H54" s="40"/>
    </row>
  </sheetData>
  <mergeCells count="5">
    <mergeCell ref="K44:L44"/>
    <mergeCell ref="K45:L45"/>
    <mergeCell ref="B1:D1"/>
    <mergeCell ref="H44:J44"/>
    <mergeCell ref="H45:J45"/>
  </mergeCells>
  <hyperlinks>
    <hyperlink ref="E28" r:id="rId1" display="link" xr:uid="{C9CBE783-1A11-4287-A0DE-454E7C2F08EE}"/>
    <hyperlink ref="E29" r:id="rId2" display="link" xr:uid="{0CA731B1-26F9-4818-8325-31CC450993B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24"/>
  <sheetViews>
    <sheetView topLeftCell="A10" workbookViewId="0">
      <selection activeCell="C11" sqref="C11"/>
    </sheetView>
  </sheetViews>
  <sheetFormatPr defaultRowHeight="15" x14ac:dyDescent="0.25"/>
  <cols>
    <col min="1" max="1" width="10.28515625" style="1" customWidth="1"/>
    <col min="2" max="2" width="17.42578125" style="1" customWidth="1"/>
    <col min="3" max="3" width="14.85546875" style="1" customWidth="1"/>
    <col min="4" max="4" width="13.140625" style="1" customWidth="1"/>
    <col min="5" max="5" width="20.7109375" style="1" customWidth="1"/>
    <col min="6" max="6" width="22" style="1" customWidth="1"/>
    <col min="7" max="7" width="22.140625" style="1" customWidth="1"/>
    <col min="8" max="8" width="25.140625" style="1" customWidth="1"/>
    <col min="9" max="9" width="20.28515625" style="1" customWidth="1"/>
    <col min="10" max="10" width="12.28515625" style="1" customWidth="1"/>
    <col min="11" max="11" width="37.140625" style="3" customWidth="1"/>
    <col min="12" max="12" width="11.7109375" customWidth="1"/>
    <col min="13" max="13" width="12.28515625" customWidth="1"/>
    <col min="14" max="14" width="11.85546875" customWidth="1"/>
    <col min="15" max="15" width="7.140625" customWidth="1"/>
    <col min="17" max="17" width="16.28515625" customWidth="1"/>
    <col min="18" max="18" width="12.42578125" customWidth="1"/>
    <col min="19" max="19" width="11.28515625" customWidth="1"/>
  </cols>
  <sheetData>
    <row r="1" spans="1:19" s="4" customFormat="1" ht="12.75" x14ac:dyDescent="0.25">
      <c r="A1" s="4" t="s">
        <v>68</v>
      </c>
      <c r="B1" s="4" t="s">
        <v>69</v>
      </c>
      <c r="E1" s="5"/>
      <c r="F1" s="5"/>
      <c r="G1" s="5"/>
    </row>
    <row r="2" spans="1:19" s="4" customFormat="1" ht="12.75" x14ac:dyDescent="0.25">
      <c r="B2" s="6"/>
      <c r="C2" s="6"/>
      <c r="D2" s="6"/>
      <c r="E2" s="5"/>
      <c r="F2" s="5"/>
      <c r="G2" s="5"/>
    </row>
    <row r="3" spans="1:19" s="7" customFormat="1" ht="12.75" x14ac:dyDescent="0.2">
      <c r="A3" s="7" t="s">
        <v>70</v>
      </c>
      <c r="B3" s="8"/>
    </row>
    <row r="4" spans="1:19" s="7" customFormat="1" ht="12.75" x14ac:dyDescent="0.2">
      <c r="A4" s="7" t="s">
        <v>71</v>
      </c>
      <c r="B4" s="8"/>
    </row>
    <row r="5" spans="1:19" s="10" customFormat="1" ht="12.75" x14ac:dyDescent="0.2">
      <c r="A5" s="7" t="s">
        <v>72</v>
      </c>
      <c r="B5" s="9"/>
    </row>
    <row r="6" spans="1:19" x14ac:dyDescent="0.25">
      <c r="J6" s="3"/>
      <c r="K6"/>
    </row>
    <row r="7" spans="1:19" ht="15.75" thickBot="1" x14ac:dyDescent="0.3">
      <c r="A7" s="4" t="s">
        <v>98</v>
      </c>
      <c r="J7" s="3"/>
    </row>
    <row r="8" spans="1:19" ht="33.75" x14ac:dyDescent="0.25">
      <c r="A8" s="12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7</v>
      </c>
      <c r="I8" s="18" t="s">
        <v>8</v>
      </c>
      <c r="J8" s="18" t="s">
        <v>9</v>
      </c>
      <c r="K8" s="18" t="s">
        <v>85</v>
      </c>
      <c r="L8" s="18" t="s">
        <v>86</v>
      </c>
      <c r="M8" s="18" t="s">
        <v>24</v>
      </c>
      <c r="N8" s="18" t="s">
        <v>87</v>
      </c>
      <c r="O8" s="18" t="s">
        <v>88</v>
      </c>
      <c r="P8" s="18" t="s">
        <v>89</v>
      </c>
      <c r="Q8" s="18" t="s">
        <v>90</v>
      </c>
      <c r="R8" s="18" t="s">
        <v>91</v>
      </c>
      <c r="S8" s="19" t="s">
        <v>92</v>
      </c>
    </row>
    <row r="9" spans="1:19" ht="51" x14ac:dyDescent="0.25">
      <c r="A9" s="48">
        <v>1</v>
      </c>
      <c r="B9" s="49" t="s">
        <v>17</v>
      </c>
      <c r="C9" s="49" t="s">
        <v>11</v>
      </c>
      <c r="D9" s="49">
        <v>2000</v>
      </c>
      <c r="E9" s="49" t="s">
        <v>12</v>
      </c>
      <c r="F9" s="49" t="s">
        <v>18</v>
      </c>
      <c r="G9" s="49" t="s">
        <v>13</v>
      </c>
      <c r="H9" s="49" t="s">
        <v>14</v>
      </c>
      <c r="I9" s="49" t="s">
        <v>19</v>
      </c>
      <c r="J9" s="50">
        <f>68/16</f>
        <v>4.25</v>
      </c>
      <c r="K9" s="51"/>
      <c r="L9" s="54" t="s">
        <v>93</v>
      </c>
      <c r="M9" s="54">
        <v>2</v>
      </c>
      <c r="N9" s="62"/>
      <c r="O9" s="62"/>
      <c r="P9" s="62"/>
      <c r="Q9" s="62"/>
      <c r="R9" s="63">
        <f>M9*N9</f>
        <v>0</v>
      </c>
      <c r="S9" s="64">
        <f>M9*Q9</f>
        <v>0</v>
      </c>
    </row>
    <row r="10" spans="1:19" ht="102" x14ac:dyDescent="0.25">
      <c r="A10" s="48">
        <v>2</v>
      </c>
      <c r="B10" s="49" t="s">
        <v>31</v>
      </c>
      <c r="C10" s="52" t="s">
        <v>16</v>
      </c>
      <c r="D10" s="49">
        <v>2500</v>
      </c>
      <c r="E10" s="49" t="s">
        <v>32</v>
      </c>
      <c r="F10" s="49" t="s">
        <v>33</v>
      </c>
      <c r="G10" s="49" t="s">
        <v>15</v>
      </c>
      <c r="H10" s="49" t="s">
        <v>34</v>
      </c>
      <c r="I10" s="49" t="s">
        <v>35</v>
      </c>
      <c r="J10" s="50" t="s">
        <v>36</v>
      </c>
      <c r="K10" s="53"/>
      <c r="L10" s="54" t="s">
        <v>93</v>
      </c>
      <c r="M10" s="60">
        <v>2</v>
      </c>
      <c r="N10" s="62"/>
      <c r="O10" s="62"/>
      <c r="P10" s="62"/>
      <c r="Q10" s="62"/>
      <c r="R10" s="63">
        <f t="shared" ref="R10:R14" si="0">M10*N10</f>
        <v>0</v>
      </c>
      <c r="S10" s="64">
        <f t="shared" ref="S10:S14" si="1">M10*Q10</f>
        <v>0</v>
      </c>
    </row>
    <row r="11" spans="1:19" ht="89.25" x14ac:dyDescent="0.25">
      <c r="A11" s="48">
        <v>3</v>
      </c>
      <c r="B11" s="49" t="s">
        <v>37</v>
      </c>
      <c r="C11" s="49" t="s">
        <v>38</v>
      </c>
      <c r="D11" s="49">
        <v>2500</v>
      </c>
      <c r="E11" s="49" t="s">
        <v>39</v>
      </c>
      <c r="F11" s="49" t="s">
        <v>40</v>
      </c>
      <c r="G11" s="49" t="s">
        <v>41</v>
      </c>
      <c r="H11" s="49" t="s">
        <v>42</v>
      </c>
      <c r="I11" s="49" t="s">
        <v>43</v>
      </c>
      <c r="J11" s="50"/>
      <c r="K11" s="51"/>
      <c r="L11" s="54" t="s">
        <v>93</v>
      </c>
      <c r="M11" s="54">
        <v>1</v>
      </c>
      <c r="N11" s="62"/>
      <c r="O11" s="62"/>
      <c r="P11" s="62"/>
      <c r="Q11" s="62"/>
      <c r="R11" s="63">
        <f t="shared" si="0"/>
        <v>0</v>
      </c>
      <c r="S11" s="64">
        <f t="shared" si="1"/>
        <v>0</v>
      </c>
    </row>
    <row r="12" spans="1:19" ht="178.5" x14ac:dyDescent="0.25">
      <c r="A12" s="48">
        <v>4</v>
      </c>
      <c r="B12" s="49" t="s">
        <v>44</v>
      </c>
      <c r="C12" s="49" t="s">
        <v>45</v>
      </c>
      <c r="D12" s="49">
        <v>45000</v>
      </c>
      <c r="E12" s="49" t="s">
        <v>46</v>
      </c>
      <c r="F12" s="49" t="s">
        <v>47</v>
      </c>
      <c r="G12" s="49" t="s">
        <v>48</v>
      </c>
      <c r="H12" s="49" t="s">
        <v>49</v>
      </c>
      <c r="I12" s="49" t="s">
        <v>50</v>
      </c>
      <c r="J12" s="50"/>
      <c r="K12" s="51"/>
      <c r="L12" s="54" t="s">
        <v>93</v>
      </c>
      <c r="M12" s="54">
        <v>2</v>
      </c>
      <c r="N12" s="62"/>
      <c r="O12" s="62"/>
      <c r="P12" s="62"/>
      <c r="Q12" s="62"/>
      <c r="R12" s="63">
        <f t="shared" si="0"/>
        <v>0</v>
      </c>
      <c r="S12" s="64">
        <f t="shared" si="1"/>
        <v>0</v>
      </c>
    </row>
    <row r="13" spans="1:19" s="1" customFormat="1" ht="59.25" customHeight="1" x14ac:dyDescent="0.2">
      <c r="A13" s="48">
        <v>5</v>
      </c>
      <c r="B13" s="49" t="s">
        <v>20</v>
      </c>
      <c r="C13" s="49" t="s">
        <v>11</v>
      </c>
      <c r="D13" s="49">
        <v>6000</v>
      </c>
      <c r="E13" s="49" t="s">
        <v>21</v>
      </c>
      <c r="F13" s="49" t="s">
        <v>22</v>
      </c>
      <c r="G13" s="49" t="s">
        <v>22</v>
      </c>
      <c r="H13" s="49" t="s">
        <v>10</v>
      </c>
      <c r="I13" s="49" t="s">
        <v>23</v>
      </c>
      <c r="J13" s="50">
        <f>292/180</f>
        <v>1.6222222222222222</v>
      </c>
      <c r="K13" s="51"/>
      <c r="L13" s="54" t="s">
        <v>93</v>
      </c>
      <c r="M13" s="54">
        <v>1</v>
      </c>
      <c r="N13" s="65"/>
      <c r="O13" s="65"/>
      <c r="P13" s="65"/>
      <c r="Q13" s="65"/>
      <c r="R13" s="63">
        <f t="shared" si="0"/>
        <v>0</v>
      </c>
      <c r="S13" s="64">
        <f t="shared" si="1"/>
        <v>0</v>
      </c>
    </row>
    <row r="14" spans="1:19" ht="129" thickBot="1" x14ac:dyDescent="0.3">
      <c r="A14" s="59">
        <v>6</v>
      </c>
      <c r="B14" s="55" t="s">
        <v>26</v>
      </c>
      <c r="C14" s="56" t="s">
        <v>27</v>
      </c>
      <c r="D14" s="56"/>
      <c r="E14" s="55" t="s">
        <v>99</v>
      </c>
      <c r="F14" s="55" t="s">
        <v>28</v>
      </c>
      <c r="G14" s="55" t="s">
        <v>29</v>
      </c>
      <c r="H14" s="55" t="s">
        <v>100</v>
      </c>
      <c r="I14" s="55" t="s">
        <v>30</v>
      </c>
      <c r="J14" s="57"/>
      <c r="K14" s="58"/>
      <c r="L14" s="61" t="s">
        <v>93</v>
      </c>
      <c r="M14" s="61">
        <v>3</v>
      </c>
      <c r="N14" s="66"/>
      <c r="O14" s="66"/>
      <c r="P14" s="67"/>
      <c r="Q14" s="67"/>
      <c r="R14" s="63">
        <f t="shared" si="0"/>
        <v>0</v>
      </c>
      <c r="S14" s="64">
        <f t="shared" si="1"/>
        <v>0</v>
      </c>
    </row>
    <row r="15" spans="1:19" x14ac:dyDescent="0.25">
      <c r="P15" s="79" t="s">
        <v>91</v>
      </c>
      <c r="Q15" s="79"/>
      <c r="R15" s="76">
        <f>SUM(R9:R14)</f>
        <v>0</v>
      </c>
      <c r="S15" s="76"/>
    </row>
    <row r="16" spans="1:19" x14ac:dyDescent="0.25">
      <c r="P16" s="79" t="s">
        <v>92</v>
      </c>
      <c r="Q16" s="79"/>
      <c r="R16" s="80">
        <f>SUM(S9:S14)</f>
        <v>0</v>
      </c>
      <c r="S16" s="80"/>
    </row>
    <row r="18" spans="1:23" x14ac:dyDescent="0.25">
      <c r="L18" s="3"/>
    </row>
    <row r="19" spans="1:23" s="40" customFormat="1" ht="14.25" x14ac:dyDescent="0.2">
      <c r="A19" s="38" t="s">
        <v>95</v>
      </c>
      <c r="B19" s="38"/>
      <c r="C19" s="38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3" s="40" customFormat="1" ht="14.25" x14ac:dyDescent="0.2">
      <c r="A20" s="39"/>
      <c r="B20" s="39"/>
      <c r="C20" s="39"/>
      <c r="D20" s="42"/>
      <c r="E20" s="42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</row>
    <row r="21" spans="1:23" s="40" customFormat="1" ht="14.25" x14ac:dyDescent="0.2">
      <c r="A21" s="39"/>
      <c r="B21" s="39"/>
      <c r="C21" s="39"/>
      <c r="D21" s="42"/>
      <c r="E21" s="42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1:23" s="40" customFormat="1" ht="14.25" x14ac:dyDescent="0.2">
      <c r="D22" s="42"/>
      <c r="E22" s="42"/>
    </row>
    <row r="23" spans="1:23" s="40" customFormat="1" ht="14.25" x14ac:dyDescent="0.2">
      <c r="G23" s="43" t="s">
        <v>101</v>
      </c>
    </row>
    <row r="24" spans="1:23" s="44" customFormat="1" ht="14.25" x14ac:dyDescent="0.2">
      <c r="D24" s="42"/>
      <c r="E24" s="42"/>
      <c r="F24" s="42"/>
      <c r="G24" s="68" t="s">
        <v>97</v>
      </c>
      <c r="H24" s="69"/>
      <c r="I24" s="70"/>
      <c r="J24" s="71"/>
    </row>
  </sheetData>
  <mergeCells count="4">
    <mergeCell ref="P16:Q16"/>
    <mergeCell ref="R16:S16"/>
    <mergeCell ref="P15:Q15"/>
    <mergeCell ref="R15:S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33DA022D8204EBE01110C7991E5F7" ma:contentTypeVersion="14" ma:contentTypeDescription="Create a new document." ma:contentTypeScope="" ma:versionID="b403451942beb8b4417ce46d39e1b061">
  <xsd:schema xmlns:xsd="http://www.w3.org/2001/XMLSchema" xmlns:xs="http://www.w3.org/2001/XMLSchema" xmlns:p="http://schemas.microsoft.com/office/2006/metadata/properties" xmlns:ns3="5293cd04-d983-46bd-a299-fe8ea140535d" xmlns:ns4="1fb11256-31c5-4e73-b5bd-93a36785c176" targetNamespace="http://schemas.microsoft.com/office/2006/metadata/properties" ma:root="true" ma:fieldsID="5241bffa92aac527358d32ac3634516c" ns3:_="" ns4:_="">
    <xsd:import namespace="5293cd04-d983-46bd-a299-fe8ea140535d"/>
    <xsd:import namespace="1fb11256-31c5-4e73-b5bd-93a36785c1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cd04-d983-46bd-a299-fe8ea1405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11256-31c5-4e73-b5bd-93a36785c1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78892C-4BB5-4436-8FEC-6767BD4B8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93cd04-d983-46bd-a299-fe8ea140535d"/>
    <ds:schemaRef ds:uri="1fb11256-31c5-4e73-b5bd-93a36785c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BF9DCA-0AAA-4DAD-91E7-A06BC31086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A9613-1A4D-4EF4-A31B-1A22668F9570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5293cd04-d983-46bd-a299-fe8ea140535d"/>
    <ds:schemaRef ds:uri="http://purl.org/dc/elements/1.1/"/>
    <ds:schemaRef ds:uri="http://schemas.microsoft.com/office/2006/metadata/properties"/>
    <ds:schemaRef ds:uri="1fb11256-31c5-4e73-b5bd-93a36785c176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Kentosova</cp:lastModifiedBy>
  <cp:revision/>
  <dcterms:created xsi:type="dcterms:W3CDTF">2021-05-31T06:03:53Z</dcterms:created>
  <dcterms:modified xsi:type="dcterms:W3CDTF">2021-08-06T08:49:20Z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0x010100B4133DA022D8204EBE01110C7991E5F7</vt:lpwstr>
  </property>
</Properties>
</file>