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DNS - elektromontážne práce\Zákazky\Výzva č. 1\"/>
    </mc:Choice>
  </mc:AlternateContent>
  <xr:revisionPtr revIDLastSave="0" documentId="13_ncr:1_{A4E1FBBD-0FAF-46E1-9D50-440092B06FCB}" xr6:coauthVersionLast="47" xr6:coauthVersionMax="47" xr10:uidLastSave="{00000000-0000-0000-0000-000000000000}"/>
  <bookViews>
    <workbookView xWindow="-120" yWindow="-120" windowWidth="29040" windowHeight="15840" xr2:uid="{6A88C828-F509-4763-89D9-607D8A4A75AD}"/>
  </bookViews>
  <sheets>
    <sheet name="Návrh na plnenie kritéria" sheetId="9" r:id="rId1"/>
    <sheet name="CU-Sch" sheetId="4" r:id="rId2"/>
    <sheet name="RU-DePaul" sheetId="5" r:id="rId3"/>
    <sheet name="LA-Zlat" sheetId="8" r:id="rId4"/>
  </sheets>
  <definedNames>
    <definedName name="_xlnm._FilterDatabase" localSheetId="1" hidden="1">'CU-Sch'!$A$12:$G$74</definedName>
    <definedName name="_xlnm._FilterDatabase" localSheetId="3" hidden="1">'LA-Zlat'!$A$12:$G$80</definedName>
    <definedName name="_xlnm._FilterDatabase" localSheetId="2" hidden="1">'RU-DePaul'!$A$12:$G$67</definedName>
    <definedName name="_xlnm.Print_Area" localSheetId="1">'CU-Sch'!$A$1:$G$76</definedName>
    <definedName name="_xlnm.Print_Area" localSheetId="3">'LA-Zlat'!$A$1:$G$82</definedName>
    <definedName name="_xlnm.Print_Area" localSheetId="2">'RU-DePaul'!$A$1:$G$69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5" l="1"/>
  <c r="E51" i="5"/>
  <c r="E38" i="5"/>
  <c r="E21" i="5"/>
  <c r="E20" i="5"/>
  <c r="E67" i="4"/>
  <c r="E58" i="4"/>
  <c r="E44" i="4"/>
  <c r="E29" i="4"/>
  <c r="E23" i="4"/>
  <c r="E23" i="8"/>
  <c r="E22" i="4"/>
  <c r="F22" i="4" s="1"/>
  <c r="E22" i="8"/>
  <c r="E73" i="8" l="1"/>
  <c r="F73" i="8"/>
  <c r="F22" i="8"/>
  <c r="E64" i="8"/>
  <c r="E28" i="8"/>
  <c r="E47" i="8"/>
  <c r="F47" i="8" l="1"/>
  <c r="F28" i="8"/>
  <c r="F23" i="8" l="1"/>
  <c r="F72" i="8"/>
  <c r="F71" i="8"/>
  <c r="F70" i="8"/>
  <c r="F69" i="8"/>
  <c r="F68" i="8"/>
  <c r="F67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C50" i="8"/>
  <c r="F50" i="8" s="1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27" i="8"/>
  <c r="F26" i="8"/>
  <c r="F21" i="8"/>
  <c r="F20" i="8"/>
  <c r="F19" i="8"/>
  <c r="F18" i="8"/>
  <c r="F17" i="8"/>
  <c r="F16" i="8"/>
  <c r="F15" i="8"/>
  <c r="F14" i="8"/>
  <c r="F13" i="8"/>
  <c r="F60" i="5"/>
  <c r="F59" i="5"/>
  <c r="F58" i="5"/>
  <c r="F57" i="5"/>
  <c r="F56" i="5"/>
  <c r="F55" i="5"/>
  <c r="F54" i="5"/>
  <c r="F51" i="5"/>
  <c r="F50" i="5"/>
  <c r="F49" i="5"/>
  <c r="F48" i="5"/>
  <c r="F47" i="5"/>
  <c r="F46" i="5"/>
  <c r="F45" i="5"/>
  <c r="F44" i="5"/>
  <c r="F43" i="5"/>
  <c r="F42" i="5"/>
  <c r="F41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1" i="5"/>
  <c r="F20" i="5"/>
  <c r="F19" i="5"/>
  <c r="F18" i="5"/>
  <c r="F17" i="5"/>
  <c r="F16" i="5"/>
  <c r="F15" i="5"/>
  <c r="F14" i="5"/>
  <c r="F13" i="5"/>
  <c r="F67" i="4"/>
  <c r="F66" i="4"/>
  <c r="F65" i="4"/>
  <c r="F64" i="4"/>
  <c r="F63" i="4"/>
  <c r="F62" i="4"/>
  <c r="F61" i="4"/>
  <c r="F58" i="4"/>
  <c r="F57" i="4"/>
  <c r="F56" i="4"/>
  <c r="F55" i="4"/>
  <c r="F54" i="4"/>
  <c r="F53" i="4"/>
  <c r="F52" i="4"/>
  <c r="F51" i="4"/>
  <c r="F50" i="4"/>
  <c r="F49" i="4"/>
  <c r="F48" i="4"/>
  <c r="F47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29" i="4"/>
  <c r="F28" i="4"/>
  <c r="F27" i="4"/>
  <c r="F26" i="4"/>
  <c r="F23" i="4"/>
  <c r="F21" i="4"/>
  <c r="F20" i="4"/>
  <c r="F19" i="4"/>
  <c r="F18" i="4"/>
  <c r="F17" i="4"/>
  <c r="F16" i="4"/>
  <c r="F15" i="4"/>
  <c r="F14" i="4"/>
  <c r="F13" i="4"/>
  <c r="F74" i="8" l="1"/>
  <c r="F80" i="8" s="1"/>
  <c r="F65" i="8"/>
  <c r="F79" i="8" s="1"/>
  <c r="F29" i="8"/>
  <c r="F77" i="8" s="1"/>
  <c r="F24" i="8"/>
  <c r="F76" i="8" s="1"/>
  <c r="F48" i="8"/>
  <c r="F78" i="8" s="1"/>
  <c r="F61" i="5"/>
  <c r="F67" i="5" s="1"/>
  <c r="F22" i="5"/>
  <c r="F63" i="5" s="1"/>
  <c r="F64" i="5"/>
  <c r="F39" i="5"/>
  <c r="F65" i="5" s="1"/>
  <c r="F52" i="5"/>
  <c r="F66" i="5" s="1"/>
  <c r="F24" i="4"/>
  <c r="F70" i="4" s="1"/>
  <c r="F45" i="4"/>
  <c r="F72" i="4" s="1"/>
  <c r="F68" i="4"/>
  <c r="F74" i="4" s="1"/>
  <c r="F59" i="4"/>
  <c r="F73" i="4" s="1"/>
  <c r="F30" i="4"/>
  <c r="F71" i="4" s="1"/>
  <c r="F82" i="8" l="1"/>
  <c r="F69" i="5"/>
  <c r="F76" i="4"/>
  <c r="B15" i="9" s="1"/>
  <c r="D15" i="9" l="1"/>
  <c r="E15" i="9" s="1"/>
</calcChain>
</file>

<file path=xl/sharedStrings.xml><?xml version="1.0" encoding="utf-8"?>
<sst xmlns="http://schemas.openxmlformats.org/spreadsheetml/2006/main" count="598" uniqueCount="173">
  <si>
    <t>Skrátený popis</t>
  </si>
  <si>
    <t>MJ</t>
  </si>
  <si>
    <t>Cena jednotková</t>
  </si>
  <si>
    <t>Poznámka</t>
  </si>
  <si>
    <t>01</t>
  </si>
  <si>
    <t>ks</t>
  </si>
  <si>
    <t>Spolu:</t>
  </si>
  <si>
    <t>bez DPH</t>
  </si>
  <si>
    <t>Materiál</t>
  </si>
  <si>
    <t>Rekapitulácia</t>
  </si>
  <si>
    <t>0101</t>
  </si>
  <si>
    <t>MAGISTRÁT HLAVNÉHO MESTA SR BRATISLAVY</t>
  </si>
  <si>
    <t>Príloha:</t>
  </si>
  <si>
    <t>Stavba:</t>
  </si>
  <si>
    <t>Objekt:</t>
  </si>
  <si>
    <t>Zemné práce</t>
  </si>
  <si>
    <t>m</t>
  </si>
  <si>
    <t>02</t>
  </si>
  <si>
    <t>Demontážne práce</t>
  </si>
  <si>
    <t>0201</t>
  </si>
  <si>
    <t>0202</t>
  </si>
  <si>
    <t>03</t>
  </si>
  <si>
    <t>Montážne práce</t>
  </si>
  <si>
    <t>0301</t>
  </si>
  <si>
    <t>0302</t>
  </si>
  <si>
    <t>0305</t>
  </si>
  <si>
    <t>0306</t>
  </si>
  <si>
    <t>0307</t>
  </si>
  <si>
    <t>0308</t>
  </si>
  <si>
    <t>0309</t>
  </si>
  <si>
    <t>0310</t>
  </si>
  <si>
    <t>0311</t>
  </si>
  <si>
    <t>04</t>
  </si>
  <si>
    <t>0401</t>
  </si>
  <si>
    <t>0402</t>
  </si>
  <si>
    <t>0408</t>
  </si>
  <si>
    <t>05</t>
  </si>
  <si>
    <t>Iné práce</t>
  </si>
  <si>
    <t>0501</t>
  </si>
  <si>
    <t>0503</t>
  </si>
  <si>
    <t>0504</t>
  </si>
  <si>
    <t>Celkom</t>
  </si>
  <si>
    <t>Výkaz výmer</t>
  </si>
  <si>
    <t>Dobudovanie verejného osvetlenia - Schengenská, Čunovo</t>
  </si>
  <si>
    <t>SEKCIA VÝSTAVBY</t>
  </si>
  <si>
    <t>ODDELENIE OSVETLENIA, SIETÍ A ENERGETIKY</t>
  </si>
  <si>
    <t>P.Č.</t>
  </si>
  <si>
    <t>%</t>
  </si>
  <si>
    <t>m3</t>
  </si>
  <si>
    <t>Zhotovenie napojenia - Rozbúranie stožiarového základu, privedenie káblového vedenia, zatiahnutie do drieku stožiara, zhotovenie napojenia zo stožiarovej svorkovnice, spätná úprava, uvedenie do pôvodného stavu</t>
  </si>
  <si>
    <t xml:space="preserve">Kábel CYKY-J 3x1,5 </t>
  </si>
  <si>
    <t>Kábel CYKY-J 4x10</t>
  </si>
  <si>
    <t>Chránička ohybná plastová d=63mm</t>
  </si>
  <si>
    <t>Demontáž svietidla do výšky 4m</t>
  </si>
  <si>
    <t>Demontáž svietidla do výšky 8m</t>
  </si>
  <si>
    <t>Demontáž výložníka 1-ramenného</t>
  </si>
  <si>
    <t>Demontáž stožiara do výšky 4m</t>
  </si>
  <si>
    <t>Demontáž stožiara do výšky 8m</t>
  </si>
  <si>
    <t>Uzemňovacia pásovina 30x4 - Fe/Zn - (1kg/1,06m), vrátane spojovacích svoriek a izolačného materiálu pre izoláciu spojov</t>
  </si>
  <si>
    <t>Stožiar oceľový kužeľový typ STK 60/60/3, RAL 7016 mat, vrátane pripojovacej svorky pre uzemňovaciu sústavu</t>
  </si>
  <si>
    <t>Uzemňovacia guľatina d=10mm - Fe/Zn - (1kg/1,6m), vrátane spojovacích svoriek a izolačného materiálu pre izoláciu spojov a prestupu zem-vzduch</t>
  </si>
  <si>
    <t>Pretlak pod komunikáciou - vrátane chráničky d=110mm</t>
  </si>
  <si>
    <t>Pretlak pod komunikáciou - výkop štartovacej a cieľovej jamy</t>
  </si>
  <si>
    <t>Výkop stožiarovej jamy</t>
  </si>
  <si>
    <t xml:space="preserve">Zhotovenie stožiarového základu pre stožiar do výšky 8m </t>
  </si>
  <si>
    <t>Stožiarová pätka (spádovaná od stožiara)</t>
  </si>
  <si>
    <t>Výstražná fólia blesk</t>
  </si>
  <si>
    <t>Výkop a zásyp ryhy 35x60cm (š x h) v  asfaltovom chodníku / betóne vrátane rozbúrania a spätnej úpravy všetkých vrstiev</t>
  </si>
  <si>
    <t>Výkop a zásyp ryhy 35x80cm (š x h) v zeleni so spätnou úpravou vrátane zatrávnenia</t>
  </si>
  <si>
    <t>Montáž - kábel CYKY-J 3x1,5 - napojenie svietidla zo stožiarovej svorkovnice</t>
  </si>
  <si>
    <t>Montáž - kábel CYKY-J 4x10 - zatiahnutie do chráničky</t>
  </si>
  <si>
    <t>Montáž - pásovina FeZn 30x4 vrátane pokládky do výkopu, realizácie spojov vrátane ich izolácie</t>
  </si>
  <si>
    <t>Montáž - guľatina FeZn d=10mm vrátane pokládky pripojenia k pásovine a ku stožiaru, realizácie spojov vrátane ich izolácie, izolácia prestupu zem-vzduch</t>
  </si>
  <si>
    <t>Pokládka chráničky plastovej d=63mm</t>
  </si>
  <si>
    <t>Pokládka HDPE rúry d=40mm</t>
  </si>
  <si>
    <t xml:space="preserve">Pokládka výstražnej fólie </t>
  </si>
  <si>
    <t>Stožiarová svorkovnica typ GURO EKM 2072-1D2 vrátane poistiek</t>
  </si>
  <si>
    <t xml:space="preserve">Montáž svorkovnice stožiarovej, pripevnenie svorkovnice, úprava káblov, montáž vodičov prierezu do 4x16mm, zapojenie vývodu pre svietidlo, uzatvorenie svorkovnice </t>
  </si>
  <si>
    <t>Montáž stožiara do výšky 8m</t>
  </si>
  <si>
    <t xml:space="preserve">Dokumentácia skutočného vyhotovenia - Zanesenie do technickej evidencie vrátane technickej mapy mesta  </t>
  </si>
  <si>
    <t>Východisková revízia</t>
  </si>
  <si>
    <t>Podiel pridružených výkonov</t>
  </si>
  <si>
    <t>Podružný materiál</t>
  </si>
  <si>
    <t>Kompletizácia svietidla, predmontáž</t>
  </si>
  <si>
    <t>Montáž svietidla do výšky 8m</t>
  </si>
  <si>
    <t>Vypracovanie POD, prerokovanie a schválenie operatívnej dopravnej komisii</t>
  </si>
  <si>
    <t>Geodetické zameranie svetelných miest vrátane káblových vedení</t>
  </si>
  <si>
    <t>0102</t>
  </si>
  <si>
    <t>0103</t>
  </si>
  <si>
    <t>0104</t>
  </si>
  <si>
    <t>0106</t>
  </si>
  <si>
    <t>0108</t>
  </si>
  <si>
    <t>0110</t>
  </si>
  <si>
    <t>0111</t>
  </si>
  <si>
    <t>0112</t>
  </si>
  <si>
    <t>0204</t>
  </si>
  <si>
    <t>0207</t>
  </si>
  <si>
    <t>0208</t>
  </si>
  <si>
    <t>0314</t>
  </si>
  <si>
    <t>0315</t>
  </si>
  <si>
    <t>0316</t>
  </si>
  <si>
    <t>0399</t>
  </si>
  <si>
    <t>0299</t>
  </si>
  <si>
    <t>0198</t>
  </si>
  <si>
    <t>0199</t>
  </si>
  <si>
    <t>0405</t>
  </si>
  <si>
    <t>0406</t>
  </si>
  <si>
    <t>0407</t>
  </si>
  <si>
    <t>0409</t>
  </si>
  <si>
    <t>0410</t>
  </si>
  <si>
    <t>0411</t>
  </si>
  <si>
    <t>0499</t>
  </si>
  <si>
    <t>0502</t>
  </si>
  <si>
    <t>0505</t>
  </si>
  <si>
    <t>0599</t>
  </si>
  <si>
    <t>Predrealizačné vytýčenie inžinierskych sietí</t>
  </si>
  <si>
    <t>Projektový manažment, inžiniering</t>
  </si>
  <si>
    <t>0506</t>
  </si>
  <si>
    <t>kpl</t>
  </si>
  <si>
    <t>Výmera
 RU-DeP</t>
  </si>
  <si>
    <t>Výmera
 CU-Sch</t>
  </si>
  <si>
    <t>Cena celkom
CU-Sch</t>
  </si>
  <si>
    <t>Cena celkom
RU-DeP</t>
  </si>
  <si>
    <t>Multichránička HDPE 40/34+7x10/8mm</t>
  </si>
  <si>
    <t xml:space="preserve">Zapojenie vývodu pre svietidlo v stožiarovej svorkovnici, uzatvorenie svorkovnice </t>
  </si>
  <si>
    <t>Stožiarová svorkovnica typ GURO EKM 2072-2D2 vrátane poistiek</t>
  </si>
  <si>
    <t>Výmera
 LA-Zlat</t>
  </si>
  <si>
    <t>Montáž prepichovacej svorky na vzdušné vedenie</t>
  </si>
  <si>
    <t>Montáž IPS skrinky</t>
  </si>
  <si>
    <t>Montáž oceľovej chráničky l=3m, pripevnenie</t>
  </si>
  <si>
    <t>Prepichovacia svorka na vzdušné vedenie</t>
  </si>
  <si>
    <t>IPS skrinka vrátane istiacich prvkov</t>
  </si>
  <si>
    <t>Oceľová chránička l=3m vrátane montážneho materiálu</t>
  </si>
  <si>
    <t>Cena celkom
LA-Zlat</t>
  </si>
  <si>
    <t>0317</t>
  </si>
  <si>
    <t>0319</t>
  </si>
  <si>
    <t>0321</t>
  </si>
  <si>
    <t>0323</t>
  </si>
  <si>
    <t>0416</t>
  </si>
  <si>
    <t>0417</t>
  </si>
  <si>
    <t>0418</t>
  </si>
  <si>
    <t>0419</t>
  </si>
  <si>
    <t>0420</t>
  </si>
  <si>
    <t>0421</t>
  </si>
  <si>
    <t>0422</t>
  </si>
  <si>
    <t>Výložník 2-ramenný V2T-05-60, RAL 7016 mat</t>
  </si>
  <si>
    <t>Montáž výložníka 2-ramenného</t>
  </si>
  <si>
    <t>Rozbúranie stožiarového základu, odvoz sutiny, zához jamy, zhutnenie</t>
  </si>
  <si>
    <t>Dobudovanie verejného osvetlenia - Cesta k noclahárni DePaul, Ružinov</t>
  </si>
  <si>
    <t>Rekonštrukcia verejného osvetlenia - Zlatohorská, Lamač</t>
  </si>
  <si>
    <t>Príloha: CU-Sch-SIT 4xA4.pdf</t>
  </si>
  <si>
    <t>Príloha: RZ-DeP-SIT 2xA4.pdf</t>
  </si>
  <si>
    <t>Príloha: LA-Zlat-SIT 3xA4.pdf</t>
  </si>
  <si>
    <t>Svietidlo cestné LED typ SL11 mini 3000K alebo ekvivalent podľa špecifikácie minimálnych technických štandardov</t>
  </si>
  <si>
    <t>Svietidlo cestné LED typ SL11 micro 3000K alebo ekvivalent podľa špecifikácie minimálnych technických štandardov</t>
  </si>
  <si>
    <t>Svietidlo cestné LED typ SL11 micro 3000K  alebo ekvivalent podľa špecifikácie minimálnych technických štandardov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</si>
  <si>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</si>
  <si>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</si>
  <si>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</si>
  <si>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</si>
  <si>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</si>
  <si>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</si>
  <si>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</si>
  <si>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</si>
  <si>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</si>
  <si>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DPH</t>
  </si>
  <si>
    <t>V ................</t>
  </si>
  <si>
    <t>dňa: ..........................</t>
  </si>
  <si>
    <t>Podpis zástupcu uchádzača</t>
  </si>
  <si>
    <t>Cena celkom za celý predmet zákazky v eur s DPH</t>
  </si>
  <si>
    <t>Cena celkom za celý predmet zákazky v eur bez DPH</t>
  </si>
  <si>
    <t>Príloha č. 2 - Návrh na plnenie kritéria</t>
  </si>
  <si>
    <t>Obnova verejného osvetlenia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</si>
</sst>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00\ &quot;€&quot;"/>
    <numFmt numFmtId="165" formatCode="#,##0.00\ &quot;Sk&quot;"/>
    <numFmt numFmtId="166" formatCode="#,##0.00\ [$€-1]"/>
    <numFmt numFmtId="167" formatCode="#,##0.00\ &quot;€&quot;"/>
    <numFmt numFmtId="168" formatCode="#,##0.0000\ [$€-1]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sz val="10.5"/>
      <name val="Calibri"/>
      <family val="2"/>
      <charset val="238"/>
    </font>
    <font>
      <b/>
      <sz val="8"/>
      <color rgb="FFB7000B"/>
      <name val="Calibri"/>
      <family val="2"/>
      <charset val="238"/>
    </font>
    <font>
      <sz val="8"/>
      <color rgb="FFB7000B"/>
      <name val="Calibri"/>
      <family val="2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0" fontId="0" fillId="2" borderId="0" xfId="0" applyFill="1"/>
    <xf numFmtId="2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0" fillId="2" borderId="7" xfId="0" applyFill="1" applyBorder="1"/>
    <xf numFmtId="49" fontId="8" fillId="2" borderId="0" xfId="0" applyNumberFormat="1" applyFont="1" applyFill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5" fontId="9" fillId="0" borderId="7" xfId="3" applyNumberFormat="1" applyBorder="1"/>
    <xf numFmtId="0" fontId="9" fillId="0" borderId="0" xfId="3"/>
    <xf numFmtId="165" fontId="9" fillId="0" borderId="4" xfId="3" applyNumberFormat="1" applyBorder="1"/>
    <xf numFmtId="0" fontId="9" fillId="0" borderId="1" xfId="3" applyBorder="1"/>
    <xf numFmtId="0" fontId="9" fillId="0" borderId="0" xfId="3" applyAlignment="1">
      <alignment horizontal="center"/>
    </xf>
    <xf numFmtId="164" fontId="9" fillId="0" borderId="0" xfId="3" applyNumberFormat="1"/>
    <xf numFmtId="0" fontId="3" fillId="0" borderId="0" xfId="0" applyFont="1" applyAlignment="1">
      <alignment horizontal="left" vertical="top" wrapText="1"/>
    </xf>
    <xf numFmtId="0" fontId="11" fillId="0" borderId="10" xfId="3" applyFont="1" applyBorder="1"/>
    <xf numFmtId="0" fontId="9" fillId="0" borderId="11" xfId="3" applyBorder="1"/>
    <xf numFmtId="0" fontId="0" fillId="0" borderId="0" xfId="0" applyAlignment="1">
      <alignment vertical="top" wrapText="1"/>
    </xf>
    <xf numFmtId="0" fontId="12" fillId="0" borderId="0" xfId="0" applyFont="1"/>
    <xf numFmtId="0" fontId="8" fillId="0" borderId="0" xfId="0" applyFont="1"/>
    <xf numFmtId="9" fontId="0" fillId="2" borderId="0" xfId="0" applyNumberFormat="1" applyFill="1"/>
    <xf numFmtId="0" fontId="0" fillId="4" borderId="0" xfId="0" applyFill="1"/>
    <xf numFmtId="0" fontId="0" fillId="4" borderId="13" xfId="0" applyFill="1" applyBorder="1"/>
    <xf numFmtId="0" fontId="0" fillId="4" borderId="2" xfId="0" applyFill="1" applyBorder="1"/>
    <xf numFmtId="2" fontId="4" fillId="4" borderId="2" xfId="1" applyNumberFormat="1" applyFont="1" applyFill="1" applyBorder="1" applyAlignment="1">
      <alignment vertical="center"/>
    </xf>
    <xf numFmtId="0" fontId="3" fillId="4" borderId="0" xfId="0" applyFont="1" applyFill="1"/>
    <xf numFmtId="2" fontId="4" fillId="4" borderId="0" xfId="1" applyNumberFormat="1" applyFont="1" applyFill="1" applyAlignment="1">
      <alignment vertical="center"/>
    </xf>
    <xf numFmtId="0" fontId="5" fillId="4" borderId="0" xfId="1" applyFont="1" applyFill="1" applyAlignment="1">
      <alignment vertical="center"/>
    </xf>
    <xf numFmtId="166" fontId="7" fillId="2" borderId="6" xfId="0" applyNumberFormat="1" applyFont="1" applyFill="1" applyBorder="1"/>
    <xf numFmtId="167" fontId="9" fillId="3" borderId="9" xfId="3" applyNumberFormat="1" applyFill="1" applyBorder="1"/>
    <xf numFmtId="167" fontId="11" fillId="3" borderId="6" xfId="3" applyNumberFormat="1" applyFont="1" applyFill="1" applyBorder="1"/>
    <xf numFmtId="0" fontId="16" fillId="0" borderId="0" xfId="3" applyFont="1"/>
    <xf numFmtId="0" fontId="0" fillId="2" borderId="0" xfId="0" applyFill="1" applyAlignment="1">
      <alignment horizontal="left" indent="3"/>
    </xf>
    <xf numFmtId="0" fontId="3" fillId="2" borderId="0" xfId="0" applyFont="1" applyFill="1" applyAlignment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49" fontId="8" fillId="0" borderId="0" xfId="0" applyNumberFormat="1" applyFont="1" applyAlignment="1">
      <alignment horizontal="center"/>
    </xf>
    <xf numFmtId="166" fontId="7" fillId="0" borderId="6" xfId="0" applyNumberFormat="1" applyFont="1" applyBorder="1"/>
    <xf numFmtId="0" fontId="7" fillId="2" borderId="0" xfId="0" applyFont="1" applyFill="1"/>
    <xf numFmtId="0" fontId="8" fillId="2" borderId="0" xfId="0" applyFont="1" applyFill="1"/>
    <xf numFmtId="0" fontId="8" fillId="2" borderId="1" xfId="0" applyFont="1" applyFill="1" applyBorder="1"/>
    <xf numFmtId="49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8" xfId="2" applyFont="1" applyBorder="1"/>
    <xf numFmtId="0" fontId="8" fillId="0" borderId="18" xfId="2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2" fillId="0" borderId="0" xfId="3" applyFont="1"/>
    <xf numFmtId="0" fontId="9" fillId="0" borderId="1" xfId="3" applyBorder="1" applyAlignment="1">
      <alignment horizontal="left"/>
    </xf>
    <xf numFmtId="167" fontId="9" fillId="3" borderId="21" xfId="3" applyNumberFormat="1" applyFill="1" applyBorder="1"/>
    <xf numFmtId="0" fontId="9" fillId="0" borderId="7" xfId="3" applyBorder="1"/>
    <xf numFmtId="167" fontId="9" fillId="3" borderId="22" xfId="3" applyNumberFormat="1" applyFill="1" applyBorder="1"/>
    <xf numFmtId="49" fontId="8" fillId="2" borderId="3" xfId="0" applyNumberFormat="1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1" fillId="0" borderId="0" xfId="4"/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167" fontId="8" fillId="0" borderId="1" xfId="0" applyNumberFormat="1" applyFont="1" applyBorder="1"/>
    <xf numFmtId="166" fontId="8" fillId="2" borderId="1" xfId="0" applyNumberFormat="1" applyFont="1" applyFill="1" applyBorder="1" applyAlignment="1">
      <alignment horizontal="right"/>
    </xf>
    <xf numFmtId="0" fontId="8" fillId="0" borderId="7" xfId="0" applyFont="1" applyBorder="1"/>
    <xf numFmtId="168" fontId="8" fillId="2" borderId="0" xfId="0" applyNumberFormat="1" applyFont="1" applyFill="1"/>
    <xf numFmtId="0" fontId="8" fillId="2" borderId="7" xfId="0" applyFont="1" applyFill="1" applyBorder="1"/>
    <xf numFmtId="165" fontId="17" fillId="0" borderId="7" xfId="3" applyNumberFormat="1" applyFont="1" applyBorder="1"/>
    <xf numFmtId="166" fontId="7" fillId="2" borderId="20" xfId="0" applyNumberFormat="1" applyFont="1" applyFill="1" applyBorder="1"/>
    <xf numFmtId="0" fontId="8" fillId="2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2" borderId="2" xfId="0" applyFont="1" applyFill="1" applyBorder="1" applyAlignment="1"/>
    <xf numFmtId="0" fontId="2" fillId="2" borderId="0" xfId="0" applyFont="1" applyFill="1" applyAlignment="1">
      <alignment horizontal="left" indent="3"/>
    </xf>
    <xf numFmtId="0" fontId="18" fillId="0" borderId="0" xfId="0" applyFont="1"/>
    <xf numFmtId="0" fontId="18" fillId="0" borderId="23" xfId="0" applyFont="1" applyBorder="1" applyAlignment="1">
      <alignment vertical="center"/>
    </xf>
    <xf numFmtId="0" fontId="0" fillId="0" borderId="37" xfId="0" applyBorder="1"/>
    <xf numFmtId="0" fontId="0" fillId="0" borderId="0" xfId="0" applyBorder="1"/>
    <xf numFmtId="0" fontId="0" fillId="0" borderId="45" xfId="0" applyBorder="1"/>
    <xf numFmtId="0" fontId="20" fillId="0" borderId="55" xfId="0" applyFont="1" applyBorder="1" applyAlignment="1">
      <alignment horizontal="center" vertical="center" wrapText="1"/>
    </xf>
    <xf numFmtId="167" fontId="8" fillId="5" borderId="1" xfId="0" applyNumberFormat="1" applyFont="1" applyFill="1" applyBorder="1"/>
    <xf numFmtId="167" fontId="8" fillId="5" borderId="1" xfId="2" applyNumberFormat="1" applyFont="1" applyFill="1" applyBorder="1"/>
    <xf numFmtId="167" fontId="17" fillId="5" borderId="1" xfId="3" applyNumberFormat="1" applyFont="1" applyFill="1" applyBorder="1"/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5" borderId="28" xfId="0" applyFont="1" applyFill="1" applyBorder="1" applyAlignment="1" applyProtection="1">
      <alignment horizontal="center" vertical="center"/>
      <protection locked="0"/>
    </xf>
    <xf numFmtId="0" fontId="18" fillId="5" borderId="29" xfId="0" applyFont="1" applyFill="1" applyBorder="1" applyAlignment="1" applyProtection="1">
      <alignment horizontal="center" vertical="center"/>
      <protection locked="0"/>
    </xf>
    <xf numFmtId="0" fontId="18" fillId="5" borderId="30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5" borderId="34" xfId="0" applyFont="1" applyFill="1" applyBorder="1" applyAlignment="1" applyProtection="1">
      <alignment horizontal="center" vertical="center"/>
      <protection locked="0"/>
    </xf>
    <xf numFmtId="0" fontId="18" fillId="5" borderId="35" xfId="0" applyFont="1" applyFill="1" applyBorder="1" applyAlignment="1" applyProtection="1">
      <alignment horizontal="center" vertical="center"/>
      <protection locked="0"/>
    </xf>
    <xf numFmtId="0" fontId="18" fillId="5" borderId="36" xfId="0" applyFont="1" applyFill="1" applyBorder="1" applyAlignment="1" applyProtection="1">
      <alignment horizontal="center" vertical="center"/>
      <protection locked="0"/>
    </xf>
    <xf numFmtId="0" fontId="18" fillId="5" borderId="38" xfId="0" applyFont="1" applyFill="1" applyBorder="1" applyAlignment="1" applyProtection="1">
      <alignment horizontal="center"/>
      <protection locked="0"/>
    </xf>
    <xf numFmtId="0" fontId="18" fillId="5" borderId="42" xfId="0" applyFont="1" applyFill="1" applyBorder="1" applyAlignment="1" applyProtection="1">
      <alignment horizontal="center"/>
      <protection locked="0"/>
    </xf>
    <xf numFmtId="0" fontId="18" fillId="5" borderId="46" xfId="0" applyFont="1" applyFill="1" applyBorder="1" applyAlignment="1" applyProtection="1">
      <alignment horizontal="center"/>
      <protection locked="0"/>
    </xf>
    <xf numFmtId="0" fontId="18" fillId="5" borderId="39" xfId="0" applyFont="1" applyFill="1" applyBorder="1" applyAlignment="1" applyProtection="1">
      <alignment horizontal="center"/>
      <protection locked="0"/>
    </xf>
    <xf numFmtId="0" fontId="18" fillId="5" borderId="43" xfId="0" applyFont="1" applyFill="1" applyBorder="1" applyAlignment="1" applyProtection="1">
      <alignment horizontal="center"/>
      <protection locked="0"/>
    </xf>
    <xf numFmtId="0" fontId="18" fillId="5" borderId="47" xfId="0" applyFont="1" applyFill="1" applyBorder="1" applyAlignment="1" applyProtection="1">
      <alignment horizontal="center"/>
      <protection locked="0"/>
    </xf>
    <xf numFmtId="0" fontId="18" fillId="5" borderId="40" xfId="0" applyFont="1" applyFill="1" applyBorder="1" applyAlignment="1" applyProtection="1">
      <alignment horizontal="center"/>
      <protection locked="0"/>
    </xf>
    <xf numFmtId="0" fontId="18" fillId="5" borderId="25" xfId="0" applyFont="1" applyFill="1" applyBorder="1" applyAlignment="1" applyProtection="1">
      <alignment horizontal="center"/>
      <protection locked="0"/>
    </xf>
    <xf numFmtId="0" fontId="18" fillId="5" borderId="41" xfId="0" applyFont="1" applyFill="1" applyBorder="1" applyAlignment="1" applyProtection="1">
      <alignment horizontal="center"/>
      <protection locked="0"/>
    </xf>
    <xf numFmtId="0" fontId="18" fillId="5" borderId="44" xfId="0" applyFont="1" applyFill="1" applyBorder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18" fillId="5" borderId="45" xfId="0" applyFont="1" applyFill="1" applyBorder="1" applyAlignment="1" applyProtection="1">
      <alignment horizontal="center"/>
      <protection locked="0"/>
    </xf>
    <xf numFmtId="0" fontId="18" fillId="5" borderId="48" xfId="0" applyFont="1" applyFill="1" applyBorder="1" applyAlignment="1" applyProtection="1">
      <alignment horizontal="center"/>
      <protection locked="0"/>
    </xf>
    <xf numFmtId="0" fontId="18" fillId="5" borderId="23" xfId="0" applyFont="1" applyFill="1" applyBorder="1" applyAlignment="1" applyProtection="1">
      <alignment horizontal="center"/>
      <protection locked="0"/>
    </xf>
    <xf numFmtId="0" fontId="18" fillId="5" borderId="49" xfId="0" applyFont="1" applyFill="1" applyBorder="1" applyAlignment="1" applyProtection="1">
      <alignment horizontal="center"/>
      <protection locked="0"/>
    </xf>
    <xf numFmtId="0" fontId="20" fillId="0" borderId="50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horizontal="right" vertical="center" wrapText="1"/>
    </xf>
    <xf numFmtId="0" fontId="14" fillId="4" borderId="14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16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" fontId="20" fillId="0" borderId="57" xfId="0" applyNumberFormat="1" applyFont="1" applyBorder="1" applyAlignment="1" applyProtection="1">
      <alignment horizontal="center" vertical="center"/>
      <protection hidden="1"/>
    </xf>
    <xf numFmtId="4" fontId="20" fillId="0" borderId="52" xfId="0" applyNumberFormat="1" applyFont="1" applyBorder="1" applyAlignment="1" applyProtection="1">
      <alignment horizontal="center" vertical="center"/>
      <protection hidden="1"/>
    </xf>
    <xf numFmtId="4" fontId="20" fillId="0" borderId="51" xfId="0" applyNumberFormat="1" applyFont="1" applyBorder="1" applyAlignment="1" applyProtection="1">
      <alignment horizontal="center" vertical="center"/>
      <protection hidden="1"/>
    </xf>
    <xf numFmtId="4" fontId="20" fillId="4" borderId="34" xfId="0" applyNumberFormat="1" applyFont="1" applyFill="1" applyBorder="1" applyAlignment="1" applyProtection="1">
      <alignment horizontal="center" vertical="center"/>
      <protection hidden="1"/>
    </xf>
    <xf numFmtId="4" fontId="20" fillId="4" borderId="35" xfId="0" applyNumberFormat="1" applyFont="1" applyFill="1" applyBorder="1" applyAlignment="1" applyProtection="1">
      <alignment horizontal="center" vertical="center"/>
      <protection hidden="1"/>
    </xf>
  </cellXfs>
  <cellStyles count="6">
    <cellStyle name="Mena 2" xfId="5" xr:uid="{9CADB819-6244-4DDD-8076-D153DB1FC151}"/>
    <cellStyle name="Normálna" xfId="0" builtinId="0"/>
    <cellStyle name="Normálna 2" xfId="4" xr:uid="{BAF276B4-0DF0-402F-AD6A-0744D40F84C0}"/>
    <cellStyle name="normálne_CP (2)" xfId="2" xr:uid="{C83F92E1-B62C-4E7C-B820-6212A8938459}"/>
    <cellStyle name="normální_vykaz_vymer_st_dubr_siem" xfId="3" xr:uid="{60D4CF76-870E-4710-8788-1046A1F7B440}"/>
    <cellStyle name="normální_Železná, VO zemné práce rozpočet" xfId="1" xr:uid="{181E15D1-5891-4B51-8B90-9AE3AB9C2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258536</xdr:colOff>
      <xdr:row>3</xdr:row>
      <xdr:rowOff>136070</xdr:rowOff>
    </xdr:from>
    <xdr:to>
      <xdr:col>2</xdr:col>
      <xdr:colOff>1504950</xdr:colOff>
      <xdr:row>3</xdr:row>
      <xdr:rowOff>609599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E41E209-73DF-4FBA-9A89-72B03AF785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726620"/>
          <a:ext cx="2084614" cy="473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15240</xdr:rowOff>
    </xdr:from>
    <xdr:to>
      <xdr:col>1</xdr:col>
      <xdr:colOff>1406326</xdr:colOff>
      <xdr:row>4</xdr:row>
      <xdr:rowOff>467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7072AD0-692D-4100-B071-C2DFA264D9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2880"/>
          <a:ext cx="1863526" cy="396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15240</xdr:rowOff>
    </xdr:from>
    <xdr:to>
      <xdr:col>1</xdr:col>
      <xdr:colOff>1406326</xdr:colOff>
      <xdr:row>4</xdr:row>
      <xdr:rowOff>467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B833D7A-9D4A-47E3-99B3-F4C355CA5A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2880"/>
          <a:ext cx="1863526" cy="396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15240</xdr:rowOff>
    </xdr:from>
    <xdr:to>
      <xdr:col>1</xdr:col>
      <xdr:colOff>1406326</xdr:colOff>
      <xdr:row>4</xdr:row>
      <xdr:rowOff>467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4321EA2-51EB-4EDB-8AD5-FEF90031A7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2880"/>
          <a:ext cx="1863526" cy="396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B24-47C1-4434-9D5E-46EDD9265FC3}">
  <dimension ref="A1:G22"/>
  <sheetViews>
    <sheetView tabSelected="1" workbookViewId="0">
      <selection activeCell="G24" sqref="G24"/>
    </sheetView>
  </sheetViews>
  <sheetFormatPr defaultRowHeight="12.75" x14ac:dyDescent="0.2"/>
  <cols>
    <col min="1" max="1" width="3.140625" customWidth="1"/>
    <col min="2" max="2" width="12.5703125" customWidth="1"/>
    <col min="3" max="3" width="24.5703125" customWidth="1"/>
    <col min="4" max="4" width="17.42578125" customWidth="1"/>
    <col min="5" max="5" width="18.140625" customWidth="1"/>
    <col min="6" max="6" width="28.42578125" customWidth="1"/>
  </cols>
  <sheetData>
    <row r="1" spans="1:7" ht="15" x14ac:dyDescent="0.25">
      <c r="A1" s="76"/>
      <c r="B1" s="76"/>
      <c r="C1" s="76"/>
      <c r="D1" s="76"/>
      <c r="E1" s="76"/>
      <c r="F1" s="76"/>
    </row>
    <row r="2" spans="1:7" ht="15.75" thickBot="1" x14ac:dyDescent="0.3">
      <c r="A2" s="76"/>
      <c r="B2" s="77"/>
      <c r="C2" s="77"/>
      <c r="D2" s="77"/>
      <c r="E2" s="77"/>
      <c r="F2" s="77"/>
    </row>
    <row r="3" spans="1:7" ht="15.75" thickTop="1" x14ac:dyDescent="0.25">
      <c r="A3" s="76"/>
      <c r="B3" s="85"/>
      <c r="C3" s="86"/>
      <c r="D3" s="86" t="s">
        <v>171</v>
      </c>
      <c r="E3" s="86"/>
      <c r="F3" s="86"/>
      <c r="G3" s="78"/>
    </row>
    <row r="4" spans="1:7" ht="71.25" customHeight="1" x14ac:dyDescent="0.25">
      <c r="A4" s="76"/>
      <c r="B4" s="87"/>
      <c r="C4" s="88"/>
      <c r="D4" s="88"/>
      <c r="E4" s="88"/>
      <c r="F4" s="88"/>
      <c r="G4" s="78"/>
    </row>
    <row r="5" spans="1:7" ht="15" x14ac:dyDescent="0.25">
      <c r="A5" s="76"/>
      <c r="B5" s="89" t="s">
        <v>156</v>
      </c>
      <c r="C5" s="90"/>
      <c r="D5" s="91"/>
      <c r="E5" s="92"/>
      <c r="F5" s="93"/>
    </row>
    <row r="6" spans="1:7" ht="15" x14ac:dyDescent="0.25">
      <c r="A6" s="76"/>
      <c r="B6" s="89" t="s">
        <v>157</v>
      </c>
      <c r="C6" s="90"/>
      <c r="D6" s="91"/>
      <c r="E6" s="92"/>
      <c r="F6" s="93"/>
    </row>
    <row r="7" spans="1:7" ht="15" x14ac:dyDescent="0.25">
      <c r="A7" s="76"/>
      <c r="B7" s="89" t="s">
        <v>158</v>
      </c>
      <c r="C7" s="90"/>
      <c r="D7" s="91"/>
      <c r="E7" s="92"/>
      <c r="F7" s="93"/>
    </row>
    <row r="8" spans="1:7" ht="15" x14ac:dyDescent="0.25">
      <c r="A8" s="76"/>
      <c r="B8" s="89" t="s">
        <v>159</v>
      </c>
      <c r="C8" s="90"/>
      <c r="D8" s="91"/>
      <c r="E8" s="92"/>
      <c r="F8" s="93"/>
    </row>
    <row r="9" spans="1:7" ht="15" x14ac:dyDescent="0.25">
      <c r="A9" s="76"/>
      <c r="B9" s="89" t="s">
        <v>160</v>
      </c>
      <c r="C9" s="90"/>
      <c r="D9" s="91"/>
      <c r="E9" s="92"/>
      <c r="F9" s="93"/>
    </row>
    <row r="10" spans="1:7" ht="15" x14ac:dyDescent="0.25">
      <c r="A10" s="76"/>
      <c r="B10" s="89" t="s">
        <v>161</v>
      </c>
      <c r="C10" s="90"/>
      <c r="D10" s="91"/>
      <c r="E10" s="92"/>
      <c r="F10" s="93"/>
    </row>
    <row r="11" spans="1:7" ht="15" x14ac:dyDescent="0.25">
      <c r="A11" s="76"/>
      <c r="B11" s="94" t="s">
        <v>162</v>
      </c>
      <c r="C11" s="95"/>
      <c r="D11" s="91"/>
      <c r="E11" s="92"/>
      <c r="F11" s="93"/>
    </row>
    <row r="12" spans="1:7" ht="15.75" thickBot="1" x14ac:dyDescent="0.3">
      <c r="A12" s="76"/>
      <c r="B12" s="96" t="s">
        <v>163</v>
      </c>
      <c r="C12" s="97"/>
      <c r="D12" s="98" t="s">
        <v>164</v>
      </c>
      <c r="E12" s="99"/>
      <c r="F12" s="100"/>
    </row>
    <row r="13" spans="1:7" ht="14.25" thickTop="1" thickBot="1" x14ac:dyDescent="0.25"/>
    <row r="14" spans="1:7" ht="39.75" customHeight="1" thickTop="1" x14ac:dyDescent="0.2">
      <c r="A14" s="80"/>
      <c r="B14" s="116" t="s">
        <v>170</v>
      </c>
      <c r="C14" s="117"/>
      <c r="D14" s="81" t="s">
        <v>165</v>
      </c>
      <c r="E14" s="118" t="s">
        <v>169</v>
      </c>
      <c r="F14" s="119"/>
      <c r="G14" s="78"/>
    </row>
    <row r="15" spans="1:7" ht="36.75" customHeight="1" thickBot="1" x14ac:dyDescent="0.25">
      <c r="A15" s="79"/>
      <c r="B15" s="141">
        <f>SUM('CU-Sch'!F76,'RU-DePaul'!F69,'LA-Zlat'!F82)</f>
        <v>0</v>
      </c>
      <c r="C15" s="142"/>
      <c r="D15" s="143">
        <f>B15*0.2</f>
        <v>0</v>
      </c>
      <c r="E15" s="144">
        <f>B15+D15</f>
        <v>0</v>
      </c>
      <c r="F15" s="145"/>
      <c r="G15" s="78"/>
    </row>
    <row r="16" spans="1:7" ht="13.5" thickTop="1" x14ac:dyDescent="0.2">
      <c r="C16" s="79"/>
      <c r="E16" s="79"/>
    </row>
    <row r="18" spans="2:6" ht="13.5" thickBot="1" x14ac:dyDescent="0.25"/>
    <row r="19" spans="2:6" ht="13.5" thickTop="1" x14ac:dyDescent="0.2">
      <c r="B19" s="101" t="s">
        <v>166</v>
      </c>
      <c r="C19" s="104" t="s">
        <v>167</v>
      </c>
      <c r="D19" s="107" t="s">
        <v>168</v>
      </c>
      <c r="E19" s="108"/>
      <c r="F19" s="109"/>
    </row>
    <row r="20" spans="2:6" x14ac:dyDescent="0.2">
      <c r="B20" s="102"/>
      <c r="C20" s="105"/>
      <c r="D20" s="110"/>
      <c r="E20" s="111"/>
      <c r="F20" s="112"/>
    </row>
    <row r="21" spans="2:6" ht="13.5" thickBot="1" x14ac:dyDescent="0.25">
      <c r="B21" s="103"/>
      <c r="C21" s="106"/>
      <c r="D21" s="113"/>
      <c r="E21" s="114"/>
      <c r="F21" s="115"/>
    </row>
    <row r="22" spans="2:6" ht="13.5" thickTop="1" x14ac:dyDescent="0.2"/>
  </sheetData>
  <sheetProtection algorithmName="SHA-512" hashValue="BHkA8iL9nmCBxDmu8ObOZqH5lAN4BI4CN3jKOxdizyW6qZ7pkhJtgCKh2/M0UNg1ncxliSd+HP0aEkUWad5G9A==" saltValue="+m4gziQUilw38QV9HozfCw==" spinCount="100000" sheet="1" objects="1" scenarios="1"/>
  <mergeCells count="25">
    <mergeCell ref="B19:B21"/>
    <mergeCell ref="C19:C21"/>
    <mergeCell ref="D19:F21"/>
    <mergeCell ref="B14:C14"/>
    <mergeCell ref="E14:F14"/>
    <mergeCell ref="B15:C15"/>
    <mergeCell ref="E15:F15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3:C4"/>
    <mergeCell ref="D3:F4"/>
    <mergeCell ref="B5:C5"/>
    <mergeCell ref="D5:F5"/>
    <mergeCell ref="B6:C6"/>
    <mergeCell ref="D6:F6"/>
  </mergeCells>
  <dataValidations count="1">
    <dataValidation type="list" allowBlank="1" sqref="D12:F12" xr:uid="{6E8D62BA-8DEA-404D-9139-B3B73727E428}">
      <formula1>"platca DPH, neplatca DPH"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4DFA-E71E-4059-9B8E-F20A4BEB434E}">
  <sheetPr>
    <pageSetUpPr fitToPage="1"/>
  </sheetPr>
  <dimension ref="A1:J85"/>
  <sheetViews>
    <sheetView view="pageBreakPreview" zoomScaleNormal="100" zoomScaleSheetLayoutView="100" workbookViewId="0">
      <selection activeCell="E15" sqref="E15"/>
    </sheetView>
  </sheetViews>
  <sheetFormatPr defaultRowHeight="12.75" x14ac:dyDescent="0.2"/>
  <cols>
    <col min="1" max="1" width="7.7109375" bestFit="1" customWidth="1"/>
    <col min="2" max="2" width="57.7109375" customWidth="1"/>
    <col min="3" max="3" width="10" customWidth="1"/>
    <col min="4" max="4" width="4.7109375" customWidth="1"/>
    <col min="5" max="5" width="10" customWidth="1"/>
    <col min="6" max="6" width="12.85546875" customWidth="1"/>
    <col min="7" max="7" width="19.42578125" customWidth="1"/>
    <col min="245" max="245" width="5.7109375" customWidth="1"/>
    <col min="246" max="246" width="54" customWidth="1"/>
    <col min="248" max="248" width="5.7109375" customWidth="1"/>
    <col min="249" max="249" width="12.7109375" customWidth="1"/>
    <col min="250" max="250" width="14.7109375" customWidth="1"/>
    <col min="251" max="251" width="19.42578125" customWidth="1"/>
    <col min="252" max="252" width="29.5703125" customWidth="1"/>
    <col min="501" max="501" width="5.7109375" customWidth="1"/>
    <col min="502" max="502" width="54" customWidth="1"/>
    <col min="504" max="504" width="5.7109375" customWidth="1"/>
    <col min="505" max="505" width="12.7109375" customWidth="1"/>
    <col min="506" max="506" width="14.7109375" customWidth="1"/>
    <col min="507" max="507" width="19.42578125" customWidth="1"/>
    <col min="508" max="508" width="29.5703125" customWidth="1"/>
    <col min="757" max="757" width="5.7109375" customWidth="1"/>
    <col min="758" max="758" width="54" customWidth="1"/>
    <col min="760" max="760" width="5.7109375" customWidth="1"/>
    <col min="761" max="761" width="12.7109375" customWidth="1"/>
    <col min="762" max="762" width="14.7109375" customWidth="1"/>
    <col min="763" max="763" width="19.42578125" customWidth="1"/>
    <col min="764" max="764" width="29.5703125" customWidth="1"/>
    <col min="1013" max="1013" width="5.7109375" customWidth="1"/>
    <col min="1014" max="1014" width="54" customWidth="1"/>
    <col min="1016" max="1016" width="5.7109375" customWidth="1"/>
    <col min="1017" max="1017" width="12.7109375" customWidth="1"/>
    <col min="1018" max="1018" width="14.7109375" customWidth="1"/>
    <col min="1019" max="1019" width="19.42578125" customWidth="1"/>
    <col min="1020" max="1020" width="29.5703125" customWidth="1"/>
    <col min="1269" max="1269" width="5.7109375" customWidth="1"/>
    <col min="1270" max="1270" width="54" customWidth="1"/>
    <col min="1272" max="1272" width="5.7109375" customWidth="1"/>
    <col min="1273" max="1273" width="12.7109375" customWidth="1"/>
    <col min="1274" max="1274" width="14.7109375" customWidth="1"/>
    <col min="1275" max="1275" width="19.42578125" customWidth="1"/>
    <col min="1276" max="1276" width="29.5703125" customWidth="1"/>
    <col min="1525" max="1525" width="5.7109375" customWidth="1"/>
    <col min="1526" max="1526" width="54" customWidth="1"/>
    <col min="1528" max="1528" width="5.7109375" customWidth="1"/>
    <col min="1529" max="1529" width="12.7109375" customWidth="1"/>
    <col min="1530" max="1530" width="14.7109375" customWidth="1"/>
    <col min="1531" max="1531" width="19.42578125" customWidth="1"/>
    <col min="1532" max="1532" width="29.5703125" customWidth="1"/>
    <col min="1781" max="1781" width="5.7109375" customWidth="1"/>
    <col min="1782" max="1782" width="54" customWidth="1"/>
    <col min="1784" max="1784" width="5.7109375" customWidth="1"/>
    <col min="1785" max="1785" width="12.7109375" customWidth="1"/>
    <col min="1786" max="1786" width="14.7109375" customWidth="1"/>
    <col min="1787" max="1787" width="19.42578125" customWidth="1"/>
    <col min="1788" max="1788" width="29.5703125" customWidth="1"/>
    <col min="2037" max="2037" width="5.7109375" customWidth="1"/>
    <col min="2038" max="2038" width="54" customWidth="1"/>
    <col min="2040" max="2040" width="5.7109375" customWidth="1"/>
    <col min="2041" max="2041" width="12.7109375" customWidth="1"/>
    <col min="2042" max="2042" width="14.7109375" customWidth="1"/>
    <col min="2043" max="2043" width="19.42578125" customWidth="1"/>
    <col min="2044" max="2044" width="29.5703125" customWidth="1"/>
    <col min="2293" max="2293" width="5.7109375" customWidth="1"/>
    <col min="2294" max="2294" width="54" customWidth="1"/>
    <col min="2296" max="2296" width="5.7109375" customWidth="1"/>
    <col min="2297" max="2297" width="12.7109375" customWidth="1"/>
    <col min="2298" max="2298" width="14.7109375" customWidth="1"/>
    <col min="2299" max="2299" width="19.42578125" customWidth="1"/>
    <col min="2300" max="2300" width="29.5703125" customWidth="1"/>
    <col min="2549" max="2549" width="5.7109375" customWidth="1"/>
    <col min="2550" max="2550" width="54" customWidth="1"/>
    <col min="2552" max="2552" width="5.7109375" customWidth="1"/>
    <col min="2553" max="2553" width="12.7109375" customWidth="1"/>
    <col min="2554" max="2554" width="14.7109375" customWidth="1"/>
    <col min="2555" max="2555" width="19.42578125" customWidth="1"/>
    <col min="2556" max="2556" width="29.5703125" customWidth="1"/>
    <col min="2805" max="2805" width="5.7109375" customWidth="1"/>
    <col min="2806" max="2806" width="54" customWidth="1"/>
    <col min="2808" max="2808" width="5.7109375" customWidth="1"/>
    <col min="2809" max="2809" width="12.7109375" customWidth="1"/>
    <col min="2810" max="2810" width="14.7109375" customWidth="1"/>
    <col min="2811" max="2811" width="19.42578125" customWidth="1"/>
    <col min="2812" max="2812" width="29.5703125" customWidth="1"/>
    <col min="3061" max="3061" width="5.7109375" customWidth="1"/>
    <col min="3062" max="3062" width="54" customWidth="1"/>
    <col min="3064" max="3064" width="5.7109375" customWidth="1"/>
    <col min="3065" max="3065" width="12.7109375" customWidth="1"/>
    <col min="3066" max="3066" width="14.7109375" customWidth="1"/>
    <col min="3067" max="3067" width="19.42578125" customWidth="1"/>
    <col min="3068" max="3068" width="29.5703125" customWidth="1"/>
    <col min="3317" max="3317" width="5.7109375" customWidth="1"/>
    <col min="3318" max="3318" width="54" customWidth="1"/>
    <col min="3320" max="3320" width="5.7109375" customWidth="1"/>
    <col min="3321" max="3321" width="12.7109375" customWidth="1"/>
    <col min="3322" max="3322" width="14.7109375" customWidth="1"/>
    <col min="3323" max="3323" width="19.42578125" customWidth="1"/>
    <col min="3324" max="3324" width="29.5703125" customWidth="1"/>
    <col min="3573" max="3573" width="5.7109375" customWidth="1"/>
    <col min="3574" max="3574" width="54" customWidth="1"/>
    <col min="3576" max="3576" width="5.7109375" customWidth="1"/>
    <col min="3577" max="3577" width="12.7109375" customWidth="1"/>
    <col min="3578" max="3578" width="14.7109375" customWidth="1"/>
    <col min="3579" max="3579" width="19.42578125" customWidth="1"/>
    <col min="3580" max="3580" width="29.5703125" customWidth="1"/>
    <col min="3829" max="3829" width="5.7109375" customWidth="1"/>
    <col min="3830" max="3830" width="54" customWidth="1"/>
    <col min="3832" max="3832" width="5.7109375" customWidth="1"/>
    <col min="3833" max="3833" width="12.7109375" customWidth="1"/>
    <col min="3834" max="3834" width="14.7109375" customWidth="1"/>
    <col min="3835" max="3835" width="19.42578125" customWidth="1"/>
    <col min="3836" max="3836" width="29.5703125" customWidth="1"/>
    <col min="4085" max="4085" width="5.7109375" customWidth="1"/>
    <col min="4086" max="4086" width="54" customWidth="1"/>
    <col min="4088" max="4088" width="5.7109375" customWidth="1"/>
    <col min="4089" max="4089" width="12.7109375" customWidth="1"/>
    <col min="4090" max="4090" width="14.7109375" customWidth="1"/>
    <col min="4091" max="4091" width="19.42578125" customWidth="1"/>
    <col min="4092" max="4092" width="29.5703125" customWidth="1"/>
    <col min="4341" max="4341" width="5.7109375" customWidth="1"/>
    <col min="4342" max="4342" width="54" customWidth="1"/>
    <col min="4344" max="4344" width="5.7109375" customWidth="1"/>
    <col min="4345" max="4345" width="12.7109375" customWidth="1"/>
    <col min="4346" max="4346" width="14.7109375" customWidth="1"/>
    <col min="4347" max="4347" width="19.42578125" customWidth="1"/>
    <col min="4348" max="4348" width="29.5703125" customWidth="1"/>
    <col min="4597" max="4597" width="5.7109375" customWidth="1"/>
    <col min="4598" max="4598" width="54" customWidth="1"/>
    <col min="4600" max="4600" width="5.7109375" customWidth="1"/>
    <col min="4601" max="4601" width="12.7109375" customWidth="1"/>
    <col min="4602" max="4602" width="14.7109375" customWidth="1"/>
    <col min="4603" max="4603" width="19.42578125" customWidth="1"/>
    <col min="4604" max="4604" width="29.5703125" customWidth="1"/>
    <col min="4853" max="4853" width="5.7109375" customWidth="1"/>
    <col min="4854" max="4854" width="54" customWidth="1"/>
    <col min="4856" max="4856" width="5.7109375" customWidth="1"/>
    <col min="4857" max="4857" width="12.7109375" customWidth="1"/>
    <col min="4858" max="4858" width="14.7109375" customWidth="1"/>
    <col min="4859" max="4859" width="19.42578125" customWidth="1"/>
    <col min="4860" max="4860" width="29.5703125" customWidth="1"/>
    <col min="5109" max="5109" width="5.7109375" customWidth="1"/>
    <col min="5110" max="5110" width="54" customWidth="1"/>
    <col min="5112" max="5112" width="5.7109375" customWidth="1"/>
    <col min="5113" max="5113" width="12.7109375" customWidth="1"/>
    <col min="5114" max="5114" width="14.7109375" customWidth="1"/>
    <col min="5115" max="5115" width="19.42578125" customWidth="1"/>
    <col min="5116" max="5116" width="29.5703125" customWidth="1"/>
    <col min="5365" max="5365" width="5.7109375" customWidth="1"/>
    <col min="5366" max="5366" width="54" customWidth="1"/>
    <col min="5368" max="5368" width="5.7109375" customWidth="1"/>
    <col min="5369" max="5369" width="12.7109375" customWidth="1"/>
    <col min="5370" max="5370" width="14.7109375" customWidth="1"/>
    <col min="5371" max="5371" width="19.42578125" customWidth="1"/>
    <col min="5372" max="5372" width="29.5703125" customWidth="1"/>
    <col min="5621" max="5621" width="5.7109375" customWidth="1"/>
    <col min="5622" max="5622" width="54" customWidth="1"/>
    <col min="5624" max="5624" width="5.7109375" customWidth="1"/>
    <col min="5625" max="5625" width="12.7109375" customWidth="1"/>
    <col min="5626" max="5626" width="14.7109375" customWidth="1"/>
    <col min="5627" max="5627" width="19.42578125" customWidth="1"/>
    <col min="5628" max="5628" width="29.5703125" customWidth="1"/>
    <col min="5877" max="5877" width="5.7109375" customWidth="1"/>
    <col min="5878" max="5878" width="54" customWidth="1"/>
    <col min="5880" max="5880" width="5.7109375" customWidth="1"/>
    <col min="5881" max="5881" width="12.7109375" customWidth="1"/>
    <col min="5882" max="5882" width="14.7109375" customWidth="1"/>
    <col min="5883" max="5883" width="19.42578125" customWidth="1"/>
    <col min="5884" max="5884" width="29.5703125" customWidth="1"/>
    <col min="6133" max="6133" width="5.7109375" customWidth="1"/>
    <col min="6134" max="6134" width="54" customWidth="1"/>
    <col min="6136" max="6136" width="5.7109375" customWidth="1"/>
    <col min="6137" max="6137" width="12.7109375" customWidth="1"/>
    <col min="6138" max="6138" width="14.7109375" customWidth="1"/>
    <col min="6139" max="6139" width="19.42578125" customWidth="1"/>
    <col min="6140" max="6140" width="29.5703125" customWidth="1"/>
    <col min="6389" max="6389" width="5.7109375" customWidth="1"/>
    <col min="6390" max="6390" width="54" customWidth="1"/>
    <col min="6392" max="6392" width="5.7109375" customWidth="1"/>
    <col min="6393" max="6393" width="12.7109375" customWidth="1"/>
    <col min="6394" max="6394" width="14.7109375" customWidth="1"/>
    <col min="6395" max="6395" width="19.42578125" customWidth="1"/>
    <col min="6396" max="6396" width="29.5703125" customWidth="1"/>
    <col min="6645" max="6645" width="5.7109375" customWidth="1"/>
    <col min="6646" max="6646" width="54" customWidth="1"/>
    <col min="6648" max="6648" width="5.7109375" customWidth="1"/>
    <col min="6649" max="6649" width="12.7109375" customWidth="1"/>
    <col min="6650" max="6650" width="14.7109375" customWidth="1"/>
    <col min="6651" max="6651" width="19.42578125" customWidth="1"/>
    <col min="6652" max="6652" width="29.5703125" customWidth="1"/>
    <col min="6901" max="6901" width="5.7109375" customWidth="1"/>
    <col min="6902" max="6902" width="54" customWidth="1"/>
    <col min="6904" max="6904" width="5.7109375" customWidth="1"/>
    <col min="6905" max="6905" width="12.7109375" customWidth="1"/>
    <col min="6906" max="6906" width="14.7109375" customWidth="1"/>
    <col min="6907" max="6907" width="19.42578125" customWidth="1"/>
    <col min="6908" max="6908" width="29.5703125" customWidth="1"/>
    <col min="7157" max="7157" width="5.7109375" customWidth="1"/>
    <col min="7158" max="7158" width="54" customWidth="1"/>
    <col min="7160" max="7160" width="5.7109375" customWidth="1"/>
    <col min="7161" max="7161" width="12.7109375" customWidth="1"/>
    <col min="7162" max="7162" width="14.7109375" customWidth="1"/>
    <col min="7163" max="7163" width="19.42578125" customWidth="1"/>
    <col min="7164" max="7164" width="29.5703125" customWidth="1"/>
    <col min="7413" max="7413" width="5.7109375" customWidth="1"/>
    <col min="7414" max="7414" width="54" customWidth="1"/>
    <col min="7416" max="7416" width="5.7109375" customWidth="1"/>
    <col min="7417" max="7417" width="12.7109375" customWidth="1"/>
    <col min="7418" max="7418" width="14.7109375" customWidth="1"/>
    <col min="7419" max="7419" width="19.42578125" customWidth="1"/>
    <col min="7420" max="7420" width="29.5703125" customWidth="1"/>
    <col min="7669" max="7669" width="5.7109375" customWidth="1"/>
    <col min="7670" max="7670" width="54" customWidth="1"/>
    <col min="7672" max="7672" width="5.7109375" customWidth="1"/>
    <col min="7673" max="7673" width="12.7109375" customWidth="1"/>
    <col min="7674" max="7674" width="14.7109375" customWidth="1"/>
    <col min="7675" max="7675" width="19.42578125" customWidth="1"/>
    <col min="7676" max="7676" width="29.5703125" customWidth="1"/>
    <col min="7925" max="7925" width="5.7109375" customWidth="1"/>
    <col min="7926" max="7926" width="54" customWidth="1"/>
    <col min="7928" max="7928" width="5.7109375" customWidth="1"/>
    <col min="7929" max="7929" width="12.7109375" customWidth="1"/>
    <col min="7930" max="7930" width="14.7109375" customWidth="1"/>
    <col min="7931" max="7931" width="19.42578125" customWidth="1"/>
    <col min="7932" max="7932" width="29.5703125" customWidth="1"/>
    <col min="8181" max="8181" width="5.7109375" customWidth="1"/>
    <col min="8182" max="8182" width="54" customWidth="1"/>
    <col min="8184" max="8184" width="5.7109375" customWidth="1"/>
    <col min="8185" max="8185" width="12.7109375" customWidth="1"/>
    <col min="8186" max="8186" width="14.7109375" customWidth="1"/>
    <col min="8187" max="8187" width="19.42578125" customWidth="1"/>
    <col min="8188" max="8188" width="29.5703125" customWidth="1"/>
    <col min="8437" max="8437" width="5.7109375" customWidth="1"/>
    <col min="8438" max="8438" width="54" customWidth="1"/>
    <col min="8440" max="8440" width="5.7109375" customWidth="1"/>
    <col min="8441" max="8441" width="12.7109375" customWidth="1"/>
    <col min="8442" max="8442" width="14.7109375" customWidth="1"/>
    <col min="8443" max="8443" width="19.42578125" customWidth="1"/>
    <col min="8444" max="8444" width="29.5703125" customWidth="1"/>
    <col min="8693" max="8693" width="5.7109375" customWidth="1"/>
    <col min="8694" max="8694" width="54" customWidth="1"/>
    <col min="8696" max="8696" width="5.7109375" customWidth="1"/>
    <col min="8697" max="8697" width="12.7109375" customWidth="1"/>
    <col min="8698" max="8698" width="14.7109375" customWidth="1"/>
    <col min="8699" max="8699" width="19.42578125" customWidth="1"/>
    <col min="8700" max="8700" width="29.5703125" customWidth="1"/>
    <col min="8949" max="8949" width="5.7109375" customWidth="1"/>
    <col min="8950" max="8950" width="54" customWidth="1"/>
    <col min="8952" max="8952" width="5.7109375" customWidth="1"/>
    <col min="8953" max="8953" width="12.7109375" customWidth="1"/>
    <col min="8954" max="8954" width="14.7109375" customWidth="1"/>
    <col min="8955" max="8955" width="19.42578125" customWidth="1"/>
    <col min="8956" max="8956" width="29.5703125" customWidth="1"/>
    <col min="9205" max="9205" width="5.7109375" customWidth="1"/>
    <col min="9206" max="9206" width="54" customWidth="1"/>
    <col min="9208" max="9208" width="5.7109375" customWidth="1"/>
    <col min="9209" max="9209" width="12.7109375" customWidth="1"/>
    <col min="9210" max="9210" width="14.7109375" customWidth="1"/>
    <col min="9211" max="9211" width="19.42578125" customWidth="1"/>
    <col min="9212" max="9212" width="29.5703125" customWidth="1"/>
    <col min="9461" max="9461" width="5.7109375" customWidth="1"/>
    <col min="9462" max="9462" width="54" customWidth="1"/>
    <col min="9464" max="9464" width="5.7109375" customWidth="1"/>
    <col min="9465" max="9465" width="12.7109375" customWidth="1"/>
    <col min="9466" max="9466" width="14.7109375" customWidth="1"/>
    <col min="9467" max="9467" width="19.42578125" customWidth="1"/>
    <col min="9468" max="9468" width="29.5703125" customWidth="1"/>
    <col min="9717" max="9717" width="5.7109375" customWidth="1"/>
    <col min="9718" max="9718" width="54" customWidth="1"/>
    <col min="9720" max="9720" width="5.7109375" customWidth="1"/>
    <col min="9721" max="9721" width="12.7109375" customWidth="1"/>
    <col min="9722" max="9722" width="14.7109375" customWidth="1"/>
    <col min="9723" max="9723" width="19.42578125" customWidth="1"/>
    <col min="9724" max="9724" width="29.5703125" customWidth="1"/>
    <col min="9973" max="9973" width="5.7109375" customWidth="1"/>
    <col min="9974" max="9974" width="54" customWidth="1"/>
    <col min="9976" max="9976" width="5.7109375" customWidth="1"/>
    <col min="9977" max="9977" width="12.7109375" customWidth="1"/>
    <col min="9978" max="9978" width="14.7109375" customWidth="1"/>
    <col min="9979" max="9979" width="19.42578125" customWidth="1"/>
    <col min="9980" max="9980" width="29.5703125" customWidth="1"/>
    <col min="10229" max="10229" width="5.7109375" customWidth="1"/>
    <col min="10230" max="10230" width="54" customWidth="1"/>
    <col min="10232" max="10232" width="5.7109375" customWidth="1"/>
    <col min="10233" max="10233" width="12.7109375" customWidth="1"/>
    <col min="10234" max="10234" width="14.7109375" customWidth="1"/>
    <col min="10235" max="10235" width="19.42578125" customWidth="1"/>
    <col min="10236" max="10236" width="29.5703125" customWidth="1"/>
    <col min="10485" max="10485" width="5.7109375" customWidth="1"/>
    <col min="10486" max="10486" width="54" customWidth="1"/>
    <col min="10488" max="10488" width="5.7109375" customWidth="1"/>
    <col min="10489" max="10489" width="12.7109375" customWidth="1"/>
    <col min="10490" max="10490" width="14.7109375" customWidth="1"/>
    <col min="10491" max="10491" width="19.42578125" customWidth="1"/>
    <col min="10492" max="10492" width="29.5703125" customWidth="1"/>
    <col min="10741" max="10741" width="5.7109375" customWidth="1"/>
    <col min="10742" max="10742" width="54" customWidth="1"/>
    <col min="10744" max="10744" width="5.7109375" customWidth="1"/>
    <col min="10745" max="10745" width="12.7109375" customWidth="1"/>
    <col min="10746" max="10746" width="14.7109375" customWidth="1"/>
    <col min="10747" max="10747" width="19.42578125" customWidth="1"/>
    <col min="10748" max="10748" width="29.5703125" customWidth="1"/>
    <col min="10997" max="10997" width="5.7109375" customWidth="1"/>
    <col min="10998" max="10998" width="54" customWidth="1"/>
    <col min="11000" max="11000" width="5.7109375" customWidth="1"/>
    <col min="11001" max="11001" width="12.7109375" customWidth="1"/>
    <col min="11002" max="11002" width="14.7109375" customWidth="1"/>
    <col min="11003" max="11003" width="19.42578125" customWidth="1"/>
    <col min="11004" max="11004" width="29.5703125" customWidth="1"/>
    <col min="11253" max="11253" width="5.7109375" customWidth="1"/>
    <col min="11254" max="11254" width="54" customWidth="1"/>
    <col min="11256" max="11256" width="5.7109375" customWidth="1"/>
    <col min="11257" max="11257" width="12.7109375" customWidth="1"/>
    <col min="11258" max="11258" width="14.7109375" customWidth="1"/>
    <col min="11259" max="11259" width="19.42578125" customWidth="1"/>
    <col min="11260" max="11260" width="29.5703125" customWidth="1"/>
    <col min="11509" max="11509" width="5.7109375" customWidth="1"/>
    <col min="11510" max="11510" width="54" customWidth="1"/>
    <col min="11512" max="11512" width="5.7109375" customWidth="1"/>
    <col min="11513" max="11513" width="12.7109375" customWidth="1"/>
    <col min="11514" max="11514" width="14.7109375" customWidth="1"/>
    <col min="11515" max="11515" width="19.42578125" customWidth="1"/>
    <col min="11516" max="11516" width="29.5703125" customWidth="1"/>
    <col min="11765" max="11765" width="5.7109375" customWidth="1"/>
    <col min="11766" max="11766" width="54" customWidth="1"/>
    <col min="11768" max="11768" width="5.7109375" customWidth="1"/>
    <col min="11769" max="11769" width="12.7109375" customWidth="1"/>
    <col min="11770" max="11770" width="14.7109375" customWidth="1"/>
    <col min="11771" max="11771" width="19.42578125" customWidth="1"/>
    <col min="11772" max="11772" width="29.5703125" customWidth="1"/>
    <col min="12021" max="12021" width="5.7109375" customWidth="1"/>
    <col min="12022" max="12022" width="54" customWidth="1"/>
    <col min="12024" max="12024" width="5.7109375" customWidth="1"/>
    <col min="12025" max="12025" width="12.7109375" customWidth="1"/>
    <col min="12026" max="12026" width="14.7109375" customWidth="1"/>
    <col min="12027" max="12027" width="19.42578125" customWidth="1"/>
    <col min="12028" max="12028" width="29.5703125" customWidth="1"/>
    <col min="12277" max="12277" width="5.7109375" customWidth="1"/>
    <col min="12278" max="12278" width="54" customWidth="1"/>
    <col min="12280" max="12280" width="5.7109375" customWidth="1"/>
    <col min="12281" max="12281" width="12.7109375" customWidth="1"/>
    <col min="12282" max="12282" width="14.7109375" customWidth="1"/>
    <col min="12283" max="12283" width="19.42578125" customWidth="1"/>
    <col min="12284" max="12284" width="29.5703125" customWidth="1"/>
    <col min="12533" max="12533" width="5.7109375" customWidth="1"/>
    <col min="12534" max="12534" width="54" customWidth="1"/>
    <col min="12536" max="12536" width="5.7109375" customWidth="1"/>
    <col min="12537" max="12537" width="12.7109375" customWidth="1"/>
    <col min="12538" max="12538" width="14.7109375" customWidth="1"/>
    <col min="12539" max="12539" width="19.42578125" customWidth="1"/>
    <col min="12540" max="12540" width="29.5703125" customWidth="1"/>
    <col min="12789" max="12789" width="5.7109375" customWidth="1"/>
    <col min="12790" max="12790" width="54" customWidth="1"/>
    <col min="12792" max="12792" width="5.7109375" customWidth="1"/>
    <col min="12793" max="12793" width="12.7109375" customWidth="1"/>
    <col min="12794" max="12794" width="14.7109375" customWidth="1"/>
    <col min="12795" max="12795" width="19.42578125" customWidth="1"/>
    <col min="12796" max="12796" width="29.5703125" customWidth="1"/>
    <col min="13045" max="13045" width="5.7109375" customWidth="1"/>
    <col min="13046" max="13046" width="54" customWidth="1"/>
    <col min="13048" max="13048" width="5.7109375" customWidth="1"/>
    <col min="13049" max="13049" width="12.7109375" customWidth="1"/>
    <col min="13050" max="13050" width="14.7109375" customWidth="1"/>
    <col min="13051" max="13051" width="19.42578125" customWidth="1"/>
    <col min="13052" max="13052" width="29.5703125" customWidth="1"/>
    <col min="13301" max="13301" width="5.7109375" customWidth="1"/>
    <col min="13302" max="13302" width="54" customWidth="1"/>
    <col min="13304" max="13304" width="5.7109375" customWidth="1"/>
    <col min="13305" max="13305" width="12.7109375" customWidth="1"/>
    <col min="13306" max="13306" width="14.7109375" customWidth="1"/>
    <col min="13307" max="13307" width="19.42578125" customWidth="1"/>
    <col min="13308" max="13308" width="29.5703125" customWidth="1"/>
    <col min="13557" max="13557" width="5.7109375" customWidth="1"/>
    <col min="13558" max="13558" width="54" customWidth="1"/>
    <col min="13560" max="13560" width="5.7109375" customWidth="1"/>
    <col min="13561" max="13561" width="12.7109375" customWidth="1"/>
    <col min="13562" max="13562" width="14.7109375" customWidth="1"/>
    <col min="13563" max="13563" width="19.42578125" customWidth="1"/>
    <col min="13564" max="13564" width="29.5703125" customWidth="1"/>
    <col min="13813" max="13813" width="5.7109375" customWidth="1"/>
    <col min="13814" max="13814" width="54" customWidth="1"/>
    <col min="13816" max="13816" width="5.7109375" customWidth="1"/>
    <col min="13817" max="13817" width="12.7109375" customWidth="1"/>
    <col min="13818" max="13818" width="14.7109375" customWidth="1"/>
    <col min="13819" max="13819" width="19.42578125" customWidth="1"/>
    <col min="13820" max="13820" width="29.5703125" customWidth="1"/>
    <col min="14069" max="14069" width="5.7109375" customWidth="1"/>
    <col min="14070" max="14070" width="54" customWidth="1"/>
    <col min="14072" max="14072" width="5.7109375" customWidth="1"/>
    <col min="14073" max="14073" width="12.7109375" customWidth="1"/>
    <col min="14074" max="14074" width="14.7109375" customWidth="1"/>
    <col min="14075" max="14075" width="19.42578125" customWidth="1"/>
    <col min="14076" max="14076" width="29.5703125" customWidth="1"/>
    <col min="14325" max="14325" width="5.7109375" customWidth="1"/>
    <col min="14326" max="14326" width="54" customWidth="1"/>
    <col min="14328" max="14328" width="5.7109375" customWidth="1"/>
    <col min="14329" max="14329" width="12.7109375" customWidth="1"/>
    <col min="14330" max="14330" width="14.7109375" customWidth="1"/>
    <col min="14331" max="14331" width="19.42578125" customWidth="1"/>
    <col min="14332" max="14332" width="29.5703125" customWidth="1"/>
    <col min="14581" max="14581" width="5.7109375" customWidth="1"/>
    <col min="14582" max="14582" width="54" customWidth="1"/>
    <col min="14584" max="14584" width="5.7109375" customWidth="1"/>
    <col min="14585" max="14585" width="12.7109375" customWidth="1"/>
    <col min="14586" max="14586" width="14.7109375" customWidth="1"/>
    <col min="14587" max="14587" width="19.42578125" customWidth="1"/>
    <col min="14588" max="14588" width="29.5703125" customWidth="1"/>
    <col min="14837" max="14837" width="5.7109375" customWidth="1"/>
    <col min="14838" max="14838" width="54" customWidth="1"/>
    <col min="14840" max="14840" width="5.7109375" customWidth="1"/>
    <col min="14841" max="14841" width="12.7109375" customWidth="1"/>
    <col min="14842" max="14842" width="14.7109375" customWidth="1"/>
    <col min="14843" max="14843" width="19.42578125" customWidth="1"/>
    <col min="14844" max="14844" width="29.5703125" customWidth="1"/>
    <col min="15093" max="15093" width="5.7109375" customWidth="1"/>
    <col min="15094" max="15094" width="54" customWidth="1"/>
    <col min="15096" max="15096" width="5.7109375" customWidth="1"/>
    <col min="15097" max="15097" width="12.7109375" customWidth="1"/>
    <col min="15098" max="15098" width="14.7109375" customWidth="1"/>
    <col min="15099" max="15099" width="19.42578125" customWidth="1"/>
    <col min="15100" max="15100" width="29.5703125" customWidth="1"/>
    <col min="15349" max="15349" width="5.7109375" customWidth="1"/>
    <col min="15350" max="15350" width="54" customWidth="1"/>
    <col min="15352" max="15352" width="5.7109375" customWidth="1"/>
    <col min="15353" max="15353" width="12.7109375" customWidth="1"/>
    <col min="15354" max="15354" width="14.7109375" customWidth="1"/>
    <col min="15355" max="15355" width="19.42578125" customWidth="1"/>
    <col min="15356" max="15356" width="29.5703125" customWidth="1"/>
    <col min="15605" max="15605" width="5.7109375" customWidth="1"/>
    <col min="15606" max="15606" width="54" customWidth="1"/>
    <col min="15608" max="15608" width="5.7109375" customWidth="1"/>
    <col min="15609" max="15609" width="12.7109375" customWidth="1"/>
    <col min="15610" max="15610" width="14.7109375" customWidth="1"/>
    <col min="15611" max="15611" width="19.42578125" customWidth="1"/>
    <col min="15612" max="15612" width="29.5703125" customWidth="1"/>
    <col min="15861" max="15861" width="5.7109375" customWidth="1"/>
    <col min="15862" max="15862" width="54" customWidth="1"/>
    <col min="15864" max="15864" width="5.7109375" customWidth="1"/>
    <col min="15865" max="15865" width="12.7109375" customWidth="1"/>
    <col min="15866" max="15866" width="14.7109375" customWidth="1"/>
    <col min="15867" max="15867" width="19.42578125" customWidth="1"/>
    <col min="15868" max="15868" width="29.5703125" customWidth="1"/>
    <col min="16117" max="16117" width="5.7109375" customWidth="1"/>
    <col min="16118" max="16118" width="54" customWidth="1"/>
    <col min="16120" max="16120" width="5.7109375" customWidth="1"/>
    <col min="16121" max="16121" width="12.7109375" customWidth="1"/>
    <col min="16122" max="16122" width="14.7109375" customWidth="1"/>
    <col min="16123" max="16123" width="19.42578125" customWidth="1"/>
    <col min="16124" max="16124" width="29.5703125" customWidth="1"/>
  </cols>
  <sheetData>
    <row r="1" spans="1:10" x14ac:dyDescent="0.2">
      <c r="A1" s="24"/>
      <c r="B1" s="24"/>
      <c r="C1" s="24"/>
      <c r="D1" s="24"/>
      <c r="E1" s="24"/>
      <c r="F1" s="24"/>
      <c r="G1" s="24"/>
    </row>
    <row r="2" spans="1:10" ht="10.9" customHeight="1" x14ac:dyDescent="0.2">
      <c r="A2" s="120"/>
      <c r="B2" s="25"/>
      <c r="C2" s="25"/>
      <c r="D2" s="25"/>
      <c r="E2" s="25"/>
      <c r="F2" s="123" t="s">
        <v>11</v>
      </c>
      <c r="G2" s="124"/>
    </row>
    <row r="3" spans="1:10" ht="10.9" customHeight="1" x14ac:dyDescent="0.2">
      <c r="A3" s="121"/>
      <c r="B3" s="24"/>
      <c r="C3" s="24"/>
      <c r="D3" s="24"/>
      <c r="E3" s="24"/>
      <c r="F3" s="125" t="s">
        <v>44</v>
      </c>
      <c r="G3" s="126"/>
    </row>
    <row r="4" spans="1:10" ht="10.9" customHeight="1" x14ac:dyDescent="0.2">
      <c r="A4" s="122"/>
      <c r="B4" s="26"/>
      <c r="C4" s="26"/>
      <c r="D4" s="26"/>
      <c r="E4" s="27"/>
      <c r="F4" s="127" t="s">
        <v>45</v>
      </c>
      <c r="G4" s="128"/>
    </row>
    <row r="5" spans="1:10" x14ac:dyDescent="0.2">
      <c r="A5" s="28"/>
      <c r="B5" s="24"/>
      <c r="C5" s="24"/>
      <c r="D5" s="24"/>
      <c r="E5" s="24"/>
      <c r="F5" s="29"/>
      <c r="G5" s="30"/>
    </row>
    <row r="6" spans="1:10" x14ac:dyDescent="0.2">
      <c r="A6" s="36" t="s">
        <v>12</v>
      </c>
      <c r="B6" s="35" t="s">
        <v>42</v>
      </c>
      <c r="C6" s="2"/>
      <c r="D6" s="2"/>
      <c r="E6" s="2"/>
      <c r="F6" s="58"/>
      <c r="G6" s="59"/>
    </row>
    <row r="7" spans="1:10" x14ac:dyDescent="0.2">
      <c r="A7" s="1" t="s">
        <v>13</v>
      </c>
      <c r="B7" s="75" t="s">
        <v>172</v>
      </c>
      <c r="C7" s="2"/>
      <c r="D7" s="2"/>
      <c r="E7" s="2"/>
      <c r="F7" s="3"/>
      <c r="G7" s="4"/>
    </row>
    <row r="8" spans="1:10" x14ac:dyDescent="0.2">
      <c r="A8" s="1" t="s">
        <v>14</v>
      </c>
      <c r="B8" s="35" t="s">
        <v>43</v>
      </c>
      <c r="C8" s="2"/>
      <c r="D8" s="2"/>
      <c r="E8" s="2"/>
      <c r="F8" s="3"/>
      <c r="G8" s="4"/>
    </row>
    <row r="9" spans="1:10" x14ac:dyDescent="0.2">
      <c r="A9" s="2"/>
      <c r="B9" s="35" t="s">
        <v>150</v>
      </c>
      <c r="C9" s="2"/>
      <c r="D9" s="2"/>
      <c r="E9" s="23"/>
      <c r="F9" s="2"/>
      <c r="G9" s="2"/>
    </row>
    <row r="10" spans="1:10" ht="24" x14ac:dyDescent="0.2">
      <c r="A10" s="60" t="s">
        <v>46</v>
      </c>
      <c r="B10" s="60" t="s">
        <v>0</v>
      </c>
      <c r="C10" s="68" t="s">
        <v>120</v>
      </c>
      <c r="D10" s="60" t="s">
        <v>1</v>
      </c>
      <c r="E10" s="68" t="s">
        <v>2</v>
      </c>
      <c r="F10" s="68" t="s">
        <v>121</v>
      </c>
      <c r="G10" s="60" t="s">
        <v>3</v>
      </c>
    </row>
    <row r="11" spans="1:10" ht="15" customHeight="1" x14ac:dyDescent="0.2">
      <c r="A11" s="42"/>
      <c r="B11" s="42"/>
      <c r="C11" s="42"/>
      <c r="D11" s="42"/>
      <c r="E11" s="42"/>
      <c r="F11" s="42"/>
      <c r="G11" s="42"/>
    </row>
    <row r="12" spans="1:10" ht="12" customHeight="1" x14ac:dyDescent="0.2">
      <c r="A12" s="5" t="s">
        <v>4</v>
      </c>
      <c r="B12" s="74" t="s">
        <v>15</v>
      </c>
      <c r="C12" s="74"/>
      <c r="D12" s="74"/>
      <c r="E12" s="74"/>
      <c r="F12" s="74"/>
      <c r="G12" s="74"/>
    </row>
    <row r="13" spans="1:10" ht="48" x14ac:dyDescent="0.25">
      <c r="A13" s="54" t="s">
        <v>10</v>
      </c>
      <c r="B13" s="56" t="s">
        <v>49</v>
      </c>
      <c r="C13" s="38">
        <v>1</v>
      </c>
      <c r="D13" s="60" t="s">
        <v>5</v>
      </c>
      <c r="E13" s="82"/>
      <c r="F13" s="62">
        <f t="shared" ref="F13:F23" si="0">C13*E13</f>
        <v>0</v>
      </c>
      <c r="G13" s="43"/>
      <c r="J13" s="57"/>
    </row>
    <row r="14" spans="1:10" ht="15" x14ac:dyDescent="0.25">
      <c r="A14" s="54" t="s">
        <v>87</v>
      </c>
      <c r="B14" s="56" t="s">
        <v>147</v>
      </c>
      <c r="C14" s="38">
        <v>4</v>
      </c>
      <c r="D14" s="60" t="s">
        <v>5</v>
      </c>
      <c r="E14" s="82"/>
      <c r="F14" s="62">
        <f t="shared" si="0"/>
        <v>0</v>
      </c>
      <c r="G14" s="43"/>
      <c r="J14" s="57"/>
    </row>
    <row r="15" spans="1:10" s="57" customFormat="1" ht="24" x14ac:dyDescent="0.25">
      <c r="A15" s="54" t="s">
        <v>88</v>
      </c>
      <c r="B15" s="56" t="s">
        <v>67</v>
      </c>
      <c r="C15" s="38">
        <v>255</v>
      </c>
      <c r="D15" s="60" t="s">
        <v>16</v>
      </c>
      <c r="E15" s="82"/>
      <c r="F15" s="62">
        <f t="shared" si="0"/>
        <v>0</v>
      </c>
      <c r="G15" s="43"/>
    </row>
    <row r="16" spans="1:10" s="57" customFormat="1" ht="24" x14ac:dyDescent="0.25">
      <c r="A16" s="54" t="s">
        <v>89</v>
      </c>
      <c r="B16" s="56" t="s">
        <v>68</v>
      </c>
      <c r="C16" s="38">
        <v>295</v>
      </c>
      <c r="D16" s="60" t="s">
        <v>16</v>
      </c>
      <c r="E16" s="82"/>
      <c r="F16" s="62">
        <f t="shared" si="0"/>
        <v>0</v>
      </c>
      <c r="G16" s="43"/>
    </row>
    <row r="17" spans="1:10" s="57" customFormat="1" ht="13.15" customHeight="1" x14ac:dyDescent="0.25">
      <c r="A17" s="54" t="s">
        <v>90</v>
      </c>
      <c r="B17" s="56" t="s">
        <v>63</v>
      </c>
      <c r="C17" s="38">
        <v>18</v>
      </c>
      <c r="D17" s="60" t="s">
        <v>48</v>
      </c>
      <c r="E17" s="82"/>
      <c r="F17" s="62">
        <f t="shared" si="0"/>
        <v>0</v>
      </c>
      <c r="G17" s="43"/>
    </row>
    <row r="18" spans="1:10" s="57" customFormat="1" ht="13.15" customHeight="1" x14ac:dyDescent="0.25">
      <c r="A18" s="54" t="s">
        <v>91</v>
      </c>
      <c r="B18" s="56" t="s">
        <v>64</v>
      </c>
      <c r="C18" s="38">
        <v>18</v>
      </c>
      <c r="D18" s="60" t="s">
        <v>5</v>
      </c>
      <c r="E18" s="82"/>
      <c r="F18" s="62">
        <f t="shared" si="0"/>
        <v>0</v>
      </c>
      <c r="G18" s="43"/>
    </row>
    <row r="19" spans="1:10" s="57" customFormat="1" ht="13.15" customHeight="1" x14ac:dyDescent="0.25">
      <c r="A19" s="54" t="s">
        <v>92</v>
      </c>
      <c r="B19" s="56" t="s">
        <v>65</v>
      </c>
      <c r="C19" s="38">
        <v>18</v>
      </c>
      <c r="D19" s="60" t="s">
        <v>5</v>
      </c>
      <c r="E19" s="82"/>
      <c r="F19" s="62">
        <f t="shared" si="0"/>
        <v>0</v>
      </c>
      <c r="G19" s="43"/>
    </row>
    <row r="20" spans="1:10" s="57" customFormat="1" ht="13.15" customHeight="1" x14ac:dyDescent="0.25">
      <c r="A20" s="54" t="s">
        <v>93</v>
      </c>
      <c r="B20" s="56" t="s">
        <v>62</v>
      </c>
      <c r="C20" s="38">
        <v>3</v>
      </c>
      <c r="D20" s="60" t="s">
        <v>48</v>
      </c>
      <c r="E20" s="82"/>
      <c r="F20" s="62">
        <f t="shared" si="0"/>
        <v>0</v>
      </c>
      <c r="G20" s="43"/>
    </row>
    <row r="21" spans="1:10" s="57" customFormat="1" ht="13.15" customHeight="1" x14ac:dyDescent="0.25">
      <c r="A21" s="54" t="s">
        <v>94</v>
      </c>
      <c r="B21" s="56" t="s">
        <v>61</v>
      </c>
      <c r="C21" s="38">
        <v>15</v>
      </c>
      <c r="D21" s="60" t="s">
        <v>16</v>
      </c>
      <c r="E21" s="82"/>
      <c r="F21" s="62">
        <f t="shared" si="0"/>
        <v>0</v>
      </c>
      <c r="G21" s="43"/>
    </row>
    <row r="22" spans="1:10" s="57" customFormat="1" ht="13.15" customHeight="1" x14ac:dyDescent="0.25">
      <c r="A22" s="54" t="s">
        <v>103</v>
      </c>
      <c r="B22" s="56" t="s">
        <v>81</v>
      </c>
      <c r="C22" s="38">
        <v>5</v>
      </c>
      <c r="D22" s="60" t="s">
        <v>47</v>
      </c>
      <c r="E22" s="61">
        <f>SUM(E13:E21)*0.01</f>
        <v>0</v>
      </c>
      <c r="F22" s="62">
        <f>C22*E22</f>
        <v>0</v>
      </c>
      <c r="G22" s="43"/>
    </row>
    <row r="23" spans="1:10" s="57" customFormat="1" ht="13.15" customHeight="1" thickBot="1" x14ac:dyDescent="0.3">
      <c r="A23" s="54" t="s">
        <v>104</v>
      </c>
      <c r="B23" s="56" t="s">
        <v>82</v>
      </c>
      <c r="C23" s="38">
        <v>5</v>
      </c>
      <c r="D23" s="60" t="s">
        <v>47</v>
      </c>
      <c r="E23" s="61">
        <f>SUM(E13:E21)*0.01</f>
        <v>0</v>
      </c>
      <c r="F23" s="62">
        <f t="shared" si="0"/>
        <v>0</v>
      </c>
      <c r="G23" s="43"/>
    </row>
    <row r="24" spans="1:10" ht="12" customHeight="1" thickBot="1" x14ac:dyDescent="0.3">
      <c r="A24" s="39"/>
      <c r="B24" s="129" t="s">
        <v>6</v>
      </c>
      <c r="C24" s="130"/>
      <c r="D24" s="130"/>
      <c r="E24" s="131"/>
      <c r="F24" s="40">
        <f>SUM(F13:F23)</f>
        <v>0</v>
      </c>
      <c r="G24" s="63" t="s">
        <v>7</v>
      </c>
      <c r="J24" s="57"/>
    </row>
    <row r="25" spans="1:10" ht="12" customHeight="1" x14ac:dyDescent="0.25">
      <c r="A25" s="5" t="s">
        <v>17</v>
      </c>
      <c r="B25" s="41" t="s">
        <v>18</v>
      </c>
      <c r="C25" s="42"/>
      <c r="D25" s="42"/>
      <c r="E25" s="42"/>
      <c r="F25" s="42"/>
      <c r="G25" s="64"/>
      <c r="J25" s="57"/>
    </row>
    <row r="26" spans="1:10" ht="13.15" customHeight="1" x14ac:dyDescent="0.2">
      <c r="A26" s="54" t="s">
        <v>20</v>
      </c>
      <c r="B26" s="43" t="s">
        <v>54</v>
      </c>
      <c r="C26" s="38">
        <v>4</v>
      </c>
      <c r="D26" s="60" t="s">
        <v>5</v>
      </c>
      <c r="E26" s="82"/>
      <c r="F26" s="62">
        <f t="shared" ref="F26:F29" si="1">C26*E26</f>
        <v>0</v>
      </c>
      <c r="G26" s="37"/>
    </row>
    <row r="27" spans="1:10" ht="13.15" customHeight="1" x14ac:dyDescent="0.2">
      <c r="A27" s="54" t="s">
        <v>95</v>
      </c>
      <c r="B27" s="43" t="s">
        <v>55</v>
      </c>
      <c r="C27" s="38">
        <v>6</v>
      </c>
      <c r="D27" s="60" t="s">
        <v>5</v>
      </c>
      <c r="E27" s="82"/>
      <c r="F27" s="62">
        <f t="shared" si="1"/>
        <v>0</v>
      </c>
      <c r="G27" s="37"/>
    </row>
    <row r="28" spans="1:10" ht="13.15" customHeight="1" x14ac:dyDescent="0.2">
      <c r="A28" s="54" t="s">
        <v>97</v>
      </c>
      <c r="B28" s="43" t="s">
        <v>57</v>
      </c>
      <c r="C28" s="38">
        <v>6</v>
      </c>
      <c r="D28" s="60" t="s">
        <v>5</v>
      </c>
      <c r="E28" s="82"/>
      <c r="F28" s="62">
        <f t="shared" si="1"/>
        <v>0</v>
      </c>
      <c r="G28" s="37"/>
    </row>
    <row r="29" spans="1:10" s="57" customFormat="1" ht="13.15" customHeight="1" thickBot="1" x14ac:dyDescent="0.3">
      <c r="A29" s="54" t="s">
        <v>102</v>
      </c>
      <c r="B29" s="56" t="s">
        <v>81</v>
      </c>
      <c r="C29" s="38">
        <v>5</v>
      </c>
      <c r="D29" s="60" t="s">
        <v>47</v>
      </c>
      <c r="E29" s="61">
        <f>SUM(E26:E28)*0.01</f>
        <v>0</v>
      </c>
      <c r="F29" s="62">
        <f t="shared" si="1"/>
        <v>0</v>
      </c>
      <c r="G29" s="43"/>
    </row>
    <row r="30" spans="1:10" ht="12" customHeight="1" thickBot="1" x14ac:dyDescent="0.25">
      <c r="A30" s="9"/>
      <c r="B30" s="132" t="s">
        <v>6</v>
      </c>
      <c r="C30" s="133"/>
      <c r="D30" s="133"/>
      <c r="E30" s="136"/>
      <c r="F30" s="31">
        <f>SUM(F26:F29)</f>
        <v>0</v>
      </c>
      <c r="G30" s="65" t="s">
        <v>7</v>
      </c>
    </row>
    <row r="31" spans="1:10" ht="12" customHeight="1" x14ac:dyDescent="0.2">
      <c r="A31" s="44" t="s">
        <v>21</v>
      </c>
      <c r="B31" s="137" t="s">
        <v>22</v>
      </c>
      <c r="C31" s="137"/>
      <c r="D31" s="137"/>
      <c r="E31" s="137"/>
      <c r="F31" s="137"/>
      <c r="G31" s="138"/>
    </row>
    <row r="32" spans="1:10" ht="24" x14ac:dyDescent="0.2">
      <c r="A32" s="10" t="s">
        <v>23</v>
      </c>
      <c r="B32" s="48" t="s">
        <v>69</v>
      </c>
      <c r="C32" s="7">
        <v>120</v>
      </c>
      <c r="D32" s="69" t="s">
        <v>16</v>
      </c>
      <c r="E32" s="82"/>
      <c r="F32" s="62">
        <f t="shared" ref="F32:F44" si="2">C32*E32</f>
        <v>0</v>
      </c>
      <c r="G32" s="6"/>
    </row>
    <row r="33" spans="1:7" ht="13.15" customHeight="1" x14ac:dyDescent="0.2">
      <c r="A33" s="10" t="s">
        <v>24</v>
      </c>
      <c r="B33" s="6" t="s">
        <v>70</v>
      </c>
      <c r="C33" s="7">
        <v>635</v>
      </c>
      <c r="D33" s="69" t="s">
        <v>16</v>
      </c>
      <c r="E33" s="82"/>
      <c r="F33" s="62">
        <f t="shared" si="2"/>
        <v>0</v>
      </c>
      <c r="G33" s="6"/>
    </row>
    <row r="34" spans="1:7" ht="24" x14ac:dyDescent="0.2">
      <c r="A34" s="10" t="s">
        <v>25</v>
      </c>
      <c r="B34" s="48" t="s">
        <v>71</v>
      </c>
      <c r="C34" s="7">
        <v>570</v>
      </c>
      <c r="D34" s="69" t="s">
        <v>16</v>
      </c>
      <c r="E34" s="82"/>
      <c r="F34" s="62">
        <f t="shared" si="2"/>
        <v>0</v>
      </c>
      <c r="G34" s="6"/>
    </row>
    <row r="35" spans="1:7" ht="22.9" customHeight="1" x14ac:dyDescent="0.2">
      <c r="A35" s="10" t="s">
        <v>26</v>
      </c>
      <c r="B35" s="48" t="s">
        <v>72</v>
      </c>
      <c r="C35" s="7">
        <v>40</v>
      </c>
      <c r="D35" s="69" t="s">
        <v>16</v>
      </c>
      <c r="E35" s="82"/>
      <c r="F35" s="62">
        <f t="shared" si="2"/>
        <v>0</v>
      </c>
      <c r="G35" s="6"/>
    </row>
    <row r="36" spans="1:7" ht="13.15" customHeight="1" x14ac:dyDescent="0.2">
      <c r="A36" s="10" t="s">
        <v>27</v>
      </c>
      <c r="B36" s="6" t="s">
        <v>73</v>
      </c>
      <c r="C36" s="7">
        <v>620</v>
      </c>
      <c r="D36" s="69" t="s">
        <v>16</v>
      </c>
      <c r="E36" s="82"/>
      <c r="F36" s="62">
        <f t="shared" si="2"/>
        <v>0</v>
      </c>
      <c r="G36" s="6"/>
    </row>
    <row r="37" spans="1:7" ht="13.15" customHeight="1" x14ac:dyDescent="0.2">
      <c r="A37" s="10" t="s">
        <v>28</v>
      </c>
      <c r="B37" s="6" t="s">
        <v>74</v>
      </c>
      <c r="C37" s="7">
        <v>570</v>
      </c>
      <c r="D37" s="69" t="s">
        <v>16</v>
      </c>
      <c r="E37" s="82"/>
      <c r="F37" s="62">
        <f t="shared" si="2"/>
        <v>0</v>
      </c>
      <c r="G37" s="6"/>
    </row>
    <row r="38" spans="1:7" ht="13.15" customHeight="1" x14ac:dyDescent="0.2">
      <c r="A38" s="10" t="s">
        <v>29</v>
      </c>
      <c r="B38" s="43" t="s">
        <v>75</v>
      </c>
      <c r="C38" s="38">
        <v>570</v>
      </c>
      <c r="D38" s="70" t="s">
        <v>16</v>
      </c>
      <c r="E38" s="82"/>
      <c r="F38" s="62">
        <f t="shared" si="2"/>
        <v>0</v>
      </c>
      <c r="G38" s="37"/>
    </row>
    <row r="39" spans="1:7" ht="36" x14ac:dyDescent="0.2">
      <c r="A39" s="10" t="s">
        <v>30</v>
      </c>
      <c r="B39" s="48" t="s">
        <v>77</v>
      </c>
      <c r="C39" s="7">
        <v>18</v>
      </c>
      <c r="D39" s="69" t="s">
        <v>5</v>
      </c>
      <c r="E39" s="82"/>
      <c r="F39" s="62">
        <f t="shared" si="2"/>
        <v>0</v>
      </c>
      <c r="G39" s="6"/>
    </row>
    <row r="40" spans="1:7" ht="24" x14ac:dyDescent="0.2">
      <c r="A40" s="10" t="s">
        <v>31</v>
      </c>
      <c r="B40" s="48" t="s">
        <v>124</v>
      </c>
      <c r="C40" s="7">
        <v>18</v>
      </c>
      <c r="D40" s="69" t="s">
        <v>5</v>
      </c>
      <c r="E40" s="82"/>
      <c r="F40" s="62">
        <f t="shared" si="2"/>
        <v>0</v>
      </c>
      <c r="G40" s="6"/>
    </row>
    <row r="41" spans="1:7" ht="13.15" customHeight="1" x14ac:dyDescent="0.2">
      <c r="A41" s="10" t="s">
        <v>135</v>
      </c>
      <c r="B41" s="6" t="s">
        <v>78</v>
      </c>
      <c r="C41" s="7">
        <v>18</v>
      </c>
      <c r="D41" s="69" t="s">
        <v>5</v>
      </c>
      <c r="E41" s="82"/>
      <c r="F41" s="62">
        <f t="shared" si="2"/>
        <v>0</v>
      </c>
      <c r="G41" s="6"/>
    </row>
    <row r="42" spans="1:7" ht="13.15" customHeight="1" x14ac:dyDescent="0.2">
      <c r="A42" s="10" t="s">
        <v>136</v>
      </c>
      <c r="B42" s="46" t="s">
        <v>83</v>
      </c>
      <c r="C42" s="47">
        <v>18</v>
      </c>
      <c r="D42" s="71" t="s">
        <v>5</v>
      </c>
      <c r="E42" s="83"/>
      <c r="F42" s="62">
        <f t="shared" si="2"/>
        <v>0</v>
      </c>
      <c r="G42" s="46"/>
    </row>
    <row r="43" spans="1:7" ht="13.15" customHeight="1" x14ac:dyDescent="0.2">
      <c r="A43" s="10" t="s">
        <v>137</v>
      </c>
      <c r="B43" s="6" t="s">
        <v>84</v>
      </c>
      <c r="C43" s="7">
        <v>18</v>
      </c>
      <c r="D43" s="69" t="s">
        <v>5</v>
      </c>
      <c r="E43" s="82"/>
      <c r="F43" s="62">
        <f t="shared" si="2"/>
        <v>0</v>
      </c>
      <c r="G43" s="6"/>
    </row>
    <row r="44" spans="1:7" s="57" customFormat="1" ht="13.15" customHeight="1" thickBot="1" x14ac:dyDescent="0.3">
      <c r="A44" s="10" t="s">
        <v>101</v>
      </c>
      <c r="B44" s="56" t="s">
        <v>81</v>
      </c>
      <c r="C44" s="38">
        <v>5</v>
      </c>
      <c r="D44" s="60" t="s">
        <v>47</v>
      </c>
      <c r="E44" s="61">
        <f>SUM(E32:E43)*0.01</f>
        <v>0</v>
      </c>
      <c r="F44" s="62">
        <f t="shared" si="2"/>
        <v>0</v>
      </c>
      <c r="G44" s="43"/>
    </row>
    <row r="45" spans="1:7" ht="12" customHeight="1" thickBot="1" x14ac:dyDescent="0.25">
      <c r="A45" s="9"/>
      <c r="B45" s="132" t="s">
        <v>6</v>
      </c>
      <c r="C45" s="133"/>
      <c r="D45" s="133"/>
      <c r="E45" s="136"/>
      <c r="F45" s="31">
        <f>SUM(F32:F44)</f>
        <v>0</v>
      </c>
      <c r="G45" s="43" t="s">
        <v>7</v>
      </c>
    </row>
    <row r="46" spans="1:7" ht="12" customHeight="1" x14ac:dyDescent="0.2">
      <c r="A46" s="5" t="s">
        <v>32</v>
      </c>
      <c r="B46" s="139" t="s">
        <v>8</v>
      </c>
      <c r="C46" s="139"/>
      <c r="D46" s="139"/>
      <c r="E46" s="139"/>
      <c r="F46" s="139"/>
      <c r="G46" s="140"/>
    </row>
    <row r="47" spans="1:7" ht="12" customHeight="1" x14ac:dyDescent="0.2">
      <c r="A47" s="10" t="s">
        <v>33</v>
      </c>
      <c r="B47" s="6" t="s">
        <v>50</v>
      </c>
      <c r="C47" s="7">
        <v>120</v>
      </c>
      <c r="D47" s="69" t="s">
        <v>16</v>
      </c>
      <c r="E47" s="82"/>
      <c r="F47" s="62">
        <f t="shared" ref="F47:F58" si="3">C47*E47</f>
        <v>0</v>
      </c>
      <c r="G47" s="63"/>
    </row>
    <row r="48" spans="1:7" ht="12" customHeight="1" x14ac:dyDescent="0.2">
      <c r="A48" s="10" t="s">
        <v>34</v>
      </c>
      <c r="B48" s="48" t="s">
        <v>51</v>
      </c>
      <c r="C48" s="7">
        <v>635</v>
      </c>
      <c r="D48" s="69" t="s">
        <v>16</v>
      </c>
      <c r="E48" s="82"/>
      <c r="F48" s="62">
        <f t="shared" si="3"/>
        <v>0</v>
      </c>
      <c r="G48" s="63"/>
    </row>
    <row r="49" spans="1:7" ht="24" x14ac:dyDescent="0.2">
      <c r="A49" s="10" t="s">
        <v>105</v>
      </c>
      <c r="B49" s="48" t="s">
        <v>58</v>
      </c>
      <c r="C49" s="7">
        <v>570</v>
      </c>
      <c r="D49" s="69" t="s">
        <v>16</v>
      </c>
      <c r="E49" s="82"/>
      <c r="F49" s="62">
        <f t="shared" si="3"/>
        <v>0</v>
      </c>
      <c r="G49" s="63"/>
    </row>
    <row r="50" spans="1:7" ht="36" x14ac:dyDescent="0.2">
      <c r="A50" s="10" t="s">
        <v>106</v>
      </c>
      <c r="B50" s="48" t="s">
        <v>60</v>
      </c>
      <c r="C50" s="7">
        <v>40</v>
      </c>
      <c r="D50" s="69" t="s">
        <v>16</v>
      </c>
      <c r="E50" s="82"/>
      <c r="F50" s="62">
        <f t="shared" si="3"/>
        <v>0</v>
      </c>
      <c r="G50" s="63"/>
    </row>
    <row r="51" spans="1:7" ht="12" customHeight="1" x14ac:dyDescent="0.2">
      <c r="A51" s="10" t="s">
        <v>107</v>
      </c>
      <c r="B51" s="48" t="s">
        <v>52</v>
      </c>
      <c r="C51" s="7">
        <v>620</v>
      </c>
      <c r="D51" s="69" t="s">
        <v>16</v>
      </c>
      <c r="E51" s="82"/>
      <c r="F51" s="62">
        <f t="shared" si="3"/>
        <v>0</v>
      </c>
      <c r="G51" s="63"/>
    </row>
    <row r="52" spans="1:7" ht="12" customHeight="1" x14ac:dyDescent="0.2">
      <c r="A52" s="10" t="s">
        <v>35</v>
      </c>
      <c r="B52" s="48" t="s">
        <v>123</v>
      </c>
      <c r="C52" s="7">
        <v>570</v>
      </c>
      <c r="D52" s="69" t="s">
        <v>16</v>
      </c>
      <c r="E52" s="82"/>
      <c r="F52" s="62">
        <f t="shared" si="3"/>
        <v>0</v>
      </c>
      <c r="G52" s="63"/>
    </row>
    <row r="53" spans="1:7" ht="12" customHeight="1" x14ac:dyDescent="0.2">
      <c r="A53" s="10" t="s">
        <v>108</v>
      </c>
      <c r="B53" s="48" t="s">
        <v>66</v>
      </c>
      <c r="C53" s="7">
        <v>570</v>
      </c>
      <c r="D53" s="69" t="s">
        <v>16</v>
      </c>
      <c r="E53" s="82"/>
      <c r="F53" s="62">
        <f t="shared" si="3"/>
        <v>0</v>
      </c>
      <c r="G53" s="63"/>
    </row>
    <row r="54" spans="1:7" x14ac:dyDescent="0.2">
      <c r="A54" s="10" t="s">
        <v>109</v>
      </c>
      <c r="B54" s="48" t="s">
        <v>76</v>
      </c>
      <c r="C54" s="7">
        <v>17</v>
      </c>
      <c r="D54" s="69" t="s">
        <v>5</v>
      </c>
      <c r="E54" s="82"/>
      <c r="F54" s="62">
        <f t="shared" si="3"/>
        <v>0</v>
      </c>
      <c r="G54" s="63"/>
    </row>
    <row r="55" spans="1:7" x14ac:dyDescent="0.2">
      <c r="A55" s="10" t="s">
        <v>110</v>
      </c>
      <c r="B55" s="48" t="s">
        <v>125</v>
      </c>
      <c r="C55" s="7">
        <v>1</v>
      </c>
      <c r="D55" s="69" t="s">
        <v>5</v>
      </c>
      <c r="E55" s="82"/>
      <c r="F55" s="62">
        <f t="shared" si="3"/>
        <v>0</v>
      </c>
      <c r="G55" s="63"/>
    </row>
    <row r="56" spans="1:7" ht="24" x14ac:dyDescent="0.2">
      <c r="A56" s="10" t="s">
        <v>142</v>
      </c>
      <c r="B56" s="48" t="s">
        <v>59</v>
      </c>
      <c r="C56" s="7">
        <v>18</v>
      </c>
      <c r="D56" s="69" t="s">
        <v>5</v>
      </c>
      <c r="E56" s="82"/>
      <c r="F56" s="62">
        <f t="shared" si="3"/>
        <v>0</v>
      </c>
      <c r="G56" s="63"/>
    </row>
    <row r="57" spans="1:7" ht="24" x14ac:dyDescent="0.2">
      <c r="A57" s="10" t="s">
        <v>144</v>
      </c>
      <c r="B57" s="48" t="s">
        <v>153</v>
      </c>
      <c r="C57" s="6">
        <v>18</v>
      </c>
      <c r="D57" s="69" t="s">
        <v>5</v>
      </c>
      <c r="E57" s="82"/>
      <c r="F57" s="62">
        <f t="shared" si="3"/>
        <v>0</v>
      </c>
      <c r="G57" s="6"/>
    </row>
    <row r="58" spans="1:7" s="57" customFormat="1" ht="13.15" customHeight="1" thickBot="1" x14ac:dyDescent="0.3">
      <c r="A58" s="10" t="s">
        <v>111</v>
      </c>
      <c r="B58" s="56" t="s">
        <v>82</v>
      </c>
      <c r="C58" s="38">
        <v>5</v>
      </c>
      <c r="D58" s="60" t="s">
        <v>47</v>
      </c>
      <c r="E58" s="61">
        <f>SUM(E47:E57)*0.01</f>
        <v>0</v>
      </c>
      <c r="F58" s="62">
        <f t="shared" si="3"/>
        <v>0</v>
      </c>
      <c r="G58" s="43"/>
    </row>
    <row r="59" spans="1:7" ht="12" customHeight="1" thickBot="1" x14ac:dyDescent="0.25">
      <c r="A59" s="9"/>
      <c r="B59" s="132" t="s">
        <v>6</v>
      </c>
      <c r="C59" s="133"/>
      <c r="D59" s="133"/>
      <c r="E59" s="136"/>
      <c r="F59" s="31">
        <f>SUM(F47:F58)</f>
        <v>0</v>
      </c>
      <c r="G59" s="65" t="s">
        <v>7</v>
      </c>
    </row>
    <row r="60" spans="1:7" ht="12" customHeight="1" x14ac:dyDescent="0.2">
      <c r="A60" s="5" t="s">
        <v>36</v>
      </c>
      <c r="B60" s="139" t="s">
        <v>37</v>
      </c>
      <c r="C60" s="139"/>
      <c r="D60" s="139"/>
      <c r="E60" s="139"/>
      <c r="F60" s="139"/>
      <c r="G60" s="139"/>
    </row>
    <row r="61" spans="1:7" s="12" customFormat="1" ht="13.15" customHeight="1" x14ac:dyDescent="0.2">
      <c r="A61" s="10" t="s">
        <v>38</v>
      </c>
      <c r="B61" s="43" t="s">
        <v>85</v>
      </c>
      <c r="C61" s="38">
        <v>1</v>
      </c>
      <c r="D61" s="60" t="s">
        <v>118</v>
      </c>
      <c r="E61" s="84"/>
      <c r="F61" s="62">
        <f t="shared" ref="F61:F67" si="4">C61*E61</f>
        <v>0</v>
      </c>
      <c r="G61" s="66"/>
    </row>
    <row r="62" spans="1:7" s="12" customFormat="1" ht="13.15" customHeight="1" x14ac:dyDescent="0.2">
      <c r="A62" s="10" t="s">
        <v>112</v>
      </c>
      <c r="B62" s="43" t="s">
        <v>115</v>
      </c>
      <c r="C62" s="38">
        <v>1</v>
      </c>
      <c r="D62" s="60" t="s">
        <v>118</v>
      </c>
      <c r="E62" s="84"/>
      <c r="F62" s="62">
        <f t="shared" si="4"/>
        <v>0</v>
      </c>
      <c r="G62" s="66"/>
    </row>
    <row r="63" spans="1:7" s="12" customFormat="1" ht="13.15" customHeight="1" x14ac:dyDescent="0.2">
      <c r="A63" s="10" t="s">
        <v>39</v>
      </c>
      <c r="B63" s="43" t="s">
        <v>116</v>
      </c>
      <c r="C63" s="38">
        <v>1</v>
      </c>
      <c r="D63" s="60" t="s">
        <v>118</v>
      </c>
      <c r="E63" s="84"/>
      <c r="F63" s="62">
        <f t="shared" si="4"/>
        <v>0</v>
      </c>
      <c r="G63" s="66"/>
    </row>
    <row r="64" spans="1:7" s="12" customFormat="1" ht="13.15" customHeight="1" x14ac:dyDescent="0.2">
      <c r="A64" s="10" t="s">
        <v>40</v>
      </c>
      <c r="B64" s="43" t="s">
        <v>80</v>
      </c>
      <c r="C64" s="38">
        <v>1</v>
      </c>
      <c r="D64" s="60" t="s">
        <v>118</v>
      </c>
      <c r="E64" s="84"/>
      <c r="F64" s="62">
        <f t="shared" si="4"/>
        <v>0</v>
      </c>
      <c r="G64" s="66"/>
    </row>
    <row r="65" spans="1:7" ht="24" x14ac:dyDescent="0.2">
      <c r="A65" s="10" t="s">
        <v>113</v>
      </c>
      <c r="B65" s="48" t="s">
        <v>79</v>
      </c>
      <c r="C65" s="7">
        <v>1</v>
      </c>
      <c r="D65" s="72" t="s">
        <v>118</v>
      </c>
      <c r="E65" s="82"/>
      <c r="F65" s="62">
        <f t="shared" si="4"/>
        <v>0</v>
      </c>
      <c r="G65" s="63"/>
    </row>
    <row r="66" spans="1:7" ht="13.15" customHeight="1" x14ac:dyDescent="0.2">
      <c r="A66" s="10" t="s">
        <v>117</v>
      </c>
      <c r="B66" s="6" t="s">
        <v>86</v>
      </c>
      <c r="C66" s="7">
        <v>1</v>
      </c>
      <c r="D66" s="72" t="s">
        <v>118</v>
      </c>
      <c r="E66" s="82"/>
      <c r="F66" s="62">
        <f t="shared" si="4"/>
        <v>0</v>
      </c>
      <c r="G66" s="63"/>
    </row>
    <row r="67" spans="1:7" s="57" customFormat="1" ht="13.15" customHeight="1" thickBot="1" x14ac:dyDescent="0.3">
      <c r="A67" s="10" t="s">
        <v>114</v>
      </c>
      <c r="B67" s="56" t="s">
        <v>81</v>
      </c>
      <c r="C67" s="38">
        <v>5</v>
      </c>
      <c r="D67" s="60" t="s">
        <v>47</v>
      </c>
      <c r="E67" s="61">
        <f>SUM(E61:E66)*0.01</f>
        <v>0</v>
      </c>
      <c r="F67" s="62">
        <f t="shared" si="4"/>
        <v>0</v>
      </c>
      <c r="G67" s="43"/>
    </row>
    <row r="68" spans="1:7" s="12" customFormat="1" ht="12" customHeight="1" thickBot="1" x14ac:dyDescent="0.25">
      <c r="A68" s="9"/>
      <c r="B68" s="132" t="s">
        <v>6</v>
      </c>
      <c r="C68" s="133"/>
      <c r="D68" s="133"/>
      <c r="E68" s="134"/>
      <c r="F68" s="67">
        <f>SUM(F61:F67)</f>
        <v>0</v>
      </c>
      <c r="G68" s="66"/>
    </row>
    <row r="69" spans="1:7" s="12" customFormat="1" ht="18" customHeight="1" thickBot="1" x14ac:dyDescent="0.3">
      <c r="A69" s="55"/>
      <c r="B69" s="34" t="s">
        <v>9</v>
      </c>
      <c r="C69" s="49"/>
      <c r="D69" s="49"/>
      <c r="E69" s="49"/>
      <c r="F69" s="49"/>
      <c r="G69" s="11"/>
    </row>
    <row r="70" spans="1:7" s="12" customFormat="1" ht="15" customHeight="1" x14ac:dyDescent="0.2">
      <c r="A70" s="10" t="s">
        <v>4</v>
      </c>
      <c r="B70" s="50" t="s">
        <v>15</v>
      </c>
      <c r="C70" s="13"/>
      <c r="D70" s="13"/>
      <c r="E70" s="13"/>
      <c r="F70" s="51">
        <f>F24</f>
        <v>0</v>
      </c>
      <c r="G70" s="8" t="s">
        <v>7</v>
      </c>
    </row>
    <row r="71" spans="1:7" s="12" customFormat="1" ht="15" customHeight="1" x14ac:dyDescent="0.2">
      <c r="A71" s="10" t="s">
        <v>17</v>
      </c>
      <c r="B71" s="50" t="s">
        <v>18</v>
      </c>
      <c r="C71" s="13"/>
      <c r="D71" s="13"/>
      <c r="E71" s="13"/>
      <c r="F71" s="32">
        <f>F30</f>
        <v>0</v>
      </c>
      <c r="G71" s="8" t="s">
        <v>7</v>
      </c>
    </row>
    <row r="72" spans="1:7" s="12" customFormat="1" ht="15" customHeight="1" x14ac:dyDescent="0.2">
      <c r="A72" s="10" t="s">
        <v>21</v>
      </c>
      <c r="B72" s="14" t="s">
        <v>22</v>
      </c>
      <c r="C72" s="13"/>
      <c r="D72" s="13"/>
      <c r="E72" s="13"/>
      <c r="F72" s="32">
        <f>F45</f>
        <v>0</v>
      </c>
      <c r="G72" s="52" t="s">
        <v>7</v>
      </c>
    </row>
    <row r="73" spans="1:7" ht="15" customHeight="1" x14ac:dyDescent="0.2">
      <c r="A73" s="10" t="s">
        <v>32</v>
      </c>
      <c r="B73" s="14" t="s">
        <v>8</v>
      </c>
      <c r="C73" s="13"/>
      <c r="D73" s="13"/>
      <c r="E73" s="13"/>
      <c r="F73" s="32">
        <f>F59</f>
        <v>0</v>
      </c>
      <c r="G73" s="8" t="s">
        <v>7</v>
      </c>
    </row>
    <row r="74" spans="1:7" ht="15" customHeight="1" thickBot="1" x14ac:dyDescent="0.25">
      <c r="A74" s="10" t="s">
        <v>36</v>
      </c>
      <c r="B74" s="14" t="s">
        <v>37</v>
      </c>
      <c r="C74" s="13"/>
      <c r="D74" s="13"/>
      <c r="E74" s="13"/>
      <c r="F74" s="53">
        <f>F68</f>
        <v>0</v>
      </c>
      <c r="G74" s="8" t="s">
        <v>7</v>
      </c>
    </row>
    <row r="75" spans="1:7" ht="15" customHeight="1" thickBot="1" x14ac:dyDescent="0.25">
      <c r="A75" s="15"/>
      <c r="B75" s="12"/>
      <c r="C75" s="12"/>
      <c r="D75" s="12"/>
      <c r="E75" s="12"/>
      <c r="F75" s="16"/>
      <c r="G75" s="17"/>
    </row>
    <row r="76" spans="1:7" ht="15" customHeight="1" thickBot="1" x14ac:dyDescent="0.25">
      <c r="A76" s="15"/>
      <c r="B76" s="18" t="s">
        <v>41</v>
      </c>
      <c r="C76" s="19"/>
      <c r="D76" s="19"/>
      <c r="E76" s="19"/>
      <c r="F76" s="33">
        <f>SUM(F70:F75)</f>
        <v>0</v>
      </c>
      <c r="G76" s="8" t="s">
        <v>7</v>
      </c>
    </row>
    <row r="77" spans="1:7" ht="15" customHeight="1" x14ac:dyDescent="0.2">
      <c r="B77" s="135"/>
      <c r="C77" s="135"/>
      <c r="D77" s="135"/>
      <c r="E77" s="135"/>
      <c r="F77" s="135"/>
    </row>
    <row r="78" spans="1:7" ht="15" customHeight="1" x14ac:dyDescent="0.2">
      <c r="B78" s="20"/>
      <c r="C78" s="20"/>
      <c r="D78" s="20"/>
      <c r="E78" s="20"/>
      <c r="F78" s="20"/>
    </row>
    <row r="79" spans="1:7" ht="15" customHeight="1" x14ac:dyDescent="0.2">
      <c r="B79" s="21"/>
    </row>
    <row r="80" spans="1:7" ht="15" customHeight="1" x14ac:dyDescent="0.2">
      <c r="B80" s="12"/>
    </row>
    <row r="81" spans="2:2" ht="15" customHeight="1" x14ac:dyDescent="0.2">
      <c r="B81" s="12"/>
    </row>
    <row r="82" spans="2:2" ht="15" customHeight="1" x14ac:dyDescent="0.2">
      <c r="B82" s="12"/>
    </row>
    <row r="83" spans="2:2" ht="15" customHeight="1" x14ac:dyDescent="0.2">
      <c r="B83" s="12"/>
    </row>
    <row r="85" spans="2:2" x14ac:dyDescent="0.2">
      <c r="B85" s="22"/>
    </row>
  </sheetData>
  <autoFilter ref="A12:G74" xr:uid="{1A0E4DFA-E71E-4059-9B8E-F20A4BEB434E}"/>
  <mergeCells count="13">
    <mergeCell ref="B68:E68"/>
    <mergeCell ref="B77:F77"/>
    <mergeCell ref="B30:E30"/>
    <mergeCell ref="B31:G31"/>
    <mergeCell ref="B45:E45"/>
    <mergeCell ref="B46:G46"/>
    <mergeCell ref="B59:E59"/>
    <mergeCell ref="B60:G60"/>
    <mergeCell ref="A2:A4"/>
    <mergeCell ref="F2:G2"/>
    <mergeCell ref="F3:G3"/>
    <mergeCell ref="F4:G4"/>
    <mergeCell ref="B24:E24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44" orientation="landscape" r:id="rId1"/>
  <headerFooter alignWithMargins="0">
    <oddFooter>Strana &amp;P z &amp;N</oddFooter>
    <evenFooter xml:space="preserve">&amp;LRestricted </evenFooter>
    <firstFooter xml:space="preserve">&amp;LRestricted 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81B2-F3AE-44BA-A354-342DA7864A5B}">
  <sheetPr>
    <pageSetUpPr fitToPage="1"/>
  </sheetPr>
  <dimension ref="A1:J78"/>
  <sheetViews>
    <sheetView view="pageBreakPreview" topLeftCell="A37" zoomScaleNormal="100" zoomScaleSheetLayoutView="100" workbookViewId="0">
      <selection activeCell="E66" sqref="E66"/>
    </sheetView>
  </sheetViews>
  <sheetFormatPr defaultRowHeight="12.75" x14ac:dyDescent="0.2"/>
  <cols>
    <col min="1" max="1" width="7.7109375" bestFit="1" customWidth="1"/>
    <col min="2" max="2" width="57.7109375" customWidth="1"/>
    <col min="3" max="3" width="10" customWidth="1"/>
    <col min="4" max="4" width="4.7109375" customWidth="1"/>
    <col min="5" max="5" width="10" customWidth="1"/>
    <col min="6" max="6" width="12.85546875" customWidth="1"/>
    <col min="7" max="7" width="19.42578125" customWidth="1"/>
    <col min="245" max="245" width="5.7109375" customWidth="1"/>
    <col min="246" max="246" width="54" customWidth="1"/>
    <col min="248" max="248" width="5.7109375" customWidth="1"/>
    <col min="249" max="249" width="12.7109375" customWidth="1"/>
    <col min="250" max="250" width="14.7109375" customWidth="1"/>
    <col min="251" max="251" width="19.42578125" customWidth="1"/>
    <col min="252" max="252" width="29.5703125" customWidth="1"/>
    <col min="501" max="501" width="5.7109375" customWidth="1"/>
    <col min="502" max="502" width="54" customWidth="1"/>
    <col min="504" max="504" width="5.7109375" customWidth="1"/>
    <col min="505" max="505" width="12.7109375" customWidth="1"/>
    <col min="506" max="506" width="14.7109375" customWidth="1"/>
    <col min="507" max="507" width="19.42578125" customWidth="1"/>
    <col min="508" max="508" width="29.5703125" customWidth="1"/>
    <col min="757" max="757" width="5.7109375" customWidth="1"/>
    <col min="758" max="758" width="54" customWidth="1"/>
    <col min="760" max="760" width="5.7109375" customWidth="1"/>
    <col min="761" max="761" width="12.7109375" customWidth="1"/>
    <col min="762" max="762" width="14.7109375" customWidth="1"/>
    <col min="763" max="763" width="19.42578125" customWidth="1"/>
    <col min="764" max="764" width="29.5703125" customWidth="1"/>
    <col min="1013" max="1013" width="5.7109375" customWidth="1"/>
    <col min="1014" max="1014" width="54" customWidth="1"/>
    <col min="1016" max="1016" width="5.7109375" customWidth="1"/>
    <col min="1017" max="1017" width="12.7109375" customWidth="1"/>
    <col min="1018" max="1018" width="14.7109375" customWidth="1"/>
    <col min="1019" max="1019" width="19.42578125" customWidth="1"/>
    <col min="1020" max="1020" width="29.5703125" customWidth="1"/>
    <col min="1269" max="1269" width="5.7109375" customWidth="1"/>
    <col min="1270" max="1270" width="54" customWidth="1"/>
    <col min="1272" max="1272" width="5.7109375" customWidth="1"/>
    <col min="1273" max="1273" width="12.7109375" customWidth="1"/>
    <col min="1274" max="1274" width="14.7109375" customWidth="1"/>
    <col min="1275" max="1275" width="19.42578125" customWidth="1"/>
    <col min="1276" max="1276" width="29.5703125" customWidth="1"/>
    <col min="1525" max="1525" width="5.7109375" customWidth="1"/>
    <col min="1526" max="1526" width="54" customWidth="1"/>
    <col min="1528" max="1528" width="5.7109375" customWidth="1"/>
    <col min="1529" max="1529" width="12.7109375" customWidth="1"/>
    <col min="1530" max="1530" width="14.7109375" customWidth="1"/>
    <col min="1531" max="1531" width="19.42578125" customWidth="1"/>
    <col min="1532" max="1532" width="29.5703125" customWidth="1"/>
    <col min="1781" max="1781" width="5.7109375" customWidth="1"/>
    <col min="1782" max="1782" width="54" customWidth="1"/>
    <col min="1784" max="1784" width="5.7109375" customWidth="1"/>
    <col min="1785" max="1785" width="12.7109375" customWidth="1"/>
    <col min="1786" max="1786" width="14.7109375" customWidth="1"/>
    <col min="1787" max="1787" width="19.42578125" customWidth="1"/>
    <col min="1788" max="1788" width="29.5703125" customWidth="1"/>
    <col min="2037" max="2037" width="5.7109375" customWidth="1"/>
    <col min="2038" max="2038" width="54" customWidth="1"/>
    <col min="2040" max="2040" width="5.7109375" customWidth="1"/>
    <col min="2041" max="2041" width="12.7109375" customWidth="1"/>
    <col min="2042" max="2042" width="14.7109375" customWidth="1"/>
    <col min="2043" max="2043" width="19.42578125" customWidth="1"/>
    <col min="2044" max="2044" width="29.5703125" customWidth="1"/>
    <col min="2293" max="2293" width="5.7109375" customWidth="1"/>
    <col min="2294" max="2294" width="54" customWidth="1"/>
    <col min="2296" max="2296" width="5.7109375" customWidth="1"/>
    <col min="2297" max="2297" width="12.7109375" customWidth="1"/>
    <col min="2298" max="2298" width="14.7109375" customWidth="1"/>
    <col min="2299" max="2299" width="19.42578125" customWidth="1"/>
    <col min="2300" max="2300" width="29.5703125" customWidth="1"/>
    <col min="2549" max="2549" width="5.7109375" customWidth="1"/>
    <col min="2550" max="2550" width="54" customWidth="1"/>
    <col min="2552" max="2552" width="5.7109375" customWidth="1"/>
    <col min="2553" max="2553" width="12.7109375" customWidth="1"/>
    <col min="2554" max="2554" width="14.7109375" customWidth="1"/>
    <col min="2555" max="2555" width="19.42578125" customWidth="1"/>
    <col min="2556" max="2556" width="29.5703125" customWidth="1"/>
    <col min="2805" max="2805" width="5.7109375" customWidth="1"/>
    <col min="2806" max="2806" width="54" customWidth="1"/>
    <col min="2808" max="2808" width="5.7109375" customWidth="1"/>
    <col min="2809" max="2809" width="12.7109375" customWidth="1"/>
    <col min="2810" max="2810" width="14.7109375" customWidth="1"/>
    <col min="2811" max="2811" width="19.42578125" customWidth="1"/>
    <col min="2812" max="2812" width="29.5703125" customWidth="1"/>
    <col min="3061" max="3061" width="5.7109375" customWidth="1"/>
    <col min="3062" max="3062" width="54" customWidth="1"/>
    <col min="3064" max="3064" width="5.7109375" customWidth="1"/>
    <col min="3065" max="3065" width="12.7109375" customWidth="1"/>
    <col min="3066" max="3066" width="14.7109375" customWidth="1"/>
    <col min="3067" max="3067" width="19.42578125" customWidth="1"/>
    <col min="3068" max="3068" width="29.5703125" customWidth="1"/>
    <col min="3317" max="3317" width="5.7109375" customWidth="1"/>
    <col min="3318" max="3318" width="54" customWidth="1"/>
    <col min="3320" max="3320" width="5.7109375" customWidth="1"/>
    <col min="3321" max="3321" width="12.7109375" customWidth="1"/>
    <col min="3322" max="3322" width="14.7109375" customWidth="1"/>
    <col min="3323" max="3323" width="19.42578125" customWidth="1"/>
    <col min="3324" max="3324" width="29.5703125" customWidth="1"/>
    <col min="3573" max="3573" width="5.7109375" customWidth="1"/>
    <col min="3574" max="3574" width="54" customWidth="1"/>
    <col min="3576" max="3576" width="5.7109375" customWidth="1"/>
    <col min="3577" max="3577" width="12.7109375" customWidth="1"/>
    <col min="3578" max="3578" width="14.7109375" customWidth="1"/>
    <col min="3579" max="3579" width="19.42578125" customWidth="1"/>
    <col min="3580" max="3580" width="29.5703125" customWidth="1"/>
    <col min="3829" max="3829" width="5.7109375" customWidth="1"/>
    <col min="3830" max="3830" width="54" customWidth="1"/>
    <col min="3832" max="3832" width="5.7109375" customWidth="1"/>
    <col min="3833" max="3833" width="12.7109375" customWidth="1"/>
    <col min="3834" max="3834" width="14.7109375" customWidth="1"/>
    <col min="3835" max="3835" width="19.42578125" customWidth="1"/>
    <col min="3836" max="3836" width="29.5703125" customWidth="1"/>
    <col min="4085" max="4085" width="5.7109375" customWidth="1"/>
    <col min="4086" max="4086" width="54" customWidth="1"/>
    <col min="4088" max="4088" width="5.7109375" customWidth="1"/>
    <col min="4089" max="4089" width="12.7109375" customWidth="1"/>
    <col min="4090" max="4090" width="14.7109375" customWidth="1"/>
    <col min="4091" max="4091" width="19.42578125" customWidth="1"/>
    <col min="4092" max="4092" width="29.5703125" customWidth="1"/>
    <col min="4341" max="4341" width="5.7109375" customWidth="1"/>
    <col min="4342" max="4342" width="54" customWidth="1"/>
    <col min="4344" max="4344" width="5.7109375" customWidth="1"/>
    <col min="4345" max="4345" width="12.7109375" customWidth="1"/>
    <col min="4346" max="4346" width="14.7109375" customWidth="1"/>
    <col min="4347" max="4347" width="19.42578125" customWidth="1"/>
    <col min="4348" max="4348" width="29.5703125" customWidth="1"/>
    <col min="4597" max="4597" width="5.7109375" customWidth="1"/>
    <col min="4598" max="4598" width="54" customWidth="1"/>
    <col min="4600" max="4600" width="5.7109375" customWidth="1"/>
    <col min="4601" max="4601" width="12.7109375" customWidth="1"/>
    <col min="4602" max="4602" width="14.7109375" customWidth="1"/>
    <col min="4603" max="4603" width="19.42578125" customWidth="1"/>
    <col min="4604" max="4604" width="29.5703125" customWidth="1"/>
    <col min="4853" max="4853" width="5.7109375" customWidth="1"/>
    <col min="4854" max="4854" width="54" customWidth="1"/>
    <col min="4856" max="4856" width="5.7109375" customWidth="1"/>
    <col min="4857" max="4857" width="12.7109375" customWidth="1"/>
    <col min="4858" max="4858" width="14.7109375" customWidth="1"/>
    <col min="4859" max="4859" width="19.42578125" customWidth="1"/>
    <col min="4860" max="4860" width="29.5703125" customWidth="1"/>
    <col min="5109" max="5109" width="5.7109375" customWidth="1"/>
    <col min="5110" max="5110" width="54" customWidth="1"/>
    <col min="5112" max="5112" width="5.7109375" customWidth="1"/>
    <col min="5113" max="5113" width="12.7109375" customWidth="1"/>
    <col min="5114" max="5114" width="14.7109375" customWidth="1"/>
    <col min="5115" max="5115" width="19.42578125" customWidth="1"/>
    <col min="5116" max="5116" width="29.5703125" customWidth="1"/>
    <col min="5365" max="5365" width="5.7109375" customWidth="1"/>
    <col min="5366" max="5366" width="54" customWidth="1"/>
    <col min="5368" max="5368" width="5.7109375" customWidth="1"/>
    <col min="5369" max="5369" width="12.7109375" customWidth="1"/>
    <col min="5370" max="5370" width="14.7109375" customWidth="1"/>
    <col min="5371" max="5371" width="19.42578125" customWidth="1"/>
    <col min="5372" max="5372" width="29.5703125" customWidth="1"/>
    <col min="5621" max="5621" width="5.7109375" customWidth="1"/>
    <col min="5622" max="5622" width="54" customWidth="1"/>
    <col min="5624" max="5624" width="5.7109375" customWidth="1"/>
    <col min="5625" max="5625" width="12.7109375" customWidth="1"/>
    <col min="5626" max="5626" width="14.7109375" customWidth="1"/>
    <col min="5627" max="5627" width="19.42578125" customWidth="1"/>
    <col min="5628" max="5628" width="29.5703125" customWidth="1"/>
    <col min="5877" max="5877" width="5.7109375" customWidth="1"/>
    <col min="5878" max="5878" width="54" customWidth="1"/>
    <col min="5880" max="5880" width="5.7109375" customWidth="1"/>
    <col min="5881" max="5881" width="12.7109375" customWidth="1"/>
    <col min="5882" max="5882" width="14.7109375" customWidth="1"/>
    <col min="5883" max="5883" width="19.42578125" customWidth="1"/>
    <col min="5884" max="5884" width="29.5703125" customWidth="1"/>
    <col min="6133" max="6133" width="5.7109375" customWidth="1"/>
    <col min="6134" max="6134" width="54" customWidth="1"/>
    <col min="6136" max="6136" width="5.7109375" customWidth="1"/>
    <col min="6137" max="6137" width="12.7109375" customWidth="1"/>
    <col min="6138" max="6138" width="14.7109375" customWidth="1"/>
    <col min="6139" max="6139" width="19.42578125" customWidth="1"/>
    <col min="6140" max="6140" width="29.5703125" customWidth="1"/>
    <col min="6389" max="6389" width="5.7109375" customWidth="1"/>
    <col min="6390" max="6390" width="54" customWidth="1"/>
    <col min="6392" max="6392" width="5.7109375" customWidth="1"/>
    <col min="6393" max="6393" width="12.7109375" customWidth="1"/>
    <col min="6394" max="6394" width="14.7109375" customWidth="1"/>
    <col min="6395" max="6395" width="19.42578125" customWidth="1"/>
    <col min="6396" max="6396" width="29.5703125" customWidth="1"/>
    <col min="6645" max="6645" width="5.7109375" customWidth="1"/>
    <col min="6646" max="6646" width="54" customWidth="1"/>
    <col min="6648" max="6648" width="5.7109375" customWidth="1"/>
    <col min="6649" max="6649" width="12.7109375" customWidth="1"/>
    <col min="6650" max="6650" width="14.7109375" customWidth="1"/>
    <col min="6651" max="6651" width="19.42578125" customWidth="1"/>
    <col min="6652" max="6652" width="29.5703125" customWidth="1"/>
    <col min="6901" max="6901" width="5.7109375" customWidth="1"/>
    <col min="6902" max="6902" width="54" customWidth="1"/>
    <col min="6904" max="6904" width="5.7109375" customWidth="1"/>
    <col min="6905" max="6905" width="12.7109375" customWidth="1"/>
    <col min="6906" max="6906" width="14.7109375" customWidth="1"/>
    <col min="6907" max="6907" width="19.42578125" customWidth="1"/>
    <col min="6908" max="6908" width="29.5703125" customWidth="1"/>
    <col min="7157" max="7157" width="5.7109375" customWidth="1"/>
    <col min="7158" max="7158" width="54" customWidth="1"/>
    <col min="7160" max="7160" width="5.7109375" customWidth="1"/>
    <col min="7161" max="7161" width="12.7109375" customWidth="1"/>
    <col min="7162" max="7162" width="14.7109375" customWidth="1"/>
    <col min="7163" max="7163" width="19.42578125" customWidth="1"/>
    <col min="7164" max="7164" width="29.5703125" customWidth="1"/>
    <col min="7413" max="7413" width="5.7109375" customWidth="1"/>
    <col min="7414" max="7414" width="54" customWidth="1"/>
    <col min="7416" max="7416" width="5.7109375" customWidth="1"/>
    <col min="7417" max="7417" width="12.7109375" customWidth="1"/>
    <col min="7418" max="7418" width="14.7109375" customWidth="1"/>
    <col min="7419" max="7419" width="19.42578125" customWidth="1"/>
    <col min="7420" max="7420" width="29.5703125" customWidth="1"/>
    <col min="7669" max="7669" width="5.7109375" customWidth="1"/>
    <col min="7670" max="7670" width="54" customWidth="1"/>
    <col min="7672" max="7672" width="5.7109375" customWidth="1"/>
    <col min="7673" max="7673" width="12.7109375" customWidth="1"/>
    <col min="7674" max="7674" width="14.7109375" customWidth="1"/>
    <col min="7675" max="7675" width="19.42578125" customWidth="1"/>
    <col min="7676" max="7676" width="29.5703125" customWidth="1"/>
    <col min="7925" max="7925" width="5.7109375" customWidth="1"/>
    <col min="7926" max="7926" width="54" customWidth="1"/>
    <col min="7928" max="7928" width="5.7109375" customWidth="1"/>
    <col min="7929" max="7929" width="12.7109375" customWidth="1"/>
    <col min="7930" max="7930" width="14.7109375" customWidth="1"/>
    <col min="7931" max="7931" width="19.42578125" customWidth="1"/>
    <col min="7932" max="7932" width="29.5703125" customWidth="1"/>
    <col min="8181" max="8181" width="5.7109375" customWidth="1"/>
    <col min="8182" max="8182" width="54" customWidth="1"/>
    <col min="8184" max="8184" width="5.7109375" customWidth="1"/>
    <col min="8185" max="8185" width="12.7109375" customWidth="1"/>
    <col min="8186" max="8186" width="14.7109375" customWidth="1"/>
    <col min="8187" max="8187" width="19.42578125" customWidth="1"/>
    <col min="8188" max="8188" width="29.5703125" customWidth="1"/>
    <col min="8437" max="8437" width="5.7109375" customWidth="1"/>
    <col min="8438" max="8438" width="54" customWidth="1"/>
    <col min="8440" max="8440" width="5.7109375" customWidth="1"/>
    <col min="8441" max="8441" width="12.7109375" customWidth="1"/>
    <col min="8442" max="8442" width="14.7109375" customWidth="1"/>
    <col min="8443" max="8443" width="19.42578125" customWidth="1"/>
    <col min="8444" max="8444" width="29.5703125" customWidth="1"/>
    <col min="8693" max="8693" width="5.7109375" customWidth="1"/>
    <col min="8694" max="8694" width="54" customWidth="1"/>
    <col min="8696" max="8696" width="5.7109375" customWidth="1"/>
    <col min="8697" max="8697" width="12.7109375" customWidth="1"/>
    <col min="8698" max="8698" width="14.7109375" customWidth="1"/>
    <col min="8699" max="8699" width="19.42578125" customWidth="1"/>
    <col min="8700" max="8700" width="29.5703125" customWidth="1"/>
    <col min="8949" max="8949" width="5.7109375" customWidth="1"/>
    <col min="8950" max="8950" width="54" customWidth="1"/>
    <col min="8952" max="8952" width="5.7109375" customWidth="1"/>
    <col min="8953" max="8953" width="12.7109375" customWidth="1"/>
    <col min="8954" max="8954" width="14.7109375" customWidth="1"/>
    <col min="8955" max="8955" width="19.42578125" customWidth="1"/>
    <col min="8956" max="8956" width="29.5703125" customWidth="1"/>
    <col min="9205" max="9205" width="5.7109375" customWidth="1"/>
    <col min="9206" max="9206" width="54" customWidth="1"/>
    <col min="9208" max="9208" width="5.7109375" customWidth="1"/>
    <col min="9209" max="9209" width="12.7109375" customWidth="1"/>
    <col min="9210" max="9210" width="14.7109375" customWidth="1"/>
    <col min="9211" max="9211" width="19.42578125" customWidth="1"/>
    <col min="9212" max="9212" width="29.5703125" customWidth="1"/>
    <col min="9461" max="9461" width="5.7109375" customWidth="1"/>
    <col min="9462" max="9462" width="54" customWidth="1"/>
    <col min="9464" max="9464" width="5.7109375" customWidth="1"/>
    <col min="9465" max="9465" width="12.7109375" customWidth="1"/>
    <col min="9466" max="9466" width="14.7109375" customWidth="1"/>
    <col min="9467" max="9467" width="19.42578125" customWidth="1"/>
    <col min="9468" max="9468" width="29.5703125" customWidth="1"/>
    <col min="9717" max="9717" width="5.7109375" customWidth="1"/>
    <col min="9718" max="9718" width="54" customWidth="1"/>
    <col min="9720" max="9720" width="5.7109375" customWidth="1"/>
    <col min="9721" max="9721" width="12.7109375" customWidth="1"/>
    <col min="9722" max="9722" width="14.7109375" customWidth="1"/>
    <col min="9723" max="9723" width="19.42578125" customWidth="1"/>
    <col min="9724" max="9724" width="29.5703125" customWidth="1"/>
    <col min="9973" max="9973" width="5.7109375" customWidth="1"/>
    <col min="9974" max="9974" width="54" customWidth="1"/>
    <col min="9976" max="9976" width="5.7109375" customWidth="1"/>
    <col min="9977" max="9977" width="12.7109375" customWidth="1"/>
    <col min="9978" max="9978" width="14.7109375" customWidth="1"/>
    <col min="9979" max="9979" width="19.42578125" customWidth="1"/>
    <col min="9980" max="9980" width="29.5703125" customWidth="1"/>
    <col min="10229" max="10229" width="5.7109375" customWidth="1"/>
    <col min="10230" max="10230" width="54" customWidth="1"/>
    <col min="10232" max="10232" width="5.7109375" customWidth="1"/>
    <col min="10233" max="10233" width="12.7109375" customWidth="1"/>
    <col min="10234" max="10234" width="14.7109375" customWidth="1"/>
    <col min="10235" max="10235" width="19.42578125" customWidth="1"/>
    <col min="10236" max="10236" width="29.5703125" customWidth="1"/>
    <col min="10485" max="10485" width="5.7109375" customWidth="1"/>
    <col min="10486" max="10486" width="54" customWidth="1"/>
    <col min="10488" max="10488" width="5.7109375" customWidth="1"/>
    <col min="10489" max="10489" width="12.7109375" customWidth="1"/>
    <col min="10490" max="10490" width="14.7109375" customWidth="1"/>
    <col min="10491" max="10491" width="19.42578125" customWidth="1"/>
    <col min="10492" max="10492" width="29.5703125" customWidth="1"/>
    <col min="10741" max="10741" width="5.7109375" customWidth="1"/>
    <col min="10742" max="10742" width="54" customWidth="1"/>
    <col min="10744" max="10744" width="5.7109375" customWidth="1"/>
    <col min="10745" max="10745" width="12.7109375" customWidth="1"/>
    <col min="10746" max="10746" width="14.7109375" customWidth="1"/>
    <col min="10747" max="10747" width="19.42578125" customWidth="1"/>
    <col min="10748" max="10748" width="29.5703125" customWidth="1"/>
    <col min="10997" max="10997" width="5.7109375" customWidth="1"/>
    <col min="10998" max="10998" width="54" customWidth="1"/>
    <col min="11000" max="11000" width="5.7109375" customWidth="1"/>
    <col min="11001" max="11001" width="12.7109375" customWidth="1"/>
    <col min="11002" max="11002" width="14.7109375" customWidth="1"/>
    <col min="11003" max="11003" width="19.42578125" customWidth="1"/>
    <col min="11004" max="11004" width="29.5703125" customWidth="1"/>
    <col min="11253" max="11253" width="5.7109375" customWidth="1"/>
    <col min="11254" max="11254" width="54" customWidth="1"/>
    <col min="11256" max="11256" width="5.7109375" customWidth="1"/>
    <col min="11257" max="11257" width="12.7109375" customWidth="1"/>
    <col min="11258" max="11258" width="14.7109375" customWidth="1"/>
    <col min="11259" max="11259" width="19.42578125" customWidth="1"/>
    <col min="11260" max="11260" width="29.5703125" customWidth="1"/>
    <col min="11509" max="11509" width="5.7109375" customWidth="1"/>
    <col min="11510" max="11510" width="54" customWidth="1"/>
    <col min="11512" max="11512" width="5.7109375" customWidth="1"/>
    <col min="11513" max="11513" width="12.7109375" customWidth="1"/>
    <col min="11514" max="11514" width="14.7109375" customWidth="1"/>
    <col min="11515" max="11515" width="19.42578125" customWidth="1"/>
    <col min="11516" max="11516" width="29.5703125" customWidth="1"/>
    <col min="11765" max="11765" width="5.7109375" customWidth="1"/>
    <col min="11766" max="11766" width="54" customWidth="1"/>
    <col min="11768" max="11768" width="5.7109375" customWidth="1"/>
    <col min="11769" max="11769" width="12.7109375" customWidth="1"/>
    <col min="11770" max="11770" width="14.7109375" customWidth="1"/>
    <col min="11771" max="11771" width="19.42578125" customWidth="1"/>
    <col min="11772" max="11772" width="29.5703125" customWidth="1"/>
    <col min="12021" max="12021" width="5.7109375" customWidth="1"/>
    <col min="12022" max="12022" width="54" customWidth="1"/>
    <col min="12024" max="12024" width="5.7109375" customWidth="1"/>
    <col min="12025" max="12025" width="12.7109375" customWidth="1"/>
    <col min="12026" max="12026" width="14.7109375" customWidth="1"/>
    <col min="12027" max="12027" width="19.42578125" customWidth="1"/>
    <col min="12028" max="12028" width="29.5703125" customWidth="1"/>
    <col min="12277" max="12277" width="5.7109375" customWidth="1"/>
    <col min="12278" max="12278" width="54" customWidth="1"/>
    <col min="12280" max="12280" width="5.7109375" customWidth="1"/>
    <col min="12281" max="12281" width="12.7109375" customWidth="1"/>
    <col min="12282" max="12282" width="14.7109375" customWidth="1"/>
    <col min="12283" max="12283" width="19.42578125" customWidth="1"/>
    <col min="12284" max="12284" width="29.5703125" customWidth="1"/>
    <col min="12533" max="12533" width="5.7109375" customWidth="1"/>
    <col min="12534" max="12534" width="54" customWidth="1"/>
    <col min="12536" max="12536" width="5.7109375" customWidth="1"/>
    <col min="12537" max="12537" width="12.7109375" customWidth="1"/>
    <col min="12538" max="12538" width="14.7109375" customWidth="1"/>
    <col min="12539" max="12539" width="19.42578125" customWidth="1"/>
    <col min="12540" max="12540" width="29.5703125" customWidth="1"/>
    <col min="12789" max="12789" width="5.7109375" customWidth="1"/>
    <col min="12790" max="12790" width="54" customWidth="1"/>
    <col min="12792" max="12792" width="5.7109375" customWidth="1"/>
    <col min="12793" max="12793" width="12.7109375" customWidth="1"/>
    <col min="12794" max="12794" width="14.7109375" customWidth="1"/>
    <col min="12795" max="12795" width="19.42578125" customWidth="1"/>
    <col min="12796" max="12796" width="29.5703125" customWidth="1"/>
    <col min="13045" max="13045" width="5.7109375" customWidth="1"/>
    <col min="13046" max="13046" width="54" customWidth="1"/>
    <col min="13048" max="13048" width="5.7109375" customWidth="1"/>
    <col min="13049" max="13049" width="12.7109375" customWidth="1"/>
    <col min="13050" max="13050" width="14.7109375" customWidth="1"/>
    <col min="13051" max="13051" width="19.42578125" customWidth="1"/>
    <col min="13052" max="13052" width="29.5703125" customWidth="1"/>
    <col min="13301" max="13301" width="5.7109375" customWidth="1"/>
    <col min="13302" max="13302" width="54" customWidth="1"/>
    <col min="13304" max="13304" width="5.7109375" customWidth="1"/>
    <col min="13305" max="13305" width="12.7109375" customWidth="1"/>
    <col min="13306" max="13306" width="14.7109375" customWidth="1"/>
    <col min="13307" max="13307" width="19.42578125" customWidth="1"/>
    <col min="13308" max="13308" width="29.5703125" customWidth="1"/>
    <col min="13557" max="13557" width="5.7109375" customWidth="1"/>
    <col min="13558" max="13558" width="54" customWidth="1"/>
    <col min="13560" max="13560" width="5.7109375" customWidth="1"/>
    <col min="13561" max="13561" width="12.7109375" customWidth="1"/>
    <col min="13562" max="13562" width="14.7109375" customWidth="1"/>
    <col min="13563" max="13563" width="19.42578125" customWidth="1"/>
    <col min="13564" max="13564" width="29.5703125" customWidth="1"/>
    <col min="13813" max="13813" width="5.7109375" customWidth="1"/>
    <col min="13814" max="13814" width="54" customWidth="1"/>
    <col min="13816" max="13816" width="5.7109375" customWidth="1"/>
    <col min="13817" max="13817" width="12.7109375" customWidth="1"/>
    <col min="13818" max="13818" width="14.7109375" customWidth="1"/>
    <col min="13819" max="13819" width="19.42578125" customWidth="1"/>
    <col min="13820" max="13820" width="29.5703125" customWidth="1"/>
    <col min="14069" max="14069" width="5.7109375" customWidth="1"/>
    <col min="14070" max="14070" width="54" customWidth="1"/>
    <col min="14072" max="14072" width="5.7109375" customWidth="1"/>
    <col min="14073" max="14073" width="12.7109375" customWidth="1"/>
    <col min="14074" max="14074" width="14.7109375" customWidth="1"/>
    <col min="14075" max="14075" width="19.42578125" customWidth="1"/>
    <col min="14076" max="14076" width="29.5703125" customWidth="1"/>
    <col min="14325" max="14325" width="5.7109375" customWidth="1"/>
    <col min="14326" max="14326" width="54" customWidth="1"/>
    <col min="14328" max="14328" width="5.7109375" customWidth="1"/>
    <col min="14329" max="14329" width="12.7109375" customWidth="1"/>
    <col min="14330" max="14330" width="14.7109375" customWidth="1"/>
    <col min="14331" max="14331" width="19.42578125" customWidth="1"/>
    <col min="14332" max="14332" width="29.5703125" customWidth="1"/>
    <col min="14581" max="14581" width="5.7109375" customWidth="1"/>
    <col min="14582" max="14582" width="54" customWidth="1"/>
    <col min="14584" max="14584" width="5.7109375" customWidth="1"/>
    <col min="14585" max="14585" width="12.7109375" customWidth="1"/>
    <col min="14586" max="14586" width="14.7109375" customWidth="1"/>
    <col min="14587" max="14587" width="19.42578125" customWidth="1"/>
    <col min="14588" max="14588" width="29.5703125" customWidth="1"/>
    <col min="14837" max="14837" width="5.7109375" customWidth="1"/>
    <col min="14838" max="14838" width="54" customWidth="1"/>
    <col min="14840" max="14840" width="5.7109375" customWidth="1"/>
    <col min="14841" max="14841" width="12.7109375" customWidth="1"/>
    <col min="14842" max="14842" width="14.7109375" customWidth="1"/>
    <col min="14843" max="14843" width="19.42578125" customWidth="1"/>
    <col min="14844" max="14844" width="29.5703125" customWidth="1"/>
    <col min="15093" max="15093" width="5.7109375" customWidth="1"/>
    <col min="15094" max="15094" width="54" customWidth="1"/>
    <col min="15096" max="15096" width="5.7109375" customWidth="1"/>
    <col min="15097" max="15097" width="12.7109375" customWidth="1"/>
    <col min="15098" max="15098" width="14.7109375" customWidth="1"/>
    <col min="15099" max="15099" width="19.42578125" customWidth="1"/>
    <col min="15100" max="15100" width="29.5703125" customWidth="1"/>
    <col min="15349" max="15349" width="5.7109375" customWidth="1"/>
    <col min="15350" max="15350" width="54" customWidth="1"/>
    <col min="15352" max="15352" width="5.7109375" customWidth="1"/>
    <col min="15353" max="15353" width="12.7109375" customWidth="1"/>
    <col min="15354" max="15354" width="14.7109375" customWidth="1"/>
    <col min="15355" max="15355" width="19.42578125" customWidth="1"/>
    <col min="15356" max="15356" width="29.5703125" customWidth="1"/>
    <col min="15605" max="15605" width="5.7109375" customWidth="1"/>
    <col min="15606" max="15606" width="54" customWidth="1"/>
    <col min="15608" max="15608" width="5.7109375" customWidth="1"/>
    <col min="15609" max="15609" width="12.7109375" customWidth="1"/>
    <col min="15610" max="15610" width="14.7109375" customWidth="1"/>
    <col min="15611" max="15611" width="19.42578125" customWidth="1"/>
    <col min="15612" max="15612" width="29.5703125" customWidth="1"/>
    <col min="15861" max="15861" width="5.7109375" customWidth="1"/>
    <col min="15862" max="15862" width="54" customWidth="1"/>
    <col min="15864" max="15864" width="5.7109375" customWidth="1"/>
    <col min="15865" max="15865" width="12.7109375" customWidth="1"/>
    <col min="15866" max="15866" width="14.7109375" customWidth="1"/>
    <col min="15867" max="15867" width="19.42578125" customWidth="1"/>
    <col min="15868" max="15868" width="29.5703125" customWidth="1"/>
    <col min="16117" max="16117" width="5.7109375" customWidth="1"/>
    <col min="16118" max="16118" width="54" customWidth="1"/>
    <col min="16120" max="16120" width="5.7109375" customWidth="1"/>
    <col min="16121" max="16121" width="12.7109375" customWidth="1"/>
    <col min="16122" max="16122" width="14.7109375" customWidth="1"/>
    <col min="16123" max="16123" width="19.42578125" customWidth="1"/>
    <col min="16124" max="16124" width="29.5703125" customWidth="1"/>
  </cols>
  <sheetData>
    <row r="1" spans="1:10" x14ac:dyDescent="0.2">
      <c r="A1" s="24"/>
      <c r="B1" s="24"/>
      <c r="C1" s="24"/>
      <c r="D1" s="24"/>
      <c r="E1" s="24"/>
      <c r="F1" s="24"/>
      <c r="G1" s="24"/>
    </row>
    <row r="2" spans="1:10" ht="10.9" customHeight="1" x14ac:dyDescent="0.2">
      <c r="A2" s="120"/>
      <c r="B2" s="25"/>
      <c r="C2" s="25"/>
      <c r="D2" s="25"/>
      <c r="E2" s="25"/>
      <c r="F2" s="123" t="s">
        <v>11</v>
      </c>
      <c r="G2" s="124"/>
    </row>
    <row r="3" spans="1:10" ht="10.9" customHeight="1" x14ac:dyDescent="0.2">
      <c r="A3" s="121"/>
      <c r="B3" s="24"/>
      <c r="C3" s="24"/>
      <c r="D3" s="24"/>
      <c r="E3" s="24"/>
      <c r="F3" s="125" t="s">
        <v>44</v>
      </c>
      <c r="G3" s="126"/>
    </row>
    <row r="4" spans="1:10" ht="10.9" customHeight="1" x14ac:dyDescent="0.2">
      <c r="A4" s="122"/>
      <c r="B4" s="26"/>
      <c r="C4" s="26"/>
      <c r="D4" s="26"/>
      <c r="E4" s="27"/>
      <c r="F4" s="127" t="s">
        <v>45</v>
      </c>
      <c r="G4" s="128"/>
    </row>
    <row r="5" spans="1:10" x14ac:dyDescent="0.2">
      <c r="A5" s="28"/>
      <c r="B5" s="24"/>
      <c r="C5" s="24"/>
      <c r="D5" s="24"/>
      <c r="E5" s="24"/>
      <c r="F5" s="29"/>
      <c r="G5" s="30"/>
    </row>
    <row r="6" spans="1:10" x14ac:dyDescent="0.2">
      <c r="A6" s="36" t="s">
        <v>12</v>
      </c>
      <c r="B6" s="35" t="s">
        <v>42</v>
      </c>
      <c r="C6" s="2"/>
      <c r="D6" s="2"/>
      <c r="E6" s="2"/>
      <c r="F6" s="58"/>
      <c r="G6" s="59"/>
    </row>
    <row r="7" spans="1:10" x14ac:dyDescent="0.2">
      <c r="A7" s="1" t="s">
        <v>13</v>
      </c>
      <c r="B7" s="75" t="s">
        <v>172</v>
      </c>
      <c r="C7" s="2"/>
      <c r="D7" s="2"/>
      <c r="E7" s="2"/>
      <c r="F7" s="3"/>
      <c r="G7" s="4"/>
    </row>
    <row r="8" spans="1:10" x14ac:dyDescent="0.2">
      <c r="A8" s="1" t="s">
        <v>14</v>
      </c>
      <c r="B8" s="35" t="s">
        <v>148</v>
      </c>
      <c r="C8" s="2"/>
      <c r="D8" s="2"/>
      <c r="E8" s="2"/>
      <c r="F8" s="3"/>
      <c r="G8" s="4"/>
    </row>
    <row r="9" spans="1:10" x14ac:dyDescent="0.2">
      <c r="A9" s="2"/>
      <c r="B9" s="35" t="s">
        <v>151</v>
      </c>
      <c r="C9" s="2"/>
      <c r="D9" s="2"/>
      <c r="E9" s="23"/>
      <c r="F9" s="2"/>
      <c r="G9" s="2"/>
    </row>
    <row r="10" spans="1:10" ht="24" x14ac:dyDescent="0.2">
      <c r="A10" s="60" t="s">
        <v>46</v>
      </c>
      <c r="B10" s="60" t="s">
        <v>0</v>
      </c>
      <c r="C10" s="68" t="s">
        <v>119</v>
      </c>
      <c r="D10" s="60" t="s">
        <v>1</v>
      </c>
      <c r="E10" s="68" t="s">
        <v>2</v>
      </c>
      <c r="F10" s="68" t="s">
        <v>122</v>
      </c>
      <c r="G10" s="60" t="s">
        <v>3</v>
      </c>
    </row>
    <row r="11" spans="1:10" ht="15" customHeight="1" x14ac:dyDescent="0.2">
      <c r="A11" s="42"/>
      <c r="B11" s="42"/>
      <c r="C11" s="42"/>
      <c r="D11" s="42"/>
      <c r="E11" s="42"/>
      <c r="F11" s="42"/>
      <c r="G11" s="42"/>
    </row>
    <row r="12" spans="1:10" ht="12" customHeight="1" x14ac:dyDescent="0.2">
      <c r="A12" s="5" t="s">
        <v>4</v>
      </c>
      <c r="B12" s="74" t="s">
        <v>15</v>
      </c>
      <c r="C12" s="74"/>
      <c r="D12" s="74"/>
      <c r="E12" s="74"/>
      <c r="F12" s="74"/>
      <c r="G12" s="74"/>
    </row>
    <row r="13" spans="1:10" ht="48" x14ac:dyDescent="0.25">
      <c r="A13" s="54" t="s">
        <v>10</v>
      </c>
      <c r="B13" s="56" t="s">
        <v>49</v>
      </c>
      <c r="C13" s="38">
        <v>1</v>
      </c>
      <c r="D13" s="60" t="s">
        <v>5</v>
      </c>
      <c r="E13" s="82"/>
      <c r="F13" s="62">
        <f t="shared" ref="F13:F21" si="0">C13*E13</f>
        <v>0</v>
      </c>
      <c r="G13" s="43"/>
      <c r="J13" s="57"/>
    </row>
    <row r="14" spans="1:10" s="57" customFormat="1" ht="24" x14ac:dyDescent="0.25">
      <c r="A14" s="54" t="s">
        <v>89</v>
      </c>
      <c r="B14" s="56" t="s">
        <v>68</v>
      </c>
      <c r="C14" s="38">
        <v>120</v>
      </c>
      <c r="D14" s="60" t="s">
        <v>16</v>
      </c>
      <c r="E14" s="82"/>
      <c r="F14" s="62">
        <f t="shared" si="0"/>
        <v>0</v>
      </c>
      <c r="G14" s="43"/>
    </row>
    <row r="15" spans="1:10" s="57" customFormat="1" ht="13.15" customHeight="1" x14ac:dyDescent="0.25">
      <c r="A15" s="54" t="s">
        <v>90</v>
      </c>
      <c r="B15" s="56" t="s">
        <v>63</v>
      </c>
      <c r="C15" s="38">
        <v>4</v>
      </c>
      <c r="D15" s="60" t="s">
        <v>48</v>
      </c>
      <c r="E15" s="82"/>
      <c r="F15" s="62">
        <f t="shared" si="0"/>
        <v>0</v>
      </c>
      <c r="G15" s="43"/>
    </row>
    <row r="16" spans="1:10" s="57" customFormat="1" ht="13.15" customHeight="1" x14ac:dyDescent="0.25">
      <c r="A16" s="54" t="s">
        <v>91</v>
      </c>
      <c r="B16" s="56" t="s">
        <v>64</v>
      </c>
      <c r="C16" s="38">
        <v>4</v>
      </c>
      <c r="D16" s="60" t="s">
        <v>5</v>
      </c>
      <c r="E16" s="82"/>
      <c r="F16" s="62">
        <f t="shared" si="0"/>
        <v>0</v>
      </c>
      <c r="G16" s="43"/>
    </row>
    <row r="17" spans="1:10" s="57" customFormat="1" ht="13.15" customHeight="1" x14ac:dyDescent="0.25">
      <c r="A17" s="54" t="s">
        <v>92</v>
      </c>
      <c r="B17" s="56" t="s">
        <v>65</v>
      </c>
      <c r="C17" s="38">
        <v>4</v>
      </c>
      <c r="D17" s="60" t="s">
        <v>5</v>
      </c>
      <c r="E17" s="82"/>
      <c r="F17" s="62">
        <f t="shared" si="0"/>
        <v>0</v>
      </c>
      <c r="G17" s="43"/>
    </row>
    <row r="18" spans="1:10" s="57" customFormat="1" ht="13.15" customHeight="1" x14ac:dyDescent="0.25">
      <c r="A18" s="54" t="s">
        <v>93</v>
      </c>
      <c r="B18" s="56" t="s">
        <v>62</v>
      </c>
      <c r="C18" s="38">
        <v>3</v>
      </c>
      <c r="D18" s="60" t="s">
        <v>48</v>
      </c>
      <c r="E18" s="82"/>
      <c r="F18" s="62">
        <f t="shared" si="0"/>
        <v>0</v>
      </c>
      <c r="G18" s="43"/>
    </row>
    <row r="19" spans="1:10" s="57" customFormat="1" ht="13.15" customHeight="1" x14ac:dyDescent="0.25">
      <c r="A19" s="54" t="s">
        <v>94</v>
      </c>
      <c r="B19" s="56" t="s">
        <v>61</v>
      </c>
      <c r="C19" s="38">
        <v>10</v>
      </c>
      <c r="D19" s="60" t="s">
        <v>16</v>
      </c>
      <c r="E19" s="82"/>
      <c r="F19" s="62">
        <f t="shared" si="0"/>
        <v>0</v>
      </c>
      <c r="G19" s="43"/>
    </row>
    <row r="20" spans="1:10" s="57" customFormat="1" ht="13.15" customHeight="1" x14ac:dyDescent="0.25">
      <c r="A20" s="54" t="s">
        <v>103</v>
      </c>
      <c r="B20" s="56" t="s">
        <v>81</v>
      </c>
      <c r="C20" s="38">
        <v>5</v>
      </c>
      <c r="D20" s="60" t="s">
        <v>47</v>
      </c>
      <c r="E20" s="61">
        <f>SUM(E13:E19)*0.01</f>
        <v>0</v>
      </c>
      <c r="F20" s="62">
        <f t="shared" si="0"/>
        <v>0</v>
      </c>
      <c r="G20" s="43"/>
    </row>
    <row r="21" spans="1:10" s="57" customFormat="1" ht="13.15" customHeight="1" thickBot="1" x14ac:dyDescent="0.3">
      <c r="A21" s="54" t="s">
        <v>104</v>
      </c>
      <c r="B21" s="56" t="s">
        <v>82</v>
      </c>
      <c r="C21" s="38">
        <v>5</v>
      </c>
      <c r="D21" s="60" t="s">
        <v>47</v>
      </c>
      <c r="E21" s="61">
        <f>SUM(E13:E19)*0.01</f>
        <v>0</v>
      </c>
      <c r="F21" s="62">
        <f t="shared" si="0"/>
        <v>0</v>
      </c>
      <c r="G21" s="43"/>
    </row>
    <row r="22" spans="1:10" ht="12" customHeight="1" thickBot="1" x14ac:dyDescent="0.3">
      <c r="A22" s="39"/>
      <c r="B22" s="129" t="s">
        <v>6</v>
      </c>
      <c r="C22" s="130"/>
      <c r="D22" s="130"/>
      <c r="E22" s="131"/>
      <c r="F22" s="40">
        <f>SUM(F13:F21)</f>
        <v>0</v>
      </c>
      <c r="G22" s="63" t="s">
        <v>7</v>
      </c>
      <c r="J22" s="57"/>
    </row>
    <row r="23" spans="1:10" ht="12" customHeight="1" thickBot="1" x14ac:dyDescent="0.3">
      <c r="A23" s="5" t="s">
        <v>17</v>
      </c>
      <c r="B23" s="41" t="s">
        <v>18</v>
      </c>
      <c r="C23" s="42"/>
      <c r="D23" s="42"/>
      <c r="E23" s="42"/>
      <c r="F23" s="42"/>
      <c r="G23" s="64"/>
      <c r="J23" s="57"/>
    </row>
    <row r="24" spans="1:10" ht="12" customHeight="1" thickBot="1" x14ac:dyDescent="0.25">
      <c r="A24" s="9"/>
      <c r="B24" s="132" t="s">
        <v>6</v>
      </c>
      <c r="C24" s="133"/>
      <c r="D24" s="133"/>
      <c r="E24" s="136"/>
      <c r="F24" s="31">
        <v>0</v>
      </c>
      <c r="G24" s="65" t="s">
        <v>7</v>
      </c>
    </row>
    <row r="25" spans="1:10" ht="12" customHeight="1" x14ac:dyDescent="0.2">
      <c r="A25" s="44" t="s">
        <v>21</v>
      </c>
      <c r="B25" s="137" t="s">
        <v>22</v>
      </c>
      <c r="C25" s="137"/>
      <c r="D25" s="137"/>
      <c r="E25" s="137"/>
      <c r="F25" s="137"/>
      <c r="G25" s="138"/>
    </row>
    <row r="26" spans="1:10" ht="24" x14ac:dyDescent="0.2">
      <c r="A26" s="10" t="s">
        <v>23</v>
      </c>
      <c r="B26" s="48" t="s">
        <v>69</v>
      </c>
      <c r="C26" s="7">
        <v>24</v>
      </c>
      <c r="D26" s="69" t="s">
        <v>16</v>
      </c>
      <c r="E26" s="82"/>
      <c r="F26" s="62">
        <f t="shared" ref="F26:F38" si="1">C26*E26</f>
        <v>0</v>
      </c>
      <c r="G26" s="6"/>
    </row>
    <row r="27" spans="1:10" ht="13.15" customHeight="1" x14ac:dyDescent="0.2">
      <c r="A27" s="10" t="s">
        <v>24</v>
      </c>
      <c r="B27" s="6" t="s">
        <v>70</v>
      </c>
      <c r="C27" s="7">
        <v>150</v>
      </c>
      <c r="D27" s="69" t="s">
        <v>16</v>
      </c>
      <c r="E27" s="82"/>
      <c r="F27" s="62">
        <f t="shared" si="1"/>
        <v>0</v>
      </c>
      <c r="G27" s="6"/>
    </row>
    <row r="28" spans="1:10" ht="24" x14ac:dyDescent="0.2">
      <c r="A28" s="10" t="s">
        <v>25</v>
      </c>
      <c r="B28" s="48" t="s">
        <v>71</v>
      </c>
      <c r="C28" s="7">
        <v>120</v>
      </c>
      <c r="D28" s="69" t="s">
        <v>16</v>
      </c>
      <c r="E28" s="82"/>
      <c r="F28" s="62">
        <f t="shared" si="1"/>
        <v>0</v>
      </c>
      <c r="G28" s="6"/>
    </row>
    <row r="29" spans="1:10" ht="22.9" customHeight="1" x14ac:dyDescent="0.2">
      <c r="A29" s="10" t="s">
        <v>26</v>
      </c>
      <c r="B29" s="48" t="s">
        <v>72</v>
      </c>
      <c r="C29" s="7">
        <v>10</v>
      </c>
      <c r="D29" s="69" t="s">
        <v>16</v>
      </c>
      <c r="E29" s="82"/>
      <c r="F29" s="62">
        <f t="shared" si="1"/>
        <v>0</v>
      </c>
      <c r="G29" s="6"/>
    </row>
    <row r="30" spans="1:10" ht="13.15" customHeight="1" x14ac:dyDescent="0.2">
      <c r="A30" s="10" t="s">
        <v>27</v>
      </c>
      <c r="B30" s="6" t="s">
        <v>73</v>
      </c>
      <c r="C30" s="7">
        <v>140</v>
      </c>
      <c r="D30" s="69" t="s">
        <v>16</v>
      </c>
      <c r="E30" s="82"/>
      <c r="F30" s="62">
        <f t="shared" si="1"/>
        <v>0</v>
      </c>
      <c r="G30" s="6"/>
    </row>
    <row r="31" spans="1:10" ht="13.15" customHeight="1" x14ac:dyDescent="0.2">
      <c r="A31" s="10" t="s">
        <v>28</v>
      </c>
      <c r="B31" s="6" t="s">
        <v>74</v>
      </c>
      <c r="C31" s="7">
        <v>130</v>
      </c>
      <c r="D31" s="69" t="s">
        <v>16</v>
      </c>
      <c r="E31" s="82"/>
      <c r="F31" s="62">
        <f t="shared" si="1"/>
        <v>0</v>
      </c>
      <c r="G31" s="6"/>
    </row>
    <row r="32" spans="1:10" ht="13.15" customHeight="1" x14ac:dyDescent="0.2">
      <c r="A32" s="10" t="s">
        <v>29</v>
      </c>
      <c r="B32" s="43" t="s">
        <v>75</v>
      </c>
      <c r="C32" s="38">
        <v>130</v>
      </c>
      <c r="D32" s="70" t="s">
        <v>16</v>
      </c>
      <c r="E32" s="82"/>
      <c r="F32" s="62">
        <f t="shared" si="1"/>
        <v>0</v>
      </c>
      <c r="G32" s="37"/>
    </row>
    <row r="33" spans="1:7" ht="36" x14ac:dyDescent="0.2">
      <c r="A33" s="10" t="s">
        <v>30</v>
      </c>
      <c r="B33" s="48" t="s">
        <v>77</v>
      </c>
      <c r="C33" s="7">
        <v>4</v>
      </c>
      <c r="D33" s="69" t="s">
        <v>5</v>
      </c>
      <c r="E33" s="82"/>
      <c r="F33" s="62">
        <f t="shared" si="1"/>
        <v>0</v>
      </c>
      <c r="G33" s="6"/>
    </row>
    <row r="34" spans="1:7" ht="24" x14ac:dyDescent="0.2">
      <c r="A34" s="10" t="s">
        <v>31</v>
      </c>
      <c r="B34" s="48" t="s">
        <v>124</v>
      </c>
      <c r="C34" s="7">
        <v>4</v>
      </c>
      <c r="D34" s="69" t="s">
        <v>5</v>
      </c>
      <c r="E34" s="82"/>
      <c r="F34" s="62">
        <f t="shared" si="1"/>
        <v>0</v>
      </c>
      <c r="G34" s="6"/>
    </row>
    <row r="35" spans="1:7" ht="13.15" customHeight="1" x14ac:dyDescent="0.2">
      <c r="A35" s="10" t="s">
        <v>135</v>
      </c>
      <c r="B35" s="6" t="s">
        <v>78</v>
      </c>
      <c r="C35" s="7">
        <v>4</v>
      </c>
      <c r="D35" s="69" t="s">
        <v>5</v>
      </c>
      <c r="E35" s="82"/>
      <c r="F35" s="62">
        <f t="shared" si="1"/>
        <v>0</v>
      </c>
      <c r="G35" s="6"/>
    </row>
    <row r="36" spans="1:7" ht="13.15" customHeight="1" x14ac:dyDescent="0.2">
      <c r="A36" s="10" t="s">
        <v>136</v>
      </c>
      <c r="B36" s="46" t="s">
        <v>83</v>
      </c>
      <c r="C36" s="47">
        <v>4</v>
      </c>
      <c r="D36" s="71" t="s">
        <v>5</v>
      </c>
      <c r="E36" s="83"/>
      <c r="F36" s="62">
        <f t="shared" si="1"/>
        <v>0</v>
      </c>
      <c r="G36" s="46"/>
    </row>
    <row r="37" spans="1:7" ht="13.15" customHeight="1" x14ac:dyDescent="0.2">
      <c r="A37" s="10" t="s">
        <v>137</v>
      </c>
      <c r="B37" s="6" t="s">
        <v>84</v>
      </c>
      <c r="C37" s="7">
        <v>4</v>
      </c>
      <c r="D37" s="69" t="s">
        <v>5</v>
      </c>
      <c r="E37" s="82"/>
      <c r="F37" s="62">
        <f t="shared" si="1"/>
        <v>0</v>
      </c>
      <c r="G37" s="6"/>
    </row>
    <row r="38" spans="1:7" s="57" customFormat="1" ht="13.15" customHeight="1" thickBot="1" x14ac:dyDescent="0.3">
      <c r="A38" s="10" t="s">
        <v>101</v>
      </c>
      <c r="B38" s="56" t="s">
        <v>81</v>
      </c>
      <c r="C38" s="38">
        <v>5</v>
      </c>
      <c r="D38" s="60" t="s">
        <v>47</v>
      </c>
      <c r="E38" s="61">
        <f>SUM(E26:E37)*0.01</f>
        <v>0</v>
      </c>
      <c r="F38" s="62">
        <f t="shared" si="1"/>
        <v>0</v>
      </c>
      <c r="G38" s="43"/>
    </row>
    <row r="39" spans="1:7" ht="12" customHeight="1" thickBot="1" x14ac:dyDescent="0.25">
      <c r="A39" s="9"/>
      <c r="B39" s="132" t="s">
        <v>6</v>
      </c>
      <c r="C39" s="133"/>
      <c r="D39" s="133"/>
      <c r="E39" s="136"/>
      <c r="F39" s="31">
        <f>SUM(F26:F38)</f>
        <v>0</v>
      </c>
      <c r="G39" s="43" t="s">
        <v>7</v>
      </c>
    </row>
    <row r="40" spans="1:7" ht="12" customHeight="1" x14ac:dyDescent="0.2">
      <c r="A40" s="5" t="s">
        <v>32</v>
      </c>
      <c r="B40" s="139" t="s">
        <v>8</v>
      </c>
      <c r="C40" s="139"/>
      <c r="D40" s="139"/>
      <c r="E40" s="139"/>
      <c r="F40" s="139"/>
      <c r="G40" s="140"/>
    </row>
    <row r="41" spans="1:7" ht="12" customHeight="1" x14ac:dyDescent="0.2">
      <c r="A41" s="10" t="s">
        <v>33</v>
      </c>
      <c r="B41" s="6" t="s">
        <v>50</v>
      </c>
      <c r="C41" s="7">
        <v>24</v>
      </c>
      <c r="D41" s="69" t="s">
        <v>16</v>
      </c>
      <c r="E41" s="82"/>
      <c r="F41" s="62">
        <f t="shared" ref="F41:F51" si="2">C41*E41</f>
        <v>0</v>
      </c>
      <c r="G41" s="63"/>
    </row>
    <row r="42" spans="1:7" ht="12" customHeight="1" x14ac:dyDescent="0.2">
      <c r="A42" s="10" t="s">
        <v>34</v>
      </c>
      <c r="B42" s="48" t="s">
        <v>51</v>
      </c>
      <c r="C42" s="7">
        <v>150</v>
      </c>
      <c r="D42" s="69" t="s">
        <v>16</v>
      </c>
      <c r="E42" s="82"/>
      <c r="F42" s="62">
        <f t="shared" si="2"/>
        <v>0</v>
      </c>
      <c r="G42" s="63"/>
    </row>
    <row r="43" spans="1:7" ht="24" x14ac:dyDescent="0.2">
      <c r="A43" s="10" t="s">
        <v>105</v>
      </c>
      <c r="B43" s="48" t="s">
        <v>58</v>
      </c>
      <c r="C43" s="7">
        <v>120</v>
      </c>
      <c r="D43" s="69" t="s">
        <v>16</v>
      </c>
      <c r="E43" s="82"/>
      <c r="F43" s="62">
        <f t="shared" si="2"/>
        <v>0</v>
      </c>
      <c r="G43" s="63"/>
    </row>
    <row r="44" spans="1:7" ht="36" x14ac:dyDescent="0.2">
      <c r="A44" s="10" t="s">
        <v>106</v>
      </c>
      <c r="B44" s="48" t="s">
        <v>60</v>
      </c>
      <c r="C44" s="7">
        <v>10</v>
      </c>
      <c r="D44" s="69" t="s">
        <v>16</v>
      </c>
      <c r="E44" s="82"/>
      <c r="F44" s="62">
        <f t="shared" si="2"/>
        <v>0</v>
      </c>
      <c r="G44" s="63"/>
    </row>
    <row r="45" spans="1:7" ht="12" customHeight="1" x14ac:dyDescent="0.2">
      <c r="A45" s="10" t="s">
        <v>107</v>
      </c>
      <c r="B45" s="48" t="s">
        <v>52</v>
      </c>
      <c r="C45" s="7">
        <v>140</v>
      </c>
      <c r="D45" s="69" t="s">
        <v>16</v>
      </c>
      <c r="E45" s="82"/>
      <c r="F45" s="62">
        <f t="shared" si="2"/>
        <v>0</v>
      </c>
      <c r="G45" s="63"/>
    </row>
    <row r="46" spans="1:7" ht="12" customHeight="1" x14ac:dyDescent="0.2">
      <c r="A46" s="10" t="s">
        <v>35</v>
      </c>
      <c r="B46" s="48" t="s">
        <v>123</v>
      </c>
      <c r="C46" s="7">
        <v>130</v>
      </c>
      <c r="D46" s="69" t="s">
        <v>16</v>
      </c>
      <c r="E46" s="82"/>
      <c r="F46" s="62">
        <f t="shared" si="2"/>
        <v>0</v>
      </c>
      <c r="G46" s="63"/>
    </row>
    <row r="47" spans="1:7" ht="12" customHeight="1" x14ac:dyDescent="0.2">
      <c r="A47" s="10" t="s">
        <v>108</v>
      </c>
      <c r="B47" s="48" t="s">
        <v>66</v>
      </c>
      <c r="C47" s="7">
        <v>130</v>
      </c>
      <c r="D47" s="69" t="s">
        <v>16</v>
      </c>
      <c r="E47" s="82"/>
      <c r="F47" s="62">
        <f t="shared" si="2"/>
        <v>0</v>
      </c>
      <c r="G47" s="63"/>
    </row>
    <row r="48" spans="1:7" x14ac:dyDescent="0.2">
      <c r="A48" s="10" t="s">
        <v>109</v>
      </c>
      <c r="B48" s="48" t="s">
        <v>76</v>
      </c>
      <c r="C48" s="7">
        <v>4</v>
      </c>
      <c r="D48" s="69" t="s">
        <v>5</v>
      </c>
      <c r="E48" s="82"/>
      <c r="F48" s="62">
        <f t="shared" si="2"/>
        <v>0</v>
      </c>
      <c r="G48" s="63"/>
    </row>
    <row r="49" spans="1:7" ht="24" x14ac:dyDescent="0.2">
      <c r="A49" s="10" t="s">
        <v>142</v>
      </c>
      <c r="B49" s="48" t="s">
        <v>59</v>
      </c>
      <c r="C49" s="7">
        <v>4</v>
      </c>
      <c r="D49" s="69" t="s">
        <v>5</v>
      </c>
      <c r="E49" s="82"/>
      <c r="F49" s="62">
        <f t="shared" si="2"/>
        <v>0</v>
      </c>
      <c r="G49" s="63"/>
    </row>
    <row r="50" spans="1:7" ht="24" x14ac:dyDescent="0.2">
      <c r="A50" s="10" t="s">
        <v>143</v>
      </c>
      <c r="B50" s="48" t="s">
        <v>154</v>
      </c>
      <c r="C50" s="6">
        <v>4</v>
      </c>
      <c r="D50" s="69" t="s">
        <v>5</v>
      </c>
      <c r="E50" s="82"/>
      <c r="F50" s="62">
        <f t="shared" si="2"/>
        <v>0</v>
      </c>
      <c r="G50" s="6"/>
    </row>
    <row r="51" spans="1:7" s="57" customFormat="1" ht="13.15" customHeight="1" thickBot="1" x14ac:dyDescent="0.3">
      <c r="A51" s="10" t="s">
        <v>111</v>
      </c>
      <c r="B51" s="56" t="s">
        <v>82</v>
      </c>
      <c r="C51" s="38">
        <v>5</v>
      </c>
      <c r="D51" s="60" t="s">
        <v>47</v>
      </c>
      <c r="E51" s="61">
        <f>SUM(E41:E50)*0.01</f>
        <v>0</v>
      </c>
      <c r="F51" s="62">
        <f t="shared" si="2"/>
        <v>0</v>
      </c>
      <c r="G51" s="43"/>
    </row>
    <row r="52" spans="1:7" ht="12" customHeight="1" thickBot="1" x14ac:dyDescent="0.25">
      <c r="A52" s="9"/>
      <c r="B52" s="132" t="s">
        <v>6</v>
      </c>
      <c r="C52" s="133"/>
      <c r="D52" s="133"/>
      <c r="E52" s="136"/>
      <c r="F52" s="31">
        <f>SUM(F41:F51)</f>
        <v>0</v>
      </c>
      <c r="G52" s="65" t="s">
        <v>7</v>
      </c>
    </row>
    <row r="53" spans="1:7" ht="12" customHeight="1" x14ac:dyDescent="0.2">
      <c r="A53" s="5" t="s">
        <v>36</v>
      </c>
      <c r="B53" s="139" t="s">
        <v>37</v>
      </c>
      <c r="C53" s="139"/>
      <c r="D53" s="139"/>
      <c r="E53" s="139"/>
      <c r="F53" s="139"/>
      <c r="G53" s="139"/>
    </row>
    <row r="54" spans="1:7" s="12" customFormat="1" ht="13.15" customHeight="1" x14ac:dyDescent="0.2">
      <c r="A54" s="10" t="s">
        <v>38</v>
      </c>
      <c r="B54" s="43" t="s">
        <v>85</v>
      </c>
      <c r="C54" s="38">
        <v>1</v>
      </c>
      <c r="D54" s="60" t="s">
        <v>118</v>
      </c>
      <c r="E54" s="84"/>
      <c r="F54" s="62">
        <f t="shared" ref="F54:F60" si="3">C54*E54</f>
        <v>0</v>
      </c>
      <c r="G54" s="66"/>
    </row>
    <row r="55" spans="1:7" s="12" customFormat="1" ht="13.15" customHeight="1" x14ac:dyDescent="0.2">
      <c r="A55" s="10" t="s">
        <v>112</v>
      </c>
      <c r="B55" s="43" t="s">
        <v>115</v>
      </c>
      <c r="C55" s="38">
        <v>1</v>
      </c>
      <c r="D55" s="60" t="s">
        <v>118</v>
      </c>
      <c r="E55" s="84"/>
      <c r="F55" s="62">
        <f t="shared" si="3"/>
        <v>0</v>
      </c>
      <c r="G55" s="66"/>
    </row>
    <row r="56" spans="1:7" s="12" customFormat="1" ht="13.15" customHeight="1" x14ac:dyDescent="0.2">
      <c r="A56" s="10" t="s">
        <v>39</v>
      </c>
      <c r="B56" s="43" t="s">
        <v>116</v>
      </c>
      <c r="C56" s="38">
        <v>1</v>
      </c>
      <c r="D56" s="60" t="s">
        <v>118</v>
      </c>
      <c r="E56" s="84"/>
      <c r="F56" s="62">
        <f t="shared" si="3"/>
        <v>0</v>
      </c>
      <c r="G56" s="66"/>
    </row>
    <row r="57" spans="1:7" s="12" customFormat="1" ht="13.15" customHeight="1" x14ac:dyDescent="0.2">
      <c r="A57" s="10" t="s">
        <v>40</v>
      </c>
      <c r="B57" s="43" t="s">
        <v>80</v>
      </c>
      <c r="C57" s="38">
        <v>1</v>
      </c>
      <c r="D57" s="60" t="s">
        <v>118</v>
      </c>
      <c r="E57" s="84"/>
      <c r="F57" s="62">
        <f t="shared" si="3"/>
        <v>0</v>
      </c>
      <c r="G57" s="66"/>
    </row>
    <row r="58" spans="1:7" ht="24" x14ac:dyDescent="0.2">
      <c r="A58" s="10" t="s">
        <v>113</v>
      </c>
      <c r="B58" s="48" t="s">
        <v>79</v>
      </c>
      <c r="C58" s="7">
        <v>1</v>
      </c>
      <c r="D58" s="72" t="s">
        <v>118</v>
      </c>
      <c r="E58" s="82"/>
      <c r="F58" s="62">
        <f t="shared" si="3"/>
        <v>0</v>
      </c>
      <c r="G58" s="63"/>
    </row>
    <row r="59" spans="1:7" ht="13.15" customHeight="1" x14ac:dyDescent="0.2">
      <c r="A59" s="10" t="s">
        <v>117</v>
      </c>
      <c r="B59" s="6" t="s">
        <v>86</v>
      </c>
      <c r="C59" s="7">
        <v>1</v>
      </c>
      <c r="D59" s="72" t="s">
        <v>118</v>
      </c>
      <c r="E59" s="82"/>
      <c r="F59" s="62">
        <f t="shared" si="3"/>
        <v>0</v>
      </c>
      <c r="G59" s="63"/>
    </row>
    <row r="60" spans="1:7" s="57" customFormat="1" ht="13.15" customHeight="1" thickBot="1" x14ac:dyDescent="0.3">
      <c r="A60" s="10" t="s">
        <v>114</v>
      </c>
      <c r="B60" s="56" t="s">
        <v>81</v>
      </c>
      <c r="C60" s="38">
        <v>5</v>
      </c>
      <c r="D60" s="60" t="s">
        <v>47</v>
      </c>
      <c r="E60" s="61">
        <f>SUM(E54:E59)*0.01</f>
        <v>0</v>
      </c>
      <c r="F60" s="62">
        <f t="shared" si="3"/>
        <v>0</v>
      </c>
      <c r="G60" s="43"/>
    </row>
    <row r="61" spans="1:7" s="12" customFormat="1" ht="12" customHeight="1" thickBot="1" x14ac:dyDescent="0.25">
      <c r="A61" s="9"/>
      <c r="B61" s="132" t="s">
        <v>6</v>
      </c>
      <c r="C61" s="133"/>
      <c r="D61" s="133"/>
      <c r="E61" s="134"/>
      <c r="F61" s="67">
        <f>SUM(F54:F60)</f>
        <v>0</v>
      </c>
      <c r="G61" s="66"/>
    </row>
    <row r="62" spans="1:7" s="12" customFormat="1" ht="18" customHeight="1" thickBot="1" x14ac:dyDescent="0.3">
      <c r="A62" s="55"/>
      <c r="B62" s="34" t="s">
        <v>9</v>
      </c>
      <c r="C62" s="49"/>
      <c r="D62" s="49"/>
      <c r="E62" s="49"/>
      <c r="F62" s="49"/>
      <c r="G62" s="11"/>
    </row>
    <row r="63" spans="1:7" s="12" customFormat="1" ht="15" customHeight="1" x14ac:dyDescent="0.2">
      <c r="A63" s="10" t="s">
        <v>4</v>
      </c>
      <c r="B63" s="50" t="s">
        <v>15</v>
      </c>
      <c r="C63" s="13"/>
      <c r="D63" s="13"/>
      <c r="E63" s="13"/>
      <c r="F63" s="51">
        <f>F22</f>
        <v>0</v>
      </c>
      <c r="G63" s="8" t="s">
        <v>7</v>
      </c>
    </row>
    <row r="64" spans="1:7" s="12" customFormat="1" ht="15" customHeight="1" x14ac:dyDescent="0.2">
      <c r="A64" s="10" t="s">
        <v>17</v>
      </c>
      <c r="B64" s="50" t="s">
        <v>18</v>
      </c>
      <c r="C64" s="13"/>
      <c r="D64" s="13"/>
      <c r="E64" s="13"/>
      <c r="F64" s="32">
        <f>F24</f>
        <v>0</v>
      </c>
      <c r="G64" s="8" t="s">
        <v>7</v>
      </c>
    </row>
    <row r="65" spans="1:7" s="12" customFormat="1" ht="15" customHeight="1" x14ac:dyDescent="0.2">
      <c r="A65" s="10" t="s">
        <v>21</v>
      </c>
      <c r="B65" s="14" t="s">
        <v>22</v>
      </c>
      <c r="C65" s="13"/>
      <c r="D65" s="13"/>
      <c r="E65" s="13"/>
      <c r="F65" s="32">
        <f>F39</f>
        <v>0</v>
      </c>
      <c r="G65" s="52" t="s">
        <v>7</v>
      </c>
    </row>
    <row r="66" spans="1:7" ht="15" customHeight="1" x14ac:dyDescent="0.2">
      <c r="A66" s="10" t="s">
        <v>32</v>
      </c>
      <c r="B66" s="14" t="s">
        <v>8</v>
      </c>
      <c r="C66" s="13"/>
      <c r="D66" s="13"/>
      <c r="E66" s="13"/>
      <c r="F66" s="32">
        <f>F52</f>
        <v>0</v>
      </c>
      <c r="G66" s="8" t="s">
        <v>7</v>
      </c>
    </row>
    <row r="67" spans="1:7" ht="15" customHeight="1" thickBot="1" x14ac:dyDescent="0.25">
      <c r="A67" s="10" t="s">
        <v>36</v>
      </c>
      <c r="B67" s="14" t="s">
        <v>37</v>
      </c>
      <c r="C67" s="13"/>
      <c r="D67" s="13"/>
      <c r="E67" s="13"/>
      <c r="F67" s="53">
        <f>F61</f>
        <v>0</v>
      </c>
      <c r="G67" s="8" t="s">
        <v>7</v>
      </c>
    </row>
    <row r="68" spans="1:7" ht="15" customHeight="1" thickBot="1" x14ac:dyDescent="0.25">
      <c r="A68" s="15"/>
      <c r="B68" s="12"/>
      <c r="C68" s="12"/>
      <c r="D68" s="12"/>
      <c r="E68" s="12"/>
      <c r="F68" s="16"/>
      <c r="G68" s="17"/>
    </row>
    <row r="69" spans="1:7" ht="15" customHeight="1" thickBot="1" x14ac:dyDescent="0.25">
      <c r="A69" s="15"/>
      <c r="B69" s="18" t="s">
        <v>41</v>
      </c>
      <c r="C69" s="19"/>
      <c r="D69" s="19"/>
      <c r="E69" s="19"/>
      <c r="F69" s="33">
        <f>SUM(F63:F68)</f>
        <v>0</v>
      </c>
      <c r="G69" s="8" t="s">
        <v>7</v>
      </c>
    </row>
    <row r="70" spans="1:7" ht="15" customHeight="1" x14ac:dyDescent="0.2">
      <c r="B70" s="135"/>
      <c r="C70" s="135"/>
      <c r="D70" s="135"/>
      <c r="E70" s="135"/>
      <c r="F70" s="73"/>
    </row>
    <row r="71" spans="1:7" ht="15" customHeight="1" x14ac:dyDescent="0.2">
      <c r="B71" s="20"/>
      <c r="C71" s="20"/>
      <c r="D71" s="20"/>
      <c r="E71" s="20"/>
      <c r="F71" s="20"/>
    </row>
    <row r="72" spans="1:7" ht="15" customHeight="1" x14ac:dyDescent="0.2">
      <c r="B72" s="21"/>
    </row>
    <row r="73" spans="1:7" ht="15" customHeight="1" x14ac:dyDescent="0.2">
      <c r="B73" s="12"/>
    </row>
    <row r="74" spans="1:7" ht="15" customHeight="1" x14ac:dyDescent="0.2">
      <c r="B74" s="12"/>
    </row>
    <row r="75" spans="1:7" ht="15" customHeight="1" x14ac:dyDescent="0.2">
      <c r="B75" s="12"/>
    </row>
    <row r="76" spans="1:7" ht="15" customHeight="1" x14ac:dyDescent="0.2">
      <c r="B76" s="12"/>
    </row>
    <row r="78" spans="1:7" x14ac:dyDescent="0.2">
      <c r="B78" s="22"/>
    </row>
  </sheetData>
  <autoFilter ref="A12:G67" xr:uid="{2CAD81B2-F3AE-44BA-A354-342DA7864A5B}"/>
  <mergeCells count="13">
    <mergeCell ref="B61:E61"/>
    <mergeCell ref="B70:E70"/>
    <mergeCell ref="B24:E24"/>
    <mergeCell ref="B25:G25"/>
    <mergeCell ref="B39:E39"/>
    <mergeCell ref="B40:G40"/>
    <mergeCell ref="B52:E52"/>
    <mergeCell ref="B53:G53"/>
    <mergeCell ref="A2:A4"/>
    <mergeCell ref="F2:G2"/>
    <mergeCell ref="F3:G3"/>
    <mergeCell ref="F4:G4"/>
    <mergeCell ref="B22:E22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48" orientation="landscape" r:id="rId1"/>
  <headerFooter alignWithMargins="0">
    <oddFooter>Strana &amp;P z &amp;N</oddFooter>
    <evenFooter xml:space="preserve">&amp;LRestricted </evenFooter>
    <firstFooter xml:space="preserve">&amp;LRestricted 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B9A2-58DD-454C-8990-A3A8593E30CB}">
  <sheetPr>
    <pageSetUpPr fitToPage="1"/>
  </sheetPr>
  <dimension ref="A1:J91"/>
  <sheetViews>
    <sheetView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7.7109375" bestFit="1" customWidth="1"/>
    <col min="2" max="2" width="57.7109375" customWidth="1"/>
    <col min="3" max="3" width="10" customWidth="1"/>
    <col min="4" max="4" width="4.7109375" customWidth="1"/>
    <col min="5" max="5" width="10" customWidth="1"/>
    <col min="6" max="6" width="12.85546875" customWidth="1"/>
    <col min="7" max="7" width="19.42578125" customWidth="1"/>
    <col min="245" max="245" width="5.7109375" customWidth="1"/>
    <col min="246" max="246" width="54" customWidth="1"/>
    <col min="248" max="248" width="5.7109375" customWidth="1"/>
    <col min="249" max="249" width="12.7109375" customWidth="1"/>
    <col min="250" max="250" width="14.7109375" customWidth="1"/>
    <col min="251" max="251" width="19.42578125" customWidth="1"/>
    <col min="252" max="252" width="29.5703125" customWidth="1"/>
    <col min="501" max="501" width="5.7109375" customWidth="1"/>
    <col min="502" max="502" width="54" customWidth="1"/>
    <col min="504" max="504" width="5.7109375" customWidth="1"/>
    <col min="505" max="505" width="12.7109375" customWidth="1"/>
    <col min="506" max="506" width="14.7109375" customWidth="1"/>
    <col min="507" max="507" width="19.42578125" customWidth="1"/>
    <col min="508" max="508" width="29.5703125" customWidth="1"/>
    <col min="757" max="757" width="5.7109375" customWidth="1"/>
    <col min="758" max="758" width="54" customWidth="1"/>
    <col min="760" max="760" width="5.7109375" customWidth="1"/>
    <col min="761" max="761" width="12.7109375" customWidth="1"/>
    <col min="762" max="762" width="14.7109375" customWidth="1"/>
    <col min="763" max="763" width="19.42578125" customWidth="1"/>
    <col min="764" max="764" width="29.5703125" customWidth="1"/>
    <col min="1013" max="1013" width="5.7109375" customWidth="1"/>
    <col min="1014" max="1014" width="54" customWidth="1"/>
    <col min="1016" max="1016" width="5.7109375" customWidth="1"/>
    <col min="1017" max="1017" width="12.7109375" customWidth="1"/>
    <col min="1018" max="1018" width="14.7109375" customWidth="1"/>
    <col min="1019" max="1019" width="19.42578125" customWidth="1"/>
    <col min="1020" max="1020" width="29.5703125" customWidth="1"/>
    <col min="1269" max="1269" width="5.7109375" customWidth="1"/>
    <col min="1270" max="1270" width="54" customWidth="1"/>
    <col min="1272" max="1272" width="5.7109375" customWidth="1"/>
    <col min="1273" max="1273" width="12.7109375" customWidth="1"/>
    <col min="1274" max="1274" width="14.7109375" customWidth="1"/>
    <col min="1275" max="1275" width="19.42578125" customWidth="1"/>
    <col min="1276" max="1276" width="29.5703125" customWidth="1"/>
    <col min="1525" max="1525" width="5.7109375" customWidth="1"/>
    <col min="1526" max="1526" width="54" customWidth="1"/>
    <col min="1528" max="1528" width="5.7109375" customWidth="1"/>
    <col min="1529" max="1529" width="12.7109375" customWidth="1"/>
    <col min="1530" max="1530" width="14.7109375" customWidth="1"/>
    <col min="1531" max="1531" width="19.42578125" customWidth="1"/>
    <col min="1532" max="1532" width="29.5703125" customWidth="1"/>
    <col min="1781" max="1781" width="5.7109375" customWidth="1"/>
    <col min="1782" max="1782" width="54" customWidth="1"/>
    <col min="1784" max="1784" width="5.7109375" customWidth="1"/>
    <col min="1785" max="1785" width="12.7109375" customWidth="1"/>
    <col min="1786" max="1786" width="14.7109375" customWidth="1"/>
    <col min="1787" max="1787" width="19.42578125" customWidth="1"/>
    <col min="1788" max="1788" width="29.5703125" customWidth="1"/>
    <col min="2037" max="2037" width="5.7109375" customWidth="1"/>
    <col min="2038" max="2038" width="54" customWidth="1"/>
    <col min="2040" max="2040" width="5.7109375" customWidth="1"/>
    <col min="2041" max="2041" width="12.7109375" customWidth="1"/>
    <col min="2042" max="2042" width="14.7109375" customWidth="1"/>
    <col min="2043" max="2043" width="19.42578125" customWidth="1"/>
    <col min="2044" max="2044" width="29.5703125" customWidth="1"/>
    <col min="2293" max="2293" width="5.7109375" customWidth="1"/>
    <col min="2294" max="2294" width="54" customWidth="1"/>
    <col min="2296" max="2296" width="5.7109375" customWidth="1"/>
    <col min="2297" max="2297" width="12.7109375" customWidth="1"/>
    <col min="2298" max="2298" width="14.7109375" customWidth="1"/>
    <col min="2299" max="2299" width="19.42578125" customWidth="1"/>
    <col min="2300" max="2300" width="29.5703125" customWidth="1"/>
    <col min="2549" max="2549" width="5.7109375" customWidth="1"/>
    <col min="2550" max="2550" width="54" customWidth="1"/>
    <col min="2552" max="2552" width="5.7109375" customWidth="1"/>
    <col min="2553" max="2553" width="12.7109375" customWidth="1"/>
    <col min="2554" max="2554" width="14.7109375" customWidth="1"/>
    <col min="2555" max="2555" width="19.42578125" customWidth="1"/>
    <col min="2556" max="2556" width="29.5703125" customWidth="1"/>
    <col min="2805" max="2805" width="5.7109375" customWidth="1"/>
    <col min="2806" max="2806" width="54" customWidth="1"/>
    <col min="2808" max="2808" width="5.7109375" customWidth="1"/>
    <col min="2809" max="2809" width="12.7109375" customWidth="1"/>
    <col min="2810" max="2810" width="14.7109375" customWidth="1"/>
    <col min="2811" max="2811" width="19.42578125" customWidth="1"/>
    <col min="2812" max="2812" width="29.5703125" customWidth="1"/>
    <col min="3061" max="3061" width="5.7109375" customWidth="1"/>
    <col min="3062" max="3062" width="54" customWidth="1"/>
    <col min="3064" max="3064" width="5.7109375" customWidth="1"/>
    <col min="3065" max="3065" width="12.7109375" customWidth="1"/>
    <col min="3066" max="3066" width="14.7109375" customWidth="1"/>
    <col min="3067" max="3067" width="19.42578125" customWidth="1"/>
    <col min="3068" max="3068" width="29.5703125" customWidth="1"/>
    <col min="3317" max="3317" width="5.7109375" customWidth="1"/>
    <col min="3318" max="3318" width="54" customWidth="1"/>
    <col min="3320" max="3320" width="5.7109375" customWidth="1"/>
    <col min="3321" max="3321" width="12.7109375" customWidth="1"/>
    <col min="3322" max="3322" width="14.7109375" customWidth="1"/>
    <col min="3323" max="3323" width="19.42578125" customWidth="1"/>
    <col min="3324" max="3324" width="29.5703125" customWidth="1"/>
    <col min="3573" max="3573" width="5.7109375" customWidth="1"/>
    <col min="3574" max="3574" width="54" customWidth="1"/>
    <col min="3576" max="3576" width="5.7109375" customWidth="1"/>
    <col min="3577" max="3577" width="12.7109375" customWidth="1"/>
    <col min="3578" max="3578" width="14.7109375" customWidth="1"/>
    <col min="3579" max="3579" width="19.42578125" customWidth="1"/>
    <col min="3580" max="3580" width="29.5703125" customWidth="1"/>
    <col min="3829" max="3829" width="5.7109375" customWidth="1"/>
    <col min="3830" max="3830" width="54" customWidth="1"/>
    <col min="3832" max="3832" width="5.7109375" customWidth="1"/>
    <col min="3833" max="3833" width="12.7109375" customWidth="1"/>
    <col min="3834" max="3834" width="14.7109375" customWidth="1"/>
    <col min="3835" max="3835" width="19.42578125" customWidth="1"/>
    <col min="3836" max="3836" width="29.5703125" customWidth="1"/>
    <col min="4085" max="4085" width="5.7109375" customWidth="1"/>
    <col min="4086" max="4086" width="54" customWidth="1"/>
    <col min="4088" max="4088" width="5.7109375" customWidth="1"/>
    <col min="4089" max="4089" width="12.7109375" customWidth="1"/>
    <col min="4090" max="4090" width="14.7109375" customWidth="1"/>
    <col min="4091" max="4091" width="19.42578125" customWidth="1"/>
    <col min="4092" max="4092" width="29.5703125" customWidth="1"/>
    <col min="4341" max="4341" width="5.7109375" customWidth="1"/>
    <col min="4342" max="4342" width="54" customWidth="1"/>
    <col min="4344" max="4344" width="5.7109375" customWidth="1"/>
    <col min="4345" max="4345" width="12.7109375" customWidth="1"/>
    <col min="4346" max="4346" width="14.7109375" customWidth="1"/>
    <col min="4347" max="4347" width="19.42578125" customWidth="1"/>
    <col min="4348" max="4348" width="29.5703125" customWidth="1"/>
    <col min="4597" max="4597" width="5.7109375" customWidth="1"/>
    <col min="4598" max="4598" width="54" customWidth="1"/>
    <col min="4600" max="4600" width="5.7109375" customWidth="1"/>
    <col min="4601" max="4601" width="12.7109375" customWidth="1"/>
    <col min="4602" max="4602" width="14.7109375" customWidth="1"/>
    <col min="4603" max="4603" width="19.42578125" customWidth="1"/>
    <col min="4604" max="4604" width="29.5703125" customWidth="1"/>
    <col min="4853" max="4853" width="5.7109375" customWidth="1"/>
    <col min="4854" max="4854" width="54" customWidth="1"/>
    <col min="4856" max="4856" width="5.7109375" customWidth="1"/>
    <col min="4857" max="4857" width="12.7109375" customWidth="1"/>
    <col min="4858" max="4858" width="14.7109375" customWidth="1"/>
    <col min="4859" max="4859" width="19.42578125" customWidth="1"/>
    <col min="4860" max="4860" width="29.5703125" customWidth="1"/>
    <col min="5109" max="5109" width="5.7109375" customWidth="1"/>
    <col min="5110" max="5110" width="54" customWidth="1"/>
    <col min="5112" max="5112" width="5.7109375" customWidth="1"/>
    <col min="5113" max="5113" width="12.7109375" customWidth="1"/>
    <col min="5114" max="5114" width="14.7109375" customWidth="1"/>
    <col min="5115" max="5115" width="19.42578125" customWidth="1"/>
    <col min="5116" max="5116" width="29.5703125" customWidth="1"/>
    <col min="5365" max="5365" width="5.7109375" customWidth="1"/>
    <col min="5366" max="5366" width="54" customWidth="1"/>
    <col min="5368" max="5368" width="5.7109375" customWidth="1"/>
    <col min="5369" max="5369" width="12.7109375" customWidth="1"/>
    <col min="5370" max="5370" width="14.7109375" customWidth="1"/>
    <col min="5371" max="5371" width="19.42578125" customWidth="1"/>
    <col min="5372" max="5372" width="29.5703125" customWidth="1"/>
    <col min="5621" max="5621" width="5.7109375" customWidth="1"/>
    <col min="5622" max="5622" width="54" customWidth="1"/>
    <col min="5624" max="5624" width="5.7109375" customWidth="1"/>
    <col min="5625" max="5625" width="12.7109375" customWidth="1"/>
    <col min="5626" max="5626" width="14.7109375" customWidth="1"/>
    <col min="5627" max="5627" width="19.42578125" customWidth="1"/>
    <col min="5628" max="5628" width="29.5703125" customWidth="1"/>
    <col min="5877" max="5877" width="5.7109375" customWidth="1"/>
    <col min="5878" max="5878" width="54" customWidth="1"/>
    <col min="5880" max="5880" width="5.7109375" customWidth="1"/>
    <col min="5881" max="5881" width="12.7109375" customWidth="1"/>
    <col min="5882" max="5882" width="14.7109375" customWidth="1"/>
    <col min="5883" max="5883" width="19.42578125" customWidth="1"/>
    <col min="5884" max="5884" width="29.5703125" customWidth="1"/>
    <col min="6133" max="6133" width="5.7109375" customWidth="1"/>
    <col min="6134" max="6134" width="54" customWidth="1"/>
    <col min="6136" max="6136" width="5.7109375" customWidth="1"/>
    <col min="6137" max="6137" width="12.7109375" customWidth="1"/>
    <col min="6138" max="6138" width="14.7109375" customWidth="1"/>
    <col min="6139" max="6139" width="19.42578125" customWidth="1"/>
    <col min="6140" max="6140" width="29.5703125" customWidth="1"/>
    <col min="6389" max="6389" width="5.7109375" customWidth="1"/>
    <col min="6390" max="6390" width="54" customWidth="1"/>
    <col min="6392" max="6392" width="5.7109375" customWidth="1"/>
    <col min="6393" max="6393" width="12.7109375" customWidth="1"/>
    <col min="6394" max="6394" width="14.7109375" customWidth="1"/>
    <col min="6395" max="6395" width="19.42578125" customWidth="1"/>
    <col min="6396" max="6396" width="29.5703125" customWidth="1"/>
    <col min="6645" max="6645" width="5.7109375" customWidth="1"/>
    <col min="6646" max="6646" width="54" customWidth="1"/>
    <col min="6648" max="6648" width="5.7109375" customWidth="1"/>
    <col min="6649" max="6649" width="12.7109375" customWidth="1"/>
    <col min="6650" max="6650" width="14.7109375" customWidth="1"/>
    <col min="6651" max="6651" width="19.42578125" customWidth="1"/>
    <col min="6652" max="6652" width="29.5703125" customWidth="1"/>
    <col min="6901" max="6901" width="5.7109375" customWidth="1"/>
    <col min="6902" max="6902" width="54" customWidth="1"/>
    <col min="6904" max="6904" width="5.7109375" customWidth="1"/>
    <col min="6905" max="6905" width="12.7109375" customWidth="1"/>
    <col min="6906" max="6906" width="14.7109375" customWidth="1"/>
    <col min="6907" max="6907" width="19.42578125" customWidth="1"/>
    <col min="6908" max="6908" width="29.5703125" customWidth="1"/>
    <col min="7157" max="7157" width="5.7109375" customWidth="1"/>
    <col min="7158" max="7158" width="54" customWidth="1"/>
    <col min="7160" max="7160" width="5.7109375" customWidth="1"/>
    <col min="7161" max="7161" width="12.7109375" customWidth="1"/>
    <col min="7162" max="7162" width="14.7109375" customWidth="1"/>
    <col min="7163" max="7163" width="19.42578125" customWidth="1"/>
    <col min="7164" max="7164" width="29.5703125" customWidth="1"/>
    <col min="7413" max="7413" width="5.7109375" customWidth="1"/>
    <col min="7414" max="7414" width="54" customWidth="1"/>
    <col min="7416" max="7416" width="5.7109375" customWidth="1"/>
    <col min="7417" max="7417" width="12.7109375" customWidth="1"/>
    <col min="7418" max="7418" width="14.7109375" customWidth="1"/>
    <col min="7419" max="7419" width="19.42578125" customWidth="1"/>
    <col min="7420" max="7420" width="29.5703125" customWidth="1"/>
    <col min="7669" max="7669" width="5.7109375" customWidth="1"/>
    <col min="7670" max="7670" width="54" customWidth="1"/>
    <col min="7672" max="7672" width="5.7109375" customWidth="1"/>
    <col min="7673" max="7673" width="12.7109375" customWidth="1"/>
    <col min="7674" max="7674" width="14.7109375" customWidth="1"/>
    <col min="7675" max="7675" width="19.42578125" customWidth="1"/>
    <col min="7676" max="7676" width="29.5703125" customWidth="1"/>
    <col min="7925" max="7925" width="5.7109375" customWidth="1"/>
    <col min="7926" max="7926" width="54" customWidth="1"/>
    <col min="7928" max="7928" width="5.7109375" customWidth="1"/>
    <col min="7929" max="7929" width="12.7109375" customWidth="1"/>
    <col min="7930" max="7930" width="14.7109375" customWidth="1"/>
    <col min="7931" max="7931" width="19.42578125" customWidth="1"/>
    <col min="7932" max="7932" width="29.5703125" customWidth="1"/>
    <col min="8181" max="8181" width="5.7109375" customWidth="1"/>
    <col min="8182" max="8182" width="54" customWidth="1"/>
    <col min="8184" max="8184" width="5.7109375" customWidth="1"/>
    <col min="8185" max="8185" width="12.7109375" customWidth="1"/>
    <col min="8186" max="8186" width="14.7109375" customWidth="1"/>
    <col min="8187" max="8187" width="19.42578125" customWidth="1"/>
    <col min="8188" max="8188" width="29.5703125" customWidth="1"/>
    <col min="8437" max="8437" width="5.7109375" customWidth="1"/>
    <col min="8438" max="8438" width="54" customWidth="1"/>
    <col min="8440" max="8440" width="5.7109375" customWidth="1"/>
    <col min="8441" max="8441" width="12.7109375" customWidth="1"/>
    <col min="8442" max="8442" width="14.7109375" customWidth="1"/>
    <col min="8443" max="8443" width="19.42578125" customWidth="1"/>
    <col min="8444" max="8444" width="29.5703125" customWidth="1"/>
    <col min="8693" max="8693" width="5.7109375" customWidth="1"/>
    <col min="8694" max="8694" width="54" customWidth="1"/>
    <col min="8696" max="8696" width="5.7109375" customWidth="1"/>
    <col min="8697" max="8697" width="12.7109375" customWidth="1"/>
    <col min="8698" max="8698" width="14.7109375" customWidth="1"/>
    <col min="8699" max="8699" width="19.42578125" customWidth="1"/>
    <col min="8700" max="8700" width="29.5703125" customWidth="1"/>
    <col min="8949" max="8949" width="5.7109375" customWidth="1"/>
    <col min="8950" max="8950" width="54" customWidth="1"/>
    <col min="8952" max="8952" width="5.7109375" customWidth="1"/>
    <col min="8953" max="8953" width="12.7109375" customWidth="1"/>
    <col min="8954" max="8954" width="14.7109375" customWidth="1"/>
    <col min="8955" max="8955" width="19.42578125" customWidth="1"/>
    <col min="8956" max="8956" width="29.5703125" customWidth="1"/>
    <col min="9205" max="9205" width="5.7109375" customWidth="1"/>
    <col min="9206" max="9206" width="54" customWidth="1"/>
    <col min="9208" max="9208" width="5.7109375" customWidth="1"/>
    <col min="9209" max="9209" width="12.7109375" customWidth="1"/>
    <col min="9210" max="9210" width="14.7109375" customWidth="1"/>
    <col min="9211" max="9211" width="19.42578125" customWidth="1"/>
    <col min="9212" max="9212" width="29.5703125" customWidth="1"/>
    <col min="9461" max="9461" width="5.7109375" customWidth="1"/>
    <col min="9462" max="9462" width="54" customWidth="1"/>
    <col min="9464" max="9464" width="5.7109375" customWidth="1"/>
    <col min="9465" max="9465" width="12.7109375" customWidth="1"/>
    <col min="9466" max="9466" width="14.7109375" customWidth="1"/>
    <col min="9467" max="9467" width="19.42578125" customWidth="1"/>
    <col min="9468" max="9468" width="29.5703125" customWidth="1"/>
    <col min="9717" max="9717" width="5.7109375" customWidth="1"/>
    <col min="9718" max="9718" width="54" customWidth="1"/>
    <col min="9720" max="9720" width="5.7109375" customWidth="1"/>
    <col min="9721" max="9721" width="12.7109375" customWidth="1"/>
    <col min="9722" max="9722" width="14.7109375" customWidth="1"/>
    <col min="9723" max="9723" width="19.42578125" customWidth="1"/>
    <col min="9724" max="9724" width="29.5703125" customWidth="1"/>
    <col min="9973" max="9973" width="5.7109375" customWidth="1"/>
    <col min="9974" max="9974" width="54" customWidth="1"/>
    <col min="9976" max="9976" width="5.7109375" customWidth="1"/>
    <col min="9977" max="9977" width="12.7109375" customWidth="1"/>
    <col min="9978" max="9978" width="14.7109375" customWidth="1"/>
    <col min="9979" max="9979" width="19.42578125" customWidth="1"/>
    <col min="9980" max="9980" width="29.5703125" customWidth="1"/>
    <col min="10229" max="10229" width="5.7109375" customWidth="1"/>
    <col min="10230" max="10230" width="54" customWidth="1"/>
    <col min="10232" max="10232" width="5.7109375" customWidth="1"/>
    <col min="10233" max="10233" width="12.7109375" customWidth="1"/>
    <col min="10234" max="10234" width="14.7109375" customWidth="1"/>
    <col min="10235" max="10235" width="19.42578125" customWidth="1"/>
    <col min="10236" max="10236" width="29.5703125" customWidth="1"/>
    <col min="10485" max="10485" width="5.7109375" customWidth="1"/>
    <col min="10486" max="10486" width="54" customWidth="1"/>
    <col min="10488" max="10488" width="5.7109375" customWidth="1"/>
    <col min="10489" max="10489" width="12.7109375" customWidth="1"/>
    <col min="10490" max="10490" width="14.7109375" customWidth="1"/>
    <col min="10491" max="10491" width="19.42578125" customWidth="1"/>
    <col min="10492" max="10492" width="29.5703125" customWidth="1"/>
    <col min="10741" max="10741" width="5.7109375" customWidth="1"/>
    <col min="10742" max="10742" width="54" customWidth="1"/>
    <col min="10744" max="10744" width="5.7109375" customWidth="1"/>
    <col min="10745" max="10745" width="12.7109375" customWidth="1"/>
    <col min="10746" max="10746" width="14.7109375" customWidth="1"/>
    <col min="10747" max="10747" width="19.42578125" customWidth="1"/>
    <col min="10748" max="10748" width="29.5703125" customWidth="1"/>
    <col min="10997" max="10997" width="5.7109375" customWidth="1"/>
    <col min="10998" max="10998" width="54" customWidth="1"/>
    <col min="11000" max="11000" width="5.7109375" customWidth="1"/>
    <col min="11001" max="11001" width="12.7109375" customWidth="1"/>
    <col min="11002" max="11002" width="14.7109375" customWidth="1"/>
    <col min="11003" max="11003" width="19.42578125" customWidth="1"/>
    <col min="11004" max="11004" width="29.5703125" customWidth="1"/>
    <col min="11253" max="11253" width="5.7109375" customWidth="1"/>
    <col min="11254" max="11254" width="54" customWidth="1"/>
    <col min="11256" max="11256" width="5.7109375" customWidth="1"/>
    <col min="11257" max="11257" width="12.7109375" customWidth="1"/>
    <col min="11258" max="11258" width="14.7109375" customWidth="1"/>
    <col min="11259" max="11259" width="19.42578125" customWidth="1"/>
    <col min="11260" max="11260" width="29.5703125" customWidth="1"/>
    <col min="11509" max="11509" width="5.7109375" customWidth="1"/>
    <col min="11510" max="11510" width="54" customWidth="1"/>
    <col min="11512" max="11512" width="5.7109375" customWidth="1"/>
    <col min="11513" max="11513" width="12.7109375" customWidth="1"/>
    <col min="11514" max="11514" width="14.7109375" customWidth="1"/>
    <col min="11515" max="11515" width="19.42578125" customWidth="1"/>
    <col min="11516" max="11516" width="29.5703125" customWidth="1"/>
    <col min="11765" max="11765" width="5.7109375" customWidth="1"/>
    <col min="11766" max="11766" width="54" customWidth="1"/>
    <col min="11768" max="11768" width="5.7109375" customWidth="1"/>
    <col min="11769" max="11769" width="12.7109375" customWidth="1"/>
    <col min="11770" max="11770" width="14.7109375" customWidth="1"/>
    <col min="11771" max="11771" width="19.42578125" customWidth="1"/>
    <col min="11772" max="11772" width="29.5703125" customWidth="1"/>
    <col min="12021" max="12021" width="5.7109375" customWidth="1"/>
    <col min="12022" max="12022" width="54" customWidth="1"/>
    <col min="12024" max="12024" width="5.7109375" customWidth="1"/>
    <col min="12025" max="12025" width="12.7109375" customWidth="1"/>
    <col min="12026" max="12026" width="14.7109375" customWidth="1"/>
    <col min="12027" max="12027" width="19.42578125" customWidth="1"/>
    <col min="12028" max="12028" width="29.5703125" customWidth="1"/>
    <col min="12277" max="12277" width="5.7109375" customWidth="1"/>
    <col min="12278" max="12278" width="54" customWidth="1"/>
    <col min="12280" max="12280" width="5.7109375" customWidth="1"/>
    <col min="12281" max="12281" width="12.7109375" customWidth="1"/>
    <col min="12282" max="12282" width="14.7109375" customWidth="1"/>
    <col min="12283" max="12283" width="19.42578125" customWidth="1"/>
    <col min="12284" max="12284" width="29.5703125" customWidth="1"/>
    <col min="12533" max="12533" width="5.7109375" customWidth="1"/>
    <col min="12534" max="12534" width="54" customWidth="1"/>
    <col min="12536" max="12536" width="5.7109375" customWidth="1"/>
    <col min="12537" max="12537" width="12.7109375" customWidth="1"/>
    <col min="12538" max="12538" width="14.7109375" customWidth="1"/>
    <col min="12539" max="12539" width="19.42578125" customWidth="1"/>
    <col min="12540" max="12540" width="29.5703125" customWidth="1"/>
    <col min="12789" max="12789" width="5.7109375" customWidth="1"/>
    <col min="12790" max="12790" width="54" customWidth="1"/>
    <col min="12792" max="12792" width="5.7109375" customWidth="1"/>
    <col min="12793" max="12793" width="12.7109375" customWidth="1"/>
    <col min="12794" max="12794" width="14.7109375" customWidth="1"/>
    <col min="12795" max="12795" width="19.42578125" customWidth="1"/>
    <col min="12796" max="12796" width="29.5703125" customWidth="1"/>
    <col min="13045" max="13045" width="5.7109375" customWidth="1"/>
    <col min="13046" max="13046" width="54" customWidth="1"/>
    <col min="13048" max="13048" width="5.7109375" customWidth="1"/>
    <col min="13049" max="13049" width="12.7109375" customWidth="1"/>
    <col min="13050" max="13050" width="14.7109375" customWidth="1"/>
    <col min="13051" max="13051" width="19.42578125" customWidth="1"/>
    <col min="13052" max="13052" width="29.5703125" customWidth="1"/>
    <col min="13301" max="13301" width="5.7109375" customWidth="1"/>
    <col min="13302" max="13302" width="54" customWidth="1"/>
    <col min="13304" max="13304" width="5.7109375" customWidth="1"/>
    <col min="13305" max="13305" width="12.7109375" customWidth="1"/>
    <col min="13306" max="13306" width="14.7109375" customWidth="1"/>
    <col min="13307" max="13307" width="19.42578125" customWidth="1"/>
    <col min="13308" max="13308" width="29.5703125" customWidth="1"/>
    <col min="13557" max="13557" width="5.7109375" customWidth="1"/>
    <col min="13558" max="13558" width="54" customWidth="1"/>
    <col min="13560" max="13560" width="5.7109375" customWidth="1"/>
    <col min="13561" max="13561" width="12.7109375" customWidth="1"/>
    <col min="13562" max="13562" width="14.7109375" customWidth="1"/>
    <col min="13563" max="13563" width="19.42578125" customWidth="1"/>
    <col min="13564" max="13564" width="29.5703125" customWidth="1"/>
    <col min="13813" max="13813" width="5.7109375" customWidth="1"/>
    <col min="13814" max="13814" width="54" customWidth="1"/>
    <col min="13816" max="13816" width="5.7109375" customWidth="1"/>
    <col min="13817" max="13817" width="12.7109375" customWidth="1"/>
    <col min="13818" max="13818" width="14.7109375" customWidth="1"/>
    <col min="13819" max="13819" width="19.42578125" customWidth="1"/>
    <col min="13820" max="13820" width="29.5703125" customWidth="1"/>
    <col min="14069" max="14069" width="5.7109375" customWidth="1"/>
    <col min="14070" max="14070" width="54" customWidth="1"/>
    <col min="14072" max="14072" width="5.7109375" customWidth="1"/>
    <col min="14073" max="14073" width="12.7109375" customWidth="1"/>
    <col min="14074" max="14074" width="14.7109375" customWidth="1"/>
    <col min="14075" max="14075" width="19.42578125" customWidth="1"/>
    <col min="14076" max="14076" width="29.5703125" customWidth="1"/>
    <col min="14325" max="14325" width="5.7109375" customWidth="1"/>
    <col min="14326" max="14326" width="54" customWidth="1"/>
    <col min="14328" max="14328" width="5.7109375" customWidth="1"/>
    <col min="14329" max="14329" width="12.7109375" customWidth="1"/>
    <col min="14330" max="14330" width="14.7109375" customWidth="1"/>
    <col min="14331" max="14331" width="19.42578125" customWidth="1"/>
    <col min="14332" max="14332" width="29.5703125" customWidth="1"/>
    <col min="14581" max="14581" width="5.7109375" customWidth="1"/>
    <col min="14582" max="14582" width="54" customWidth="1"/>
    <col min="14584" max="14584" width="5.7109375" customWidth="1"/>
    <col min="14585" max="14585" width="12.7109375" customWidth="1"/>
    <col min="14586" max="14586" width="14.7109375" customWidth="1"/>
    <col min="14587" max="14587" width="19.42578125" customWidth="1"/>
    <col min="14588" max="14588" width="29.5703125" customWidth="1"/>
    <col min="14837" max="14837" width="5.7109375" customWidth="1"/>
    <col min="14838" max="14838" width="54" customWidth="1"/>
    <col min="14840" max="14840" width="5.7109375" customWidth="1"/>
    <col min="14841" max="14841" width="12.7109375" customWidth="1"/>
    <col min="14842" max="14842" width="14.7109375" customWidth="1"/>
    <col min="14843" max="14843" width="19.42578125" customWidth="1"/>
    <col min="14844" max="14844" width="29.5703125" customWidth="1"/>
    <col min="15093" max="15093" width="5.7109375" customWidth="1"/>
    <col min="15094" max="15094" width="54" customWidth="1"/>
    <col min="15096" max="15096" width="5.7109375" customWidth="1"/>
    <col min="15097" max="15097" width="12.7109375" customWidth="1"/>
    <col min="15098" max="15098" width="14.7109375" customWidth="1"/>
    <col min="15099" max="15099" width="19.42578125" customWidth="1"/>
    <col min="15100" max="15100" width="29.5703125" customWidth="1"/>
    <col min="15349" max="15349" width="5.7109375" customWidth="1"/>
    <col min="15350" max="15350" width="54" customWidth="1"/>
    <col min="15352" max="15352" width="5.7109375" customWidth="1"/>
    <col min="15353" max="15353" width="12.7109375" customWidth="1"/>
    <col min="15354" max="15354" width="14.7109375" customWidth="1"/>
    <col min="15355" max="15355" width="19.42578125" customWidth="1"/>
    <col min="15356" max="15356" width="29.5703125" customWidth="1"/>
    <col min="15605" max="15605" width="5.7109375" customWidth="1"/>
    <col min="15606" max="15606" width="54" customWidth="1"/>
    <col min="15608" max="15608" width="5.7109375" customWidth="1"/>
    <col min="15609" max="15609" width="12.7109375" customWidth="1"/>
    <col min="15610" max="15610" width="14.7109375" customWidth="1"/>
    <col min="15611" max="15611" width="19.42578125" customWidth="1"/>
    <col min="15612" max="15612" width="29.5703125" customWidth="1"/>
    <col min="15861" max="15861" width="5.7109375" customWidth="1"/>
    <col min="15862" max="15862" width="54" customWidth="1"/>
    <col min="15864" max="15864" width="5.7109375" customWidth="1"/>
    <col min="15865" max="15865" width="12.7109375" customWidth="1"/>
    <col min="15866" max="15866" width="14.7109375" customWidth="1"/>
    <col min="15867" max="15867" width="19.42578125" customWidth="1"/>
    <col min="15868" max="15868" width="29.5703125" customWidth="1"/>
    <col min="16117" max="16117" width="5.7109375" customWidth="1"/>
    <col min="16118" max="16118" width="54" customWidth="1"/>
    <col min="16120" max="16120" width="5.7109375" customWidth="1"/>
    <col min="16121" max="16121" width="12.7109375" customWidth="1"/>
    <col min="16122" max="16122" width="14.7109375" customWidth="1"/>
    <col min="16123" max="16123" width="19.42578125" customWidth="1"/>
    <col min="16124" max="16124" width="29.5703125" customWidth="1"/>
  </cols>
  <sheetData>
    <row r="1" spans="1:10" x14ac:dyDescent="0.2">
      <c r="A1" s="24"/>
      <c r="B1" s="24"/>
      <c r="C1" s="24"/>
      <c r="D1" s="24"/>
      <c r="E1" s="24"/>
      <c r="F1" s="24"/>
      <c r="G1" s="24"/>
    </row>
    <row r="2" spans="1:10" ht="10.9" customHeight="1" x14ac:dyDescent="0.2">
      <c r="A2" s="120"/>
      <c r="B2" s="25"/>
      <c r="C2" s="25"/>
      <c r="D2" s="25"/>
      <c r="E2" s="25"/>
      <c r="F2" s="123" t="s">
        <v>11</v>
      </c>
      <c r="G2" s="124"/>
    </row>
    <row r="3" spans="1:10" ht="10.9" customHeight="1" x14ac:dyDescent="0.2">
      <c r="A3" s="121"/>
      <c r="B3" s="24"/>
      <c r="C3" s="24"/>
      <c r="D3" s="24"/>
      <c r="E3" s="24"/>
      <c r="F3" s="125" t="s">
        <v>44</v>
      </c>
      <c r="G3" s="126"/>
    </row>
    <row r="4" spans="1:10" ht="10.9" customHeight="1" x14ac:dyDescent="0.2">
      <c r="A4" s="122"/>
      <c r="B4" s="26"/>
      <c r="C4" s="26"/>
      <c r="D4" s="26"/>
      <c r="E4" s="27"/>
      <c r="F4" s="127" t="s">
        <v>45</v>
      </c>
      <c r="G4" s="128"/>
    </row>
    <row r="5" spans="1:10" x14ac:dyDescent="0.2">
      <c r="A5" s="28"/>
      <c r="B5" s="24"/>
      <c r="C5" s="24"/>
      <c r="D5" s="24"/>
      <c r="E5" s="24"/>
      <c r="F5" s="29"/>
      <c r="G5" s="30"/>
    </row>
    <row r="6" spans="1:10" x14ac:dyDescent="0.2">
      <c r="A6" s="36" t="s">
        <v>12</v>
      </c>
      <c r="B6" s="35" t="s">
        <v>42</v>
      </c>
      <c r="C6" s="2"/>
      <c r="D6" s="2"/>
      <c r="E6" s="2"/>
      <c r="F6" s="58"/>
      <c r="G6" s="59"/>
    </row>
    <row r="7" spans="1:10" x14ac:dyDescent="0.2">
      <c r="A7" s="1" t="s">
        <v>13</v>
      </c>
      <c r="B7" s="75" t="s">
        <v>172</v>
      </c>
      <c r="C7" s="2"/>
      <c r="D7" s="2"/>
      <c r="E7" s="2"/>
      <c r="F7" s="3"/>
      <c r="G7" s="4"/>
    </row>
    <row r="8" spans="1:10" x14ac:dyDescent="0.2">
      <c r="A8" s="1" t="s">
        <v>14</v>
      </c>
      <c r="B8" s="35" t="s">
        <v>149</v>
      </c>
      <c r="C8" s="2"/>
      <c r="D8" s="2"/>
      <c r="E8" s="2"/>
      <c r="F8" s="3"/>
      <c r="G8" s="4"/>
    </row>
    <row r="9" spans="1:10" x14ac:dyDescent="0.2">
      <c r="A9" s="2"/>
      <c r="B9" s="35" t="s">
        <v>152</v>
      </c>
      <c r="C9" s="2"/>
      <c r="D9" s="2"/>
      <c r="E9" s="23"/>
      <c r="F9" s="2"/>
      <c r="G9" s="2"/>
    </row>
    <row r="10" spans="1:10" ht="24" x14ac:dyDescent="0.2">
      <c r="A10" s="60" t="s">
        <v>46</v>
      </c>
      <c r="B10" s="60" t="s">
        <v>0</v>
      </c>
      <c r="C10" s="68" t="s">
        <v>126</v>
      </c>
      <c r="D10" s="60" t="s">
        <v>1</v>
      </c>
      <c r="E10" s="68" t="s">
        <v>2</v>
      </c>
      <c r="F10" s="68" t="s">
        <v>133</v>
      </c>
      <c r="G10" s="60" t="s">
        <v>3</v>
      </c>
    </row>
    <row r="11" spans="1:10" ht="15" customHeight="1" x14ac:dyDescent="0.2">
      <c r="A11" s="42"/>
      <c r="B11" s="42"/>
      <c r="C11" s="42"/>
      <c r="D11" s="42"/>
      <c r="E11" s="42"/>
      <c r="F11" s="42"/>
      <c r="G11" s="42"/>
    </row>
    <row r="12" spans="1:10" ht="12" customHeight="1" x14ac:dyDescent="0.2">
      <c r="A12" s="5" t="s">
        <v>4</v>
      </c>
      <c r="B12" s="74" t="s">
        <v>15</v>
      </c>
      <c r="C12" s="74"/>
      <c r="D12" s="74"/>
      <c r="E12" s="74"/>
      <c r="F12" s="74"/>
      <c r="G12" s="74"/>
    </row>
    <row r="13" spans="1:10" ht="48" x14ac:dyDescent="0.25">
      <c r="A13" s="54" t="s">
        <v>10</v>
      </c>
      <c r="B13" s="56" t="s">
        <v>49</v>
      </c>
      <c r="C13" s="38">
        <v>1</v>
      </c>
      <c r="D13" s="60" t="s">
        <v>5</v>
      </c>
      <c r="E13" s="82"/>
      <c r="F13" s="62">
        <f>C13*E13</f>
        <v>0</v>
      </c>
      <c r="G13" s="43"/>
      <c r="J13" s="57"/>
    </row>
    <row r="14" spans="1:10" ht="15" x14ac:dyDescent="0.25">
      <c r="A14" s="54" t="s">
        <v>87</v>
      </c>
      <c r="B14" s="56" t="s">
        <v>147</v>
      </c>
      <c r="C14" s="38">
        <v>19</v>
      </c>
      <c r="D14" s="60" t="s">
        <v>5</v>
      </c>
      <c r="E14" s="82"/>
      <c r="F14" s="62">
        <f>C14*E14</f>
        <v>0</v>
      </c>
      <c r="G14" s="43"/>
      <c r="J14" s="57"/>
    </row>
    <row r="15" spans="1:10" s="57" customFormat="1" ht="24" x14ac:dyDescent="0.25">
      <c r="A15" s="54" t="s">
        <v>88</v>
      </c>
      <c r="B15" s="56" t="s">
        <v>67</v>
      </c>
      <c r="C15" s="38">
        <v>490</v>
      </c>
      <c r="D15" s="60" t="s">
        <v>16</v>
      </c>
      <c r="E15" s="82"/>
      <c r="F15" s="62">
        <f t="shared" ref="F15:F22" si="0">C15*E15</f>
        <v>0</v>
      </c>
      <c r="G15" s="43"/>
    </row>
    <row r="16" spans="1:10" s="57" customFormat="1" ht="24" x14ac:dyDescent="0.25">
      <c r="A16" s="54" t="s">
        <v>89</v>
      </c>
      <c r="B16" s="56" t="s">
        <v>68</v>
      </c>
      <c r="C16" s="38">
        <v>10</v>
      </c>
      <c r="D16" s="60" t="s">
        <v>16</v>
      </c>
      <c r="E16" s="82"/>
      <c r="F16" s="62">
        <f t="shared" si="0"/>
        <v>0</v>
      </c>
      <c r="G16" s="43"/>
    </row>
    <row r="17" spans="1:10" s="57" customFormat="1" ht="13.15" customHeight="1" x14ac:dyDescent="0.25">
      <c r="A17" s="54" t="s">
        <v>90</v>
      </c>
      <c r="B17" s="56" t="s">
        <v>63</v>
      </c>
      <c r="C17" s="38">
        <v>16</v>
      </c>
      <c r="D17" s="60" t="s">
        <v>48</v>
      </c>
      <c r="E17" s="82"/>
      <c r="F17" s="62">
        <f t="shared" si="0"/>
        <v>0</v>
      </c>
      <c r="G17" s="43"/>
    </row>
    <row r="18" spans="1:10" s="57" customFormat="1" ht="13.15" customHeight="1" x14ac:dyDescent="0.25">
      <c r="A18" s="54" t="s">
        <v>91</v>
      </c>
      <c r="B18" s="56" t="s">
        <v>64</v>
      </c>
      <c r="C18" s="38">
        <v>16</v>
      </c>
      <c r="D18" s="60" t="s">
        <v>5</v>
      </c>
      <c r="E18" s="82"/>
      <c r="F18" s="62">
        <f t="shared" si="0"/>
        <v>0</v>
      </c>
      <c r="G18" s="43"/>
    </row>
    <row r="19" spans="1:10" s="57" customFormat="1" ht="13.15" customHeight="1" x14ac:dyDescent="0.25">
      <c r="A19" s="54" t="s">
        <v>92</v>
      </c>
      <c r="B19" s="56" t="s">
        <v>65</v>
      </c>
      <c r="C19" s="38">
        <v>16</v>
      </c>
      <c r="D19" s="60" t="s">
        <v>5</v>
      </c>
      <c r="E19" s="82"/>
      <c r="F19" s="62">
        <f t="shared" si="0"/>
        <v>0</v>
      </c>
      <c r="G19" s="43"/>
    </row>
    <row r="20" spans="1:10" s="57" customFormat="1" ht="13.15" customHeight="1" x14ac:dyDescent="0.25">
      <c r="A20" s="54" t="s">
        <v>93</v>
      </c>
      <c r="B20" s="56" t="s">
        <v>62</v>
      </c>
      <c r="C20" s="38">
        <v>3</v>
      </c>
      <c r="D20" s="60" t="s">
        <v>48</v>
      </c>
      <c r="E20" s="82"/>
      <c r="F20" s="62">
        <f t="shared" si="0"/>
        <v>0</v>
      </c>
      <c r="G20" s="43"/>
    </row>
    <row r="21" spans="1:10" s="57" customFormat="1" ht="13.15" customHeight="1" x14ac:dyDescent="0.25">
      <c r="A21" s="54" t="s">
        <v>94</v>
      </c>
      <c r="B21" s="56" t="s">
        <v>61</v>
      </c>
      <c r="C21" s="38">
        <v>10</v>
      </c>
      <c r="D21" s="60" t="s">
        <v>16</v>
      </c>
      <c r="E21" s="82"/>
      <c r="F21" s="62">
        <f t="shared" si="0"/>
        <v>0</v>
      </c>
      <c r="G21" s="43"/>
    </row>
    <row r="22" spans="1:10" s="57" customFormat="1" ht="13.15" customHeight="1" x14ac:dyDescent="0.25">
      <c r="A22" s="54" t="s">
        <v>103</v>
      </c>
      <c r="B22" s="56" t="s">
        <v>81</v>
      </c>
      <c r="C22" s="38">
        <v>5</v>
      </c>
      <c r="D22" s="60" t="s">
        <v>47</v>
      </c>
      <c r="E22" s="61">
        <f>SUM(E13:E21)*0.01</f>
        <v>0</v>
      </c>
      <c r="F22" s="62">
        <f t="shared" si="0"/>
        <v>0</v>
      </c>
      <c r="G22" s="43"/>
    </row>
    <row r="23" spans="1:10" s="57" customFormat="1" ht="13.15" customHeight="1" thickBot="1" x14ac:dyDescent="0.3">
      <c r="A23" s="54" t="s">
        <v>104</v>
      </c>
      <c r="B23" s="56" t="s">
        <v>82</v>
      </c>
      <c r="C23" s="38">
        <v>5</v>
      </c>
      <c r="D23" s="60" t="s">
        <v>47</v>
      </c>
      <c r="E23" s="61">
        <f>SUM(E13:E21)*0.01</f>
        <v>0</v>
      </c>
      <c r="F23" s="62">
        <f>C23*E23</f>
        <v>0</v>
      </c>
      <c r="G23" s="43"/>
    </row>
    <row r="24" spans="1:10" ht="12" customHeight="1" thickBot="1" x14ac:dyDescent="0.3">
      <c r="A24" s="39"/>
      <c r="B24" s="129" t="s">
        <v>6</v>
      </c>
      <c r="C24" s="130"/>
      <c r="D24" s="130"/>
      <c r="E24" s="131"/>
      <c r="F24" s="40">
        <f>SUM(F13:F23)</f>
        <v>0</v>
      </c>
      <c r="G24" s="63" t="s">
        <v>7</v>
      </c>
      <c r="J24" s="57"/>
    </row>
    <row r="25" spans="1:10" ht="12" customHeight="1" x14ac:dyDescent="0.25">
      <c r="A25" s="5" t="s">
        <v>17</v>
      </c>
      <c r="B25" s="41" t="s">
        <v>18</v>
      </c>
      <c r="C25" s="42"/>
      <c r="D25" s="42"/>
      <c r="E25" s="42"/>
      <c r="F25" s="42"/>
      <c r="G25" s="64"/>
      <c r="J25" s="57"/>
    </row>
    <row r="26" spans="1:10" ht="13.15" customHeight="1" x14ac:dyDescent="0.2">
      <c r="A26" s="54" t="s">
        <v>19</v>
      </c>
      <c r="B26" s="43" t="s">
        <v>53</v>
      </c>
      <c r="C26" s="38">
        <v>19</v>
      </c>
      <c r="D26" s="60" t="s">
        <v>5</v>
      </c>
      <c r="E26" s="82"/>
      <c r="F26" s="62">
        <f>C26*E26</f>
        <v>0</v>
      </c>
      <c r="G26" s="37"/>
    </row>
    <row r="27" spans="1:10" ht="13.15" customHeight="1" x14ac:dyDescent="0.2">
      <c r="A27" s="54" t="s">
        <v>96</v>
      </c>
      <c r="B27" s="43" t="s">
        <v>56</v>
      </c>
      <c r="C27" s="38">
        <v>19</v>
      </c>
      <c r="D27" s="60" t="s">
        <v>5</v>
      </c>
      <c r="E27" s="82"/>
      <c r="F27" s="62">
        <f t="shared" ref="F27" si="1">C27*E27</f>
        <v>0</v>
      </c>
      <c r="G27" s="37"/>
    </row>
    <row r="28" spans="1:10" s="57" customFormat="1" ht="13.15" customHeight="1" thickBot="1" x14ac:dyDescent="0.3">
      <c r="A28" s="54" t="s">
        <v>102</v>
      </c>
      <c r="B28" s="56" t="s">
        <v>81</v>
      </c>
      <c r="C28" s="38">
        <v>5</v>
      </c>
      <c r="D28" s="60" t="s">
        <v>47</v>
      </c>
      <c r="E28" s="61">
        <f>SUM(E26:E27)*0.01</f>
        <v>0</v>
      </c>
      <c r="F28" s="62">
        <f>C28*E28</f>
        <v>0</v>
      </c>
      <c r="G28" s="43"/>
    </row>
    <row r="29" spans="1:10" ht="12" customHeight="1" thickBot="1" x14ac:dyDescent="0.25">
      <c r="A29" s="9"/>
      <c r="B29" s="132" t="s">
        <v>6</v>
      </c>
      <c r="C29" s="133"/>
      <c r="D29" s="133"/>
      <c r="E29" s="136"/>
      <c r="F29" s="31">
        <f>SUM(F26:F28)</f>
        <v>0</v>
      </c>
      <c r="G29" s="65" t="s">
        <v>7</v>
      </c>
    </row>
    <row r="30" spans="1:10" ht="12" customHeight="1" x14ac:dyDescent="0.2">
      <c r="A30" s="44" t="s">
        <v>21</v>
      </c>
      <c r="B30" s="137" t="s">
        <v>22</v>
      </c>
      <c r="C30" s="137"/>
      <c r="D30" s="137"/>
      <c r="E30" s="137"/>
      <c r="F30" s="137"/>
      <c r="G30" s="138"/>
    </row>
    <row r="31" spans="1:10" ht="24" x14ac:dyDescent="0.2">
      <c r="A31" s="10" t="s">
        <v>23</v>
      </c>
      <c r="B31" s="48" t="s">
        <v>69</v>
      </c>
      <c r="C31" s="7">
        <v>110</v>
      </c>
      <c r="D31" s="69" t="s">
        <v>16</v>
      </c>
      <c r="E31" s="82"/>
      <c r="F31" s="62">
        <f>C31*E31</f>
        <v>0</v>
      </c>
      <c r="G31" s="6"/>
    </row>
    <row r="32" spans="1:10" ht="13.15" customHeight="1" x14ac:dyDescent="0.2">
      <c r="A32" s="10" t="s">
        <v>24</v>
      </c>
      <c r="B32" s="6" t="s">
        <v>70</v>
      </c>
      <c r="C32" s="7">
        <v>570</v>
      </c>
      <c r="D32" s="69" t="s">
        <v>16</v>
      </c>
      <c r="E32" s="82"/>
      <c r="F32" s="62">
        <f t="shared" ref="F32:F46" si="2">C32*E32</f>
        <v>0</v>
      </c>
      <c r="G32" s="6"/>
    </row>
    <row r="33" spans="1:7" ht="24" x14ac:dyDescent="0.2">
      <c r="A33" s="10" t="s">
        <v>25</v>
      </c>
      <c r="B33" s="48" t="s">
        <v>71</v>
      </c>
      <c r="C33" s="7">
        <v>510</v>
      </c>
      <c r="D33" s="69" t="s">
        <v>16</v>
      </c>
      <c r="E33" s="82"/>
      <c r="F33" s="62">
        <f t="shared" si="2"/>
        <v>0</v>
      </c>
      <c r="G33" s="6"/>
    </row>
    <row r="34" spans="1:7" ht="22.9" customHeight="1" x14ac:dyDescent="0.2">
      <c r="A34" s="10" t="s">
        <v>26</v>
      </c>
      <c r="B34" s="48" t="s">
        <v>72</v>
      </c>
      <c r="C34" s="7">
        <v>60</v>
      </c>
      <c r="D34" s="69" t="s">
        <v>16</v>
      </c>
      <c r="E34" s="82"/>
      <c r="F34" s="62">
        <f t="shared" si="2"/>
        <v>0</v>
      </c>
      <c r="G34" s="6"/>
    </row>
    <row r="35" spans="1:7" ht="13.15" customHeight="1" x14ac:dyDescent="0.2">
      <c r="A35" s="10" t="s">
        <v>27</v>
      </c>
      <c r="B35" s="6" t="s">
        <v>73</v>
      </c>
      <c r="C35" s="7">
        <v>570</v>
      </c>
      <c r="D35" s="69" t="s">
        <v>16</v>
      </c>
      <c r="E35" s="82"/>
      <c r="F35" s="62">
        <f t="shared" si="2"/>
        <v>0</v>
      </c>
      <c r="G35" s="6"/>
    </row>
    <row r="36" spans="1:7" ht="13.15" customHeight="1" x14ac:dyDescent="0.2">
      <c r="A36" s="10" t="s">
        <v>28</v>
      </c>
      <c r="B36" s="6" t="s">
        <v>74</v>
      </c>
      <c r="C36" s="7">
        <v>510</v>
      </c>
      <c r="D36" s="69" t="s">
        <v>16</v>
      </c>
      <c r="E36" s="82"/>
      <c r="F36" s="62">
        <f t="shared" si="2"/>
        <v>0</v>
      </c>
      <c r="G36" s="6"/>
    </row>
    <row r="37" spans="1:7" ht="13.15" customHeight="1" x14ac:dyDescent="0.2">
      <c r="A37" s="10" t="s">
        <v>29</v>
      </c>
      <c r="B37" s="43" t="s">
        <v>75</v>
      </c>
      <c r="C37" s="7">
        <v>510</v>
      </c>
      <c r="D37" s="70" t="s">
        <v>16</v>
      </c>
      <c r="E37" s="82"/>
      <c r="F37" s="62">
        <f t="shared" si="2"/>
        <v>0</v>
      </c>
      <c r="G37" s="37"/>
    </row>
    <row r="38" spans="1:7" ht="36" x14ac:dyDescent="0.2">
      <c r="A38" s="10" t="s">
        <v>30</v>
      </c>
      <c r="B38" s="48" t="s">
        <v>77</v>
      </c>
      <c r="C38" s="7">
        <v>16</v>
      </c>
      <c r="D38" s="69" t="s">
        <v>5</v>
      </c>
      <c r="E38" s="82"/>
      <c r="F38" s="62">
        <f t="shared" si="2"/>
        <v>0</v>
      </c>
      <c r="G38" s="6"/>
    </row>
    <row r="39" spans="1:7" ht="24" x14ac:dyDescent="0.2">
      <c r="A39" s="10" t="s">
        <v>31</v>
      </c>
      <c r="B39" s="48" t="s">
        <v>124</v>
      </c>
      <c r="C39" s="7">
        <v>17</v>
      </c>
      <c r="D39" s="69" t="s">
        <v>5</v>
      </c>
      <c r="E39" s="82"/>
      <c r="F39" s="62">
        <f t="shared" si="2"/>
        <v>0</v>
      </c>
      <c r="G39" s="6"/>
    </row>
    <row r="40" spans="1:7" x14ac:dyDescent="0.2">
      <c r="A40" s="10" t="s">
        <v>98</v>
      </c>
      <c r="B40" s="48" t="s">
        <v>127</v>
      </c>
      <c r="C40" s="7">
        <v>2</v>
      </c>
      <c r="D40" s="69" t="s">
        <v>5</v>
      </c>
      <c r="E40" s="82"/>
      <c r="F40" s="62">
        <f t="shared" si="2"/>
        <v>0</v>
      </c>
      <c r="G40" s="63"/>
    </row>
    <row r="41" spans="1:7" x14ac:dyDescent="0.2">
      <c r="A41" s="10" t="s">
        <v>99</v>
      </c>
      <c r="B41" s="48" t="s">
        <v>128</v>
      </c>
      <c r="C41" s="7">
        <v>1</v>
      </c>
      <c r="D41" s="69" t="s">
        <v>5</v>
      </c>
      <c r="E41" s="82"/>
      <c r="F41" s="62">
        <f t="shared" si="2"/>
        <v>0</v>
      </c>
      <c r="G41" s="63"/>
    </row>
    <row r="42" spans="1:7" x14ac:dyDescent="0.2">
      <c r="A42" s="10" t="s">
        <v>100</v>
      </c>
      <c r="B42" s="48" t="s">
        <v>129</v>
      </c>
      <c r="C42" s="7">
        <v>1</v>
      </c>
      <c r="D42" s="69" t="s">
        <v>5</v>
      </c>
      <c r="E42" s="82"/>
      <c r="F42" s="62">
        <f t="shared" si="2"/>
        <v>0</v>
      </c>
      <c r="G42" s="63"/>
    </row>
    <row r="43" spans="1:7" ht="13.15" customHeight="1" x14ac:dyDescent="0.2">
      <c r="A43" s="10" t="s">
        <v>134</v>
      </c>
      <c r="B43" s="45" t="s">
        <v>146</v>
      </c>
      <c r="C43" s="7">
        <v>1</v>
      </c>
      <c r="D43" s="69" t="s">
        <v>5</v>
      </c>
      <c r="E43" s="82"/>
      <c r="F43" s="62">
        <f t="shared" si="2"/>
        <v>0</v>
      </c>
      <c r="G43" s="6"/>
    </row>
    <row r="44" spans="1:7" ht="13.15" customHeight="1" x14ac:dyDescent="0.2">
      <c r="A44" s="10" t="s">
        <v>135</v>
      </c>
      <c r="B44" s="6" t="s">
        <v>78</v>
      </c>
      <c r="C44" s="7">
        <v>16</v>
      </c>
      <c r="D44" s="69" t="s">
        <v>5</v>
      </c>
      <c r="E44" s="82"/>
      <c r="F44" s="62">
        <f t="shared" si="2"/>
        <v>0</v>
      </c>
      <c r="G44" s="6"/>
    </row>
    <row r="45" spans="1:7" ht="13.15" customHeight="1" x14ac:dyDescent="0.2">
      <c r="A45" s="10" t="s">
        <v>136</v>
      </c>
      <c r="B45" s="46" t="s">
        <v>83</v>
      </c>
      <c r="C45" s="7">
        <v>17</v>
      </c>
      <c r="D45" s="71" t="s">
        <v>5</v>
      </c>
      <c r="E45" s="83"/>
      <c r="F45" s="62">
        <f t="shared" si="2"/>
        <v>0</v>
      </c>
      <c r="G45" s="46"/>
    </row>
    <row r="46" spans="1:7" ht="13.15" customHeight="1" x14ac:dyDescent="0.2">
      <c r="A46" s="10" t="s">
        <v>137</v>
      </c>
      <c r="B46" s="6" t="s">
        <v>84</v>
      </c>
      <c r="C46" s="7">
        <v>17</v>
      </c>
      <c r="D46" s="69" t="s">
        <v>5</v>
      </c>
      <c r="E46" s="82"/>
      <c r="F46" s="62">
        <f t="shared" si="2"/>
        <v>0</v>
      </c>
      <c r="G46" s="6"/>
    </row>
    <row r="47" spans="1:7" s="57" customFormat="1" ht="13.15" customHeight="1" thickBot="1" x14ac:dyDescent="0.3">
      <c r="A47" s="10" t="s">
        <v>101</v>
      </c>
      <c r="B47" s="56" t="s">
        <v>81</v>
      </c>
      <c r="C47" s="38">
        <v>5</v>
      </c>
      <c r="D47" s="60" t="s">
        <v>47</v>
      </c>
      <c r="E47" s="61">
        <f>SUM(E31:E46)*0.01</f>
        <v>0</v>
      </c>
      <c r="F47" s="62">
        <f>C47*E47</f>
        <v>0</v>
      </c>
      <c r="G47" s="43"/>
    </row>
    <row r="48" spans="1:7" ht="12" customHeight="1" thickBot="1" x14ac:dyDescent="0.25">
      <c r="A48" s="9"/>
      <c r="B48" s="132" t="s">
        <v>6</v>
      </c>
      <c r="C48" s="133"/>
      <c r="D48" s="133"/>
      <c r="E48" s="136"/>
      <c r="F48" s="31">
        <f>SUM(F31:F47)</f>
        <v>0</v>
      </c>
      <c r="G48" s="43" t="s">
        <v>7</v>
      </c>
    </row>
    <row r="49" spans="1:7" ht="12" customHeight="1" x14ac:dyDescent="0.2">
      <c r="A49" s="5" t="s">
        <v>32</v>
      </c>
      <c r="B49" s="139" t="s">
        <v>8</v>
      </c>
      <c r="C49" s="139"/>
      <c r="D49" s="139"/>
      <c r="E49" s="139"/>
      <c r="F49" s="139"/>
      <c r="G49" s="140"/>
    </row>
    <row r="50" spans="1:7" ht="12" customHeight="1" x14ac:dyDescent="0.2">
      <c r="A50" s="10" t="s">
        <v>33</v>
      </c>
      <c r="B50" s="6" t="s">
        <v>50</v>
      </c>
      <c r="C50" s="7">
        <f>C31</f>
        <v>110</v>
      </c>
      <c r="D50" s="69" t="s">
        <v>16</v>
      </c>
      <c r="E50" s="82"/>
      <c r="F50" s="62">
        <f>C50*E50</f>
        <v>0</v>
      </c>
      <c r="G50" s="63"/>
    </row>
    <row r="51" spans="1:7" ht="12" customHeight="1" x14ac:dyDescent="0.2">
      <c r="A51" s="10" t="s">
        <v>34</v>
      </c>
      <c r="B51" s="48" t="s">
        <v>51</v>
      </c>
      <c r="C51" s="7">
        <v>570</v>
      </c>
      <c r="D51" s="69" t="s">
        <v>16</v>
      </c>
      <c r="E51" s="82"/>
      <c r="F51" s="62">
        <f t="shared" ref="F51:F64" si="3">C51*E51</f>
        <v>0</v>
      </c>
      <c r="G51" s="63"/>
    </row>
    <row r="52" spans="1:7" ht="24" x14ac:dyDescent="0.2">
      <c r="A52" s="10" t="s">
        <v>105</v>
      </c>
      <c r="B52" s="48" t="s">
        <v>58</v>
      </c>
      <c r="C52" s="7">
        <v>510</v>
      </c>
      <c r="D52" s="69" t="s">
        <v>16</v>
      </c>
      <c r="E52" s="82"/>
      <c r="F52" s="62">
        <f t="shared" si="3"/>
        <v>0</v>
      </c>
      <c r="G52" s="63"/>
    </row>
    <row r="53" spans="1:7" ht="36" x14ac:dyDescent="0.2">
      <c r="A53" s="10" t="s">
        <v>106</v>
      </c>
      <c r="B53" s="48" t="s">
        <v>60</v>
      </c>
      <c r="C53" s="7">
        <v>60</v>
      </c>
      <c r="D53" s="69" t="s">
        <v>16</v>
      </c>
      <c r="E53" s="82"/>
      <c r="F53" s="62">
        <f t="shared" si="3"/>
        <v>0</v>
      </c>
      <c r="G53" s="63"/>
    </row>
    <row r="54" spans="1:7" ht="12" customHeight="1" x14ac:dyDescent="0.2">
      <c r="A54" s="10" t="s">
        <v>107</v>
      </c>
      <c r="B54" s="48" t="s">
        <v>52</v>
      </c>
      <c r="C54" s="7">
        <v>570</v>
      </c>
      <c r="D54" s="69" t="s">
        <v>16</v>
      </c>
      <c r="E54" s="82"/>
      <c r="F54" s="62">
        <f t="shared" si="3"/>
        <v>0</v>
      </c>
      <c r="G54" s="63"/>
    </row>
    <row r="55" spans="1:7" ht="12" customHeight="1" x14ac:dyDescent="0.2">
      <c r="A55" s="10" t="s">
        <v>35</v>
      </c>
      <c r="B55" s="48" t="s">
        <v>123</v>
      </c>
      <c r="C55" s="7">
        <v>510</v>
      </c>
      <c r="D55" s="69" t="s">
        <v>16</v>
      </c>
      <c r="E55" s="82"/>
      <c r="F55" s="62">
        <f t="shared" si="3"/>
        <v>0</v>
      </c>
      <c r="G55" s="63"/>
    </row>
    <row r="56" spans="1:7" ht="12" customHeight="1" x14ac:dyDescent="0.2">
      <c r="A56" s="10" t="s">
        <v>108</v>
      </c>
      <c r="B56" s="48" t="s">
        <v>66</v>
      </c>
      <c r="C56" s="7">
        <v>510</v>
      </c>
      <c r="D56" s="69" t="s">
        <v>16</v>
      </c>
      <c r="E56" s="82"/>
      <c r="F56" s="62">
        <f t="shared" si="3"/>
        <v>0</v>
      </c>
      <c r="G56" s="63"/>
    </row>
    <row r="57" spans="1:7" x14ac:dyDescent="0.2">
      <c r="A57" s="10" t="s">
        <v>110</v>
      </c>
      <c r="B57" s="48" t="s">
        <v>125</v>
      </c>
      <c r="C57" s="7">
        <v>16</v>
      </c>
      <c r="D57" s="69" t="s">
        <v>5</v>
      </c>
      <c r="E57" s="82"/>
      <c r="F57" s="62">
        <f t="shared" si="3"/>
        <v>0</v>
      </c>
      <c r="G57" s="63"/>
    </row>
    <row r="58" spans="1:7" x14ac:dyDescent="0.2">
      <c r="A58" s="10" t="s">
        <v>138</v>
      </c>
      <c r="B58" s="48" t="s">
        <v>130</v>
      </c>
      <c r="C58" s="7">
        <v>2</v>
      </c>
      <c r="D58" s="69" t="s">
        <v>5</v>
      </c>
      <c r="E58" s="82"/>
      <c r="F58" s="62">
        <f t="shared" si="3"/>
        <v>0</v>
      </c>
      <c r="G58" s="63"/>
    </row>
    <row r="59" spans="1:7" x14ac:dyDescent="0.2">
      <c r="A59" s="10" t="s">
        <v>139</v>
      </c>
      <c r="B59" s="48" t="s">
        <v>131</v>
      </c>
      <c r="C59" s="7">
        <v>1</v>
      </c>
      <c r="D59" s="69" t="s">
        <v>5</v>
      </c>
      <c r="E59" s="82"/>
      <c r="F59" s="62">
        <f t="shared" si="3"/>
        <v>0</v>
      </c>
      <c r="G59" s="63"/>
    </row>
    <row r="60" spans="1:7" x14ac:dyDescent="0.2">
      <c r="A60" s="10" t="s">
        <v>140</v>
      </c>
      <c r="B60" s="48" t="s">
        <v>132</v>
      </c>
      <c r="C60" s="7">
        <v>1</v>
      </c>
      <c r="D60" s="69" t="s">
        <v>5</v>
      </c>
      <c r="E60" s="82"/>
      <c r="F60" s="62">
        <f t="shared" si="3"/>
        <v>0</v>
      </c>
      <c r="G60" s="63"/>
    </row>
    <row r="61" spans="1:7" x14ac:dyDescent="0.2">
      <c r="A61" s="10" t="s">
        <v>141</v>
      </c>
      <c r="B61" s="48" t="s">
        <v>145</v>
      </c>
      <c r="C61" s="7">
        <v>1</v>
      </c>
      <c r="D61" s="69" t="s">
        <v>5</v>
      </c>
      <c r="E61" s="82"/>
      <c r="F61" s="62">
        <f t="shared" si="3"/>
        <v>0</v>
      </c>
      <c r="G61" s="63"/>
    </row>
    <row r="62" spans="1:7" ht="24" x14ac:dyDescent="0.2">
      <c r="A62" s="10" t="s">
        <v>142</v>
      </c>
      <c r="B62" s="48" t="s">
        <v>59</v>
      </c>
      <c r="C62" s="7">
        <v>16</v>
      </c>
      <c r="D62" s="69" t="s">
        <v>5</v>
      </c>
      <c r="E62" s="82"/>
      <c r="F62" s="62">
        <f t="shared" si="3"/>
        <v>0</v>
      </c>
      <c r="G62" s="63"/>
    </row>
    <row r="63" spans="1:7" ht="24" x14ac:dyDescent="0.2">
      <c r="A63" s="10" t="s">
        <v>143</v>
      </c>
      <c r="B63" s="48" t="s">
        <v>155</v>
      </c>
      <c r="C63" s="6">
        <v>17</v>
      </c>
      <c r="D63" s="69" t="s">
        <v>5</v>
      </c>
      <c r="E63" s="82"/>
      <c r="F63" s="62">
        <f t="shared" si="3"/>
        <v>0</v>
      </c>
      <c r="G63" s="6"/>
    </row>
    <row r="64" spans="1:7" s="57" customFormat="1" ht="13.15" customHeight="1" thickBot="1" x14ac:dyDescent="0.3">
      <c r="A64" s="10" t="s">
        <v>111</v>
      </c>
      <c r="B64" s="56" t="s">
        <v>82</v>
      </c>
      <c r="C64" s="38">
        <v>5</v>
      </c>
      <c r="D64" s="60" t="s">
        <v>47</v>
      </c>
      <c r="E64" s="61">
        <f>SUM(E50:E63)*0.01</f>
        <v>0</v>
      </c>
      <c r="F64" s="62">
        <f t="shared" si="3"/>
        <v>0</v>
      </c>
      <c r="G64" s="43"/>
    </row>
    <row r="65" spans="1:7" ht="12" customHeight="1" thickBot="1" x14ac:dyDescent="0.25">
      <c r="A65" s="9"/>
      <c r="B65" s="132" t="s">
        <v>6</v>
      </c>
      <c r="C65" s="133"/>
      <c r="D65" s="133"/>
      <c r="E65" s="136"/>
      <c r="F65" s="31">
        <f>SUM(F50:F64)</f>
        <v>0</v>
      </c>
      <c r="G65" s="65" t="s">
        <v>7</v>
      </c>
    </row>
    <row r="66" spans="1:7" ht="12" customHeight="1" x14ac:dyDescent="0.2">
      <c r="A66" s="5" t="s">
        <v>36</v>
      </c>
      <c r="B66" s="139" t="s">
        <v>37</v>
      </c>
      <c r="C66" s="139"/>
      <c r="D66" s="139"/>
      <c r="E66" s="139"/>
      <c r="F66" s="139"/>
      <c r="G66" s="139"/>
    </row>
    <row r="67" spans="1:7" s="12" customFormat="1" ht="13.15" customHeight="1" x14ac:dyDescent="0.2">
      <c r="A67" s="10" t="s">
        <v>38</v>
      </c>
      <c r="B67" s="43" t="s">
        <v>85</v>
      </c>
      <c r="C67" s="38">
        <v>1</v>
      </c>
      <c r="D67" s="60" t="s">
        <v>118</v>
      </c>
      <c r="E67" s="84"/>
      <c r="F67" s="62">
        <f>C67*E67</f>
        <v>0</v>
      </c>
      <c r="G67" s="66"/>
    </row>
    <row r="68" spans="1:7" s="12" customFormat="1" ht="13.15" customHeight="1" x14ac:dyDescent="0.2">
      <c r="A68" s="10" t="s">
        <v>112</v>
      </c>
      <c r="B68" s="43" t="s">
        <v>115</v>
      </c>
      <c r="C68" s="38">
        <v>1</v>
      </c>
      <c r="D68" s="60" t="s">
        <v>118</v>
      </c>
      <c r="E68" s="84"/>
      <c r="F68" s="62">
        <f t="shared" ref="F68:F72" si="4">C68*E68</f>
        <v>0</v>
      </c>
      <c r="G68" s="66"/>
    </row>
    <row r="69" spans="1:7" s="12" customFormat="1" ht="13.15" customHeight="1" x14ac:dyDescent="0.2">
      <c r="A69" s="10" t="s">
        <v>39</v>
      </c>
      <c r="B69" s="43" t="s">
        <v>116</v>
      </c>
      <c r="C69" s="38">
        <v>1</v>
      </c>
      <c r="D69" s="60" t="s">
        <v>118</v>
      </c>
      <c r="E69" s="84"/>
      <c r="F69" s="62">
        <f t="shared" si="4"/>
        <v>0</v>
      </c>
      <c r="G69" s="66"/>
    </row>
    <row r="70" spans="1:7" s="12" customFormat="1" ht="13.15" customHeight="1" x14ac:dyDescent="0.2">
      <c r="A70" s="10" t="s">
        <v>40</v>
      </c>
      <c r="B70" s="43" t="s">
        <v>80</v>
      </c>
      <c r="C70" s="38">
        <v>1</v>
      </c>
      <c r="D70" s="60" t="s">
        <v>118</v>
      </c>
      <c r="E70" s="84"/>
      <c r="F70" s="62">
        <f t="shared" si="4"/>
        <v>0</v>
      </c>
      <c r="G70" s="66"/>
    </row>
    <row r="71" spans="1:7" ht="24" x14ac:dyDescent="0.2">
      <c r="A71" s="10" t="s">
        <v>113</v>
      </c>
      <c r="B71" s="48" t="s">
        <v>79</v>
      </c>
      <c r="C71" s="7">
        <v>1</v>
      </c>
      <c r="D71" s="72" t="s">
        <v>118</v>
      </c>
      <c r="E71" s="82"/>
      <c r="F71" s="62">
        <f t="shared" si="4"/>
        <v>0</v>
      </c>
      <c r="G71" s="63"/>
    </row>
    <row r="72" spans="1:7" ht="13.15" customHeight="1" x14ac:dyDescent="0.2">
      <c r="A72" s="10" t="s">
        <v>117</v>
      </c>
      <c r="B72" s="6" t="s">
        <v>86</v>
      </c>
      <c r="C72" s="7">
        <v>1</v>
      </c>
      <c r="D72" s="72" t="s">
        <v>118</v>
      </c>
      <c r="E72" s="82"/>
      <c r="F72" s="62">
        <f t="shared" si="4"/>
        <v>0</v>
      </c>
      <c r="G72" s="63"/>
    </row>
    <row r="73" spans="1:7" s="57" customFormat="1" ht="13.15" customHeight="1" thickBot="1" x14ac:dyDescent="0.3">
      <c r="A73" s="10" t="s">
        <v>114</v>
      </c>
      <c r="B73" s="56" t="s">
        <v>81</v>
      </c>
      <c r="C73" s="38">
        <v>5</v>
      </c>
      <c r="D73" s="60" t="s">
        <v>47</v>
      </c>
      <c r="E73" s="61">
        <f>SUM(E67:E72)*0.01</f>
        <v>0</v>
      </c>
      <c r="F73" s="62">
        <f>C73*E73</f>
        <v>0</v>
      </c>
      <c r="G73" s="43"/>
    </row>
    <row r="74" spans="1:7" s="12" customFormat="1" ht="12" customHeight="1" thickBot="1" x14ac:dyDescent="0.25">
      <c r="A74" s="9"/>
      <c r="B74" s="132" t="s">
        <v>6</v>
      </c>
      <c r="C74" s="133"/>
      <c r="D74" s="133"/>
      <c r="E74" s="134"/>
      <c r="F74" s="67">
        <f>SUM(F67:F73)</f>
        <v>0</v>
      </c>
      <c r="G74" s="66"/>
    </row>
    <row r="75" spans="1:7" s="12" customFormat="1" ht="18" customHeight="1" thickBot="1" x14ac:dyDescent="0.3">
      <c r="A75" s="55"/>
      <c r="B75" s="34" t="s">
        <v>9</v>
      </c>
      <c r="C75" s="49"/>
      <c r="D75" s="49"/>
      <c r="E75" s="49"/>
      <c r="F75" s="49"/>
      <c r="G75" s="11"/>
    </row>
    <row r="76" spans="1:7" s="12" customFormat="1" ht="15" customHeight="1" x14ac:dyDescent="0.2">
      <c r="A76" s="10" t="s">
        <v>4</v>
      </c>
      <c r="B76" s="50" t="s">
        <v>15</v>
      </c>
      <c r="C76" s="13"/>
      <c r="D76" s="13"/>
      <c r="E76" s="13"/>
      <c r="F76" s="51">
        <f>F24</f>
        <v>0</v>
      </c>
      <c r="G76" s="8" t="s">
        <v>7</v>
      </c>
    </row>
    <row r="77" spans="1:7" s="12" customFormat="1" ht="15" customHeight="1" x14ac:dyDescent="0.2">
      <c r="A77" s="10" t="s">
        <v>17</v>
      </c>
      <c r="B77" s="50" t="s">
        <v>18</v>
      </c>
      <c r="C77" s="13"/>
      <c r="D77" s="13"/>
      <c r="E77" s="13"/>
      <c r="F77" s="32">
        <f>F29</f>
        <v>0</v>
      </c>
      <c r="G77" s="8" t="s">
        <v>7</v>
      </c>
    </row>
    <row r="78" spans="1:7" s="12" customFormat="1" ht="15" customHeight="1" x14ac:dyDescent="0.2">
      <c r="A78" s="10" t="s">
        <v>21</v>
      </c>
      <c r="B78" s="14" t="s">
        <v>22</v>
      </c>
      <c r="C78" s="13"/>
      <c r="D78" s="13"/>
      <c r="E78" s="13"/>
      <c r="F78" s="32">
        <f>F48</f>
        <v>0</v>
      </c>
      <c r="G78" s="52" t="s">
        <v>7</v>
      </c>
    </row>
    <row r="79" spans="1:7" ht="15" customHeight="1" x14ac:dyDescent="0.2">
      <c r="A79" s="10" t="s">
        <v>32</v>
      </c>
      <c r="B79" s="14" t="s">
        <v>8</v>
      </c>
      <c r="C79" s="13"/>
      <c r="D79" s="13"/>
      <c r="E79" s="13"/>
      <c r="F79" s="32">
        <f>F65</f>
        <v>0</v>
      </c>
      <c r="G79" s="8" t="s">
        <v>7</v>
      </c>
    </row>
    <row r="80" spans="1:7" ht="15" customHeight="1" thickBot="1" x14ac:dyDescent="0.25">
      <c r="A80" s="10" t="s">
        <v>36</v>
      </c>
      <c r="B80" s="14" t="s">
        <v>37</v>
      </c>
      <c r="C80" s="13"/>
      <c r="D80" s="13"/>
      <c r="E80" s="13"/>
      <c r="F80" s="53">
        <f>F74</f>
        <v>0</v>
      </c>
      <c r="G80" s="8" t="s">
        <v>7</v>
      </c>
    </row>
    <row r="81" spans="1:7" ht="15" customHeight="1" thickBot="1" x14ac:dyDescent="0.25">
      <c r="A81" s="15"/>
      <c r="B81" s="12"/>
      <c r="C81" s="12"/>
      <c r="D81" s="12"/>
      <c r="E81" s="12"/>
      <c r="F81" s="16"/>
      <c r="G81" s="17"/>
    </row>
    <row r="82" spans="1:7" ht="15" customHeight="1" thickBot="1" x14ac:dyDescent="0.25">
      <c r="A82" s="15"/>
      <c r="B82" s="18" t="s">
        <v>41</v>
      </c>
      <c r="C82" s="19"/>
      <c r="D82" s="19"/>
      <c r="E82" s="19"/>
      <c r="F82" s="33">
        <f>SUM(F76:F81)</f>
        <v>0</v>
      </c>
      <c r="G82" s="8" t="s">
        <v>7</v>
      </c>
    </row>
    <row r="83" spans="1:7" ht="15" customHeight="1" x14ac:dyDescent="0.2">
      <c r="B83" s="135"/>
      <c r="C83" s="135"/>
      <c r="D83" s="135"/>
      <c r="E83" s="135"/>
      <c r="F83" s="73"/>
    </row>
    <row r="84" spans="1:7" ht="15" customHeight="1" x14ac:dyDescent="0.2">
      <c r="B84" s="20"/>
      <c r="C84" s="20"/>
      <c r="D84" s="20"/>
      <c r="E84" s="20"/>
      <c r="F84" s="20"/>
    </row>
    <row r="85" spans="1:7" ht="15" customHeight="1" x14ac:dyDescent="0.2">
      <c r="B85" s="21"/>
    </row>
    <row r="86" spans="1:7" ht="15" customHeight="1" x14ac:dyDescent="0.2">
      <c r="B86" s="12"/>
    </row>
    <row r="87" spans="1:7" ht="15" customHeight="1" x14ac:dyDescent="0.2">
      <c r="B87" s="12"/>
    </row>
    <row r="88" spans="1:7" ht="15" customHeight="1" x14ac:dyDescent="0.2">
      <c r="B88" s="12"/>
    </row>
    <row r="89" spans="1:7" ht="15" customHeight="1" x14ac:dyDescent="0.2">
      <c r="B89" s="12"/>
    </row>
    <row r="91" spans="1:7" x14ac:dyDescent="0.2">
      <c r="B91" s="22"/>
    </row>
  </sheetData>
  <autoFilter ref="A12:G80" xr:uid="{EB96B9A2-58DD-454C-8990-A3A8593E30CB}"/>
  <mergeCells count="13">
    <mergeCell ref="B74:E74"/>
    <mergeCell ref="B83:E83"/>
    <mergeCell ref="B29:E29"/>
    <mergeCell ref="B30:G30"/>
    <mergeCell ref="B48:E48"/>
    <mergeCell ref="B49:G49"/>
    <mergeCell ref="B65:E65"/>
    <mergeCell ref="B66:G66"/>
    <mergeCell ref="A2:A4"/>
    <mergeCell ref="F2:G2"/>
    <mergeCell ref="F3:G3"/>
    <mergeCell ref="F4:G4"/>
    <mergeCell ref="B24:E24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41" orientation="landscape" r:id="rId1"/>
  <headerFooter alignWithMargins="0">
    <oddFooter>Strana &amp;P z &amp;N</oddFooter>
    <evenFooter xml:space="preserve">&amp;LRestricted </evenFooter>
    <firstFooter xml:space="preserve">&amp;LRestricted 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3B3641E6C9245A6B6F46BC090150C" ma:contentTypeVersion="12" ma:contentTypeDescription="Create a new document." ma:contentTypeScope="" ma:versionID="ccc269209c5bae62f3e8c89ca9ef0a02">
  <xsd:schema xmlns:xsd="http://www.w3.org/2001/XMLSchema" xmlns:xs="http://www.w3.org/2001/XMLSchema" xmlns:p="http://schemas.microsoft.com/office/2006/metadata/properties" xmlns:ns3="876a0458-8177-4d06-b9ed-76d30a4883f5" xmlns:ns4="12473e6f-af34-4e1d-9523-ed25cd7f4848" targetNamespace="http://schemas.microsoft.com/office/2006/metadata/properties" ma:root="true" ma:fieldsID="eb281c93ad7565ebf6d4a131230b9f3a" ns3:_="" ns4:_="">
    <xsd:import namespace="876a0458-8177-4d06-b9ed-76d30a4883f5"/>
    <xsd:import namespace="12473e6f-af34-4e1d-9523-ed25cd7f48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a0458-8177-4d06-b9ed-76d30a488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73e6f-af34-4e1d-9523-ed25cd7f48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44A0FE-567B-4C4A-A430-BC63BE64D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a0458-8177-4d06-b9ed-76d30a4883f5"/>
    <ds:schemaRef ds:uri="12473e6f-af34-4e1d-9523-ed25cd7f4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963749-2CDF-4960-9FE9-AD6388A6D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6EA38-71B9-448D-A849-F66D13335100}">
  <ds:schemaRefs>
    <ds:schemaRef ds:uri="http://schemas.microsoft.com/office/2006/documentManagement/types"/>
    <ds:schemaRef ds:uri="876a0458-8177-4d06-b9ed-76d30a4883f5"/>
    <ds:schemaRef ds:uri="http://www.w3.org/XML/1998/namespace"/>
    <ds:schemaRef ds:uri="http://purl.org/dc/dcmitype/"/>
    <ds:schemaRef ds:uri="12473e6f-af34-4e1d-9523-ed25cd7f4848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Návrh na plnenie kritéria</vt:lpstr>
      <vt:lpstr>CU-Sch</vt:lpstr>
      <vt:lpstr>RU-DePaul</vt:lpstr>
      <vt:lpstr>LA-Zlat</vt:lpstr>
      <vt:lpstr>'CU-Sch'!Oblasť_tlače</vt:lpstr>
      <vt:lpstr>'LA-Zlat'!Oblasť_tlače</vt:lpstr>
      <vt:lpstr>'RU-DePaul'!Oblasť_tlače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C_Restricted</cp:keywords>
  <cp:lastModifiedBy>Vičanová Alexandra, Mgr.</cp:lastModifiedBy>
  <cp:lastPrinted>2020-10-27T07:53:06Z</cp:lastPrinted>
  <dcterms:created xsi:type="dcterms:W3CDTF">2019-11-06T08:08:48Z</dcterms:created>
  <dcterms:modified xsi:type="dcterms:W3CDTF">2021-08-18T12:46:26Z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Restricted</vt:lpwstr>
  </property>
  <property fmtid="{D5CDD505-2E9C-101B-9397-08002B2CF9AE}" pid="3" name="sodocoClasLang">
    <vt:lpwstr>Restricted</vt:lpwstr>
  </property>
  <property fmtid="{D5CDD505-2E9C-101B-9397-08002B2CF9AE}" pid="4" name="sodocoClasLangId">
    <vt:i4>0</vt:i4>
  </property>
  <property fmtid="{D5CDD505-2E9C-101B-9397-08002B2CF9AE}" pid="5" name="sodocoClasId">
    <vt:i4>1</vt:i4>
  </property>
  <property fmtid="{D5CDD505-2E9C-101B-9397-08002B2CF9AE}" pid="6" name="ContentTypeId">
    <vt:lpwstr>0x010100A853B3641E6C9245A6B6F46BC090150C</vt:lpwstr>
  </property>
</Properties>
</file>