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EREJNE OSTARANIE\DNS\Ťažbová činnosť\SP SL final\"/>
    </mc:Choice>
  </mc:AlternateContent>
  <bookViews>
    <workbookView xWindow="0" yWindow="0" windowWidth="28800" windowHeight="121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ponuka'!$A$1:$O$34</definedName>
  </definedNames>
  <calcPr calcId="152511"/>
</workbook>
</file>

<file path=xl/calcChain.xml><?xml version="1.0" encoding="utf-8"?>
<calcChain xmlns="http://schemas.openxmlformats.org/spreadsheetml/2006/main">
  <c r="P12" i="1" l="1"/>
  <c r="P14" i="1"/>
  <c r="L19" i="1" l="1"/>
  <c r="O17" i="1"/>
  <c r="P17" i="1" s="1"/>
  <c r="O16" i="1"/>
  <c r="P16" i="1" s="1"/>
  <c r="O15" i="1"/>
  <c r="P15" i="1" s="1"/>
  <c r="O13" i="1"/>
  <c r="P13" i="1" s="1"/>
  <c r="O19" i="1" l="1"/>
  <c r="P19" i="1" s="1"/>
  <c r="O21" i="1" l="1"/>
  <c r="O20" i="1" s="1"/>
</calcChain>
</file>

<file path=xl/sharedStrings.xml><?xml version="1.0" encoding="utf-8"?>
<sst xmlns="http://schemas.openxmlformats.org/spreadsheetml/2006/main" count="79" uniqueCount="73">
  <si>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</si>
  <si>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</si>
  <si>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</si>
  <si>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</si>
  <si>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</si>
  <si>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</si>
  <si>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</si>
  <si>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</si>
  <si>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</si>
  <si>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</si>
  <si>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</si>
  <si>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</si>
  <si>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</si>
  <si>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</si>
  <si>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Spolu bez DPH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</si>
  <si>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</si>
  <si>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</si>
  <si>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</si>
  <si>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</si>
  <si>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</si>
  <si>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</si>
  <si>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</si>
  <si>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</si>
  <si>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</si>
  <si>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</si>
  <si>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</si>
  <si>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</si>
  <si>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</si>
  <si>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</si>
  <si>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</si>
  <si>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</si>
  <si>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</si>
  <si>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</si>
  <si>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</si>
  <si>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</si>
  <si>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</si>
  <si>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</si>
  <si>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</si>
  <si>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</si>
  <si>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</si>
  <si>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</si>
  <si>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</si>
  <si>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</si>
  <si>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</si>
  <si>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</si>
  <si>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</si>
  <si>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</si>
  <si>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</si>
  <si>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</si>
  <si>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</si>
  <si>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</si>
  <si>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</si>
  <si>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</si>
  <si>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</si>
  <si>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</si>
  <si>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</si>
  <si>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</si>
  <si>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</si>
  <si>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</si>
  <si>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</si>
  <si>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</si>
  <si>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</si>
  <si>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</si>
  <si>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</si>
  <si>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</si>
  <si>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</si>
  <si>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t>Zmluva č.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</si>
  <si>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</si>
  <si>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</si>
  <si>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</si>
  <si>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</si>
  <si>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 xml:space="preserve">Lesnícke služby v ťažbovom procese na OZ Slovenská Ľupča, VC..........   </t>
  </si>
  <si>
    <t>Lesy SR š.p. OZ Slovenská Ľupča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</si>
</sst>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25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41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0" fontId="6" fillId="3" borderId="2" xfId="0" applyFont="1" applyFill="1" applyBorder="1" applyAlignment="1" applyProtection="1">
      <alignment vertical="center" wrapText="1"/>
    </xf>
    <xf numFmtId="0" fontId="6" fillId="3" borderId="20" xfId="0" applyFont="1" applyFill="1" applyBorder="1" applyAlignment="1" applyProtection="1">
      <alignment vertical="center" wrapText="1"/>
    </xf>
    <xf numFmtId="0" fontId="6" fillId="3" borderId="21" xfId="0" applyFont="1" applyFill="1" applyBorder="1" applyAlignment="1" applyProtection="1">
      <alignment horizontal="center" vertical="center"/>
    </xf>
    <xf numFmtId="0" fontId="6" fillId="3" borderId="21" xfId="0" applyFont="1" applyFill="1" applyBorder="1" applyAlignment="1" applyProtection="1">
      <alignment horizontal="center" vertical="center" wrapText="1"/>
    </xf>
    <xf numFmtId="0" fontId="5" fillId="3" borderId="22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/>
    </xf>
    <xf numFmtId="3" fontId="10" fillId="3" borderId="1" xfId="0" applyNumberFormat="1" applyFont="1" applyFill="1" applyBorder="1" applyAlignment="1" applyProtection="1">
      <alignment horizontal="right" vertical="center"/>
    </xf>
    <xf numFmtId="0" fontId="10" fillId="3" borderId="1" xfId="0" applyFont="1" applyFill="1" applyBorder="1" applyAlignment="1" applyProtection="1">
      <alignment horizontal="center" vertical="center"/>
    </xf>
    <xf numFmtId="4" fontId="6" fillId="3" borderId="16" xfId="0" applyNumberFormat="1" applyFont="1" applyFill="1" applyBorder="1" applyAlignment="1" applyProtection="1">
      <alignment horizontal="center" vertical="center"/>
    </xf>
    <xf numFmtId="4" fontId="6" fillId="3" borderId="30" xfId="0" applyNumberFormat="1" applyFont="1" applyFill="1" applyBorder="1" applyAlignment="1" applyProtection="1">
      <alignment horizontal="center" vertical="center"/>
    </xf>
    <xf numFmtId="0" fontId="6" fillId="3" borderId="28" xfId="0" applyFont="1" applyFill="1" applyBorder="1" applyAlignment="1" applyProtection="1">
      <alignment horizontal="left" vertical="center"/>
    </xf>
    <xf numFmtId="0" fontId="10" fillId="3" borderId="29" xfId="0" applyFont="1" applyFill="1" applyBorder="1" applyAlignment="1" applyProtection="1">
      <alignment horizontal="center" vertical="center" wrapText="1"/>
    </xf>
    <xf numFmtId="3" fontId="10" fillId="3" borderId="29" xfId="0" applyNumberFormat="1" applyFont="1" applyFill="1" applyBorder="1" applyAlignment="1" applyProtection="1">
      <alignment horizontal="right" vertical="center"/>
    </xf>
    <xf numFmtId="0" fontId="10" fillId="3" borderId="29" xfId="0" applyFont="1" applyFill="1" applyBorder="1" applyAlignment="1" applyProtection="1">
      <alignment horizontal="center" vertical="center"/>
    </xf>
    <xf numFmtId="4" fontId="6" fillId="3" borderId="27" xfId="0" applyNumberFormat="1" applyFont="1" applyFill="1" applyBorder="1" applyAlignment="1" applyProtection="1">
      <alignment horizontal="center" vertical="center"/>
    </xf>
    <xf numFmtId="0" fontId="10" fillId="3" borderId="32" xfId="0" applyFont="1" applyFill="1" applyBorder="1" applyAlignment="1" applyProtection="1">
      <alignment horizontal="center" vertical="center"/>
    </xf>
    <xf numFmtId="0" fontId="10" fillId="3" borderId="33" xfId="0" applyFont="1" applyFill="1" applyBorder="1" applyAlignment="1" applyProtection="1">
      <alignment horizontal="center" vertical="center" wrapText="1"/>
    </xf>
    <xf numFmtId="3" fontId="10" fillId="3" borderId="33" xfId="0" applyNumberFormat="1" applyFont="1" applyFill="1" applyBorder="1" applyAlignment="1" applyProtection="1">
      <alignment horizontal="right" vertical="center"/>
    </xf>
    <xf numFmtId="0" fontId="10" fillId="3" borderId="33" xfId="0" applyFont="1" applyFill="1" applyBorder="1" applyAlignment="1" applyProtection="1">
      <alignment horizontal="center" vertical="center"/>
    </xf>
    <xf numFmtId="0" fontId="10" fillId="3" borderId="37" xfId="0" applyFont="1" applyFill="1" applyBorder="1" applyAlignment="1" applyProtection="1">
      <alignment horizontal="center" vertical="center"/>
    </xf>
    <xf numFmtId="0" fontId="10" fillId="3" borderId="38" xfId="0" applyFont="1" applyFill="1" applyBorder="1" applyAlignment="1" applyProtection="1">
      <alignment horizontal="center" vertical="center" wrapText="1"/>
    </xf>
    <xf numFmtId="0" fontId="3" fillId="3" borderId="38" xfId="0" applyFont="1" applyFill="1" applyBorder="1" applyAlignment="1" applyProtection="1">
      <alignment horizontal="center" vertical="center"/>
    </xf>
    <xf numFmtId="0" fontId="0" fillId="3" borderId="38" xfId="0" applyFill="1" applyBorder="1" applyAlignment="1" applyProtection="1">
      <alignment horizontal="center" vertical="center"/>
    </xf>
    <xf numFmtId="3" fontId="10" fillId="3" borderId="38" xfId="0" applyNumberFormat="1" applyFont="1" applyFill="1" applyBorder="1" applyAlignment="1" applyProtection="1">
      <alignment horizontal="right" vertical="center"/>
    </xf>
    <xf numFmtId="0" fontId="10" fillId="3" borderId="38" xfId="0" applyFont="1" applyFill="1" applyBorder="1" applyAlignment="1" applyProtection="1">
      <alignment horizontal="center" vertical="center"/>
    </xf>
    <xf numFmtId="4" fontId="6" fillId="3" borderId="40" xfId="0" applyNumberFormat="1" applyFont="1" applyFill="1" applyBorder="1" applyAlignment="1" applyProtection="1">
      <alignment horizontal="center" vertical="center"/>
    </xf>
    <xf numFmtId="4" fontId="6" fillId="3" borderId="39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31" xfId="0" applyNumberFormat="1" applyFont="1" applyFill="1" applyBorder="1" applyAlignment="1" applyProtection="1">
      <alignment horizontal="center"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36" xfId="0" applyNumberFormat="1" applyFont="1" applyFill="1" applyBorder="1" applyAlignment="1" applyProtection="1">
      <alignment horizontal="center" vertical="center"/>
    </xf>
    <xf numFmtId="4" fontId="6" fillId="3" borderId="39" xfId="0" applyNumberFormat="1" applyFont="1" applyFill="1" applyBorder="1" applyAlignment="1" applyProtection="1">
      <alignment horizontal="center" vertical="center"/>
      <protection locked="0"/>
    </xf>
    <xf numFmtId="4" fontId="6" fillId="3" borderId="19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5" xfId="0" applyFont="1" applyFill="1" applyBorder="1" applyAlignment="1" applyProtection="1">
      <alignment horizontal="center" vertical="center"/>
    </xf>
    <xf numFmtId="0" fontId="3" fillId="3" borderId="34" xfId="0" applyFont="1" applyFill="1" applyBorder="1" applyAlignment="1" applyProtection="1">
      <alignment horizontal="center" vertical="center"/>
    </xf>
    <xf numFmtId="0" fontId="3" fillId="3" borderId="46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4" fontId="6" fillId="3" borderId="15" xfId="0" applyNumberFormat="1" applyFont="1" applyFill="1" applyBorder="1" applyAlignment="1" applyProtection="1">
      <alignment horizontal="center" vertical="center"/>
      <protection locked="0"/>
    </xf>
    <xf numFmtId="4" fontId="6" fillId="3" borderId="42" xfId="0" applyNumberFormat="1" applyFont="1" applyFill="1" applyBorder="1" applyAlignment="1" applyProtection="1">
      <alignment horizontal="center" vertical="center"/>
      <protection locked="0"/>
    </xf>
    <xf numFmtId="4" fontId="6" fillId="3" borderId="48" xfId="0" applyNumberFormat="1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</xf>
    <xf numFmtId="0" fontId="3" fillId="3" borderId="40" xfId="0" applyFont="1" applyFill="1" applyBorder="1" applyProtection="1"/>
    <xf numFmtId="0" fontId="0" fillId="3" borderId="37" xfId="0" applyFill="1" applyBorder="1" applyProtection="1"/>
    <xf numFmtId="0" fontId="4" fillId="2" borderId="0" xfId="0" applyFont="1" applyFill="1" applyAlignment="1"/>
    <xf numFmtId="0" fontId="0" fillId="2" borderId="0" xfId="0" applyFill="1" applyAlignment="1"/>
    <xf numFmtId="0" fontId="5" fillId="2" borderId="25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43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44" xfId="0" applyFill="1" applyBorder="1" applyAlignment="1">
      <alignment horizontal="center" vertical="top" wrapText="1"/>
    </xf>
    <xf numFmtId="0" fontId="0" fillId="3" borderId="41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45" xfId="0" applyFill="1" applyBorder="1" applyAlignment="1">
      <alignment horizontal="center" vertical="top" wrapText="1"/>
    </xf>
    <xf numFmtId="0" fontId="0" fillId="3" borderId="46" xfId="0" applyFill="1" applyBorder="1" applyAlignment="1">
      <alignment horizontal="center" vertical="top" wrapText="1"/>
    </xf>
    <xf numFmtId="0" fontId="0" fillId="3" borderId="42" xfId="0" applyFill="1" applyBorder="1" applyAlignment="1">
      <alignment horizontal="center" vertical="top" wrapText="1"/>
    </xf>
    <xf numFmtId="0" fontId="0" fillId="3" borderId="47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3" fillId="3" borderId="34" xfId="0" applyFont="1" applyFill="1" applyBorder="1" applyAlignment="1" applyProtection="1">
      <alignment horizontal="center" vertical="center"/>
    </xf>
    <xf numFmtId="0" fontId="0" fillId="3" borderId="35" xfId="0" applyFill="1" applyBorder="1" applyAlignment="1" applyProtection="1">
      <alignment horizontal="center" vertical="center"/>
    </xf>
    <xf numFmtId="0" fontId="3" fillId="3" borderId="25" xfId="0" applyFon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23" xfId="0" applyFont="1" applyFill="1" applyBorder="1" applyAlignment="1" applyProtection="1">
      <alignment horizontal="center" vertical="center"/>
    </xf>
    <xf numFmtId="0" fontId="3" fillId="3" borderId="26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/>
    </xf>
    <xf numFmtId="0" fontId="5" fillId="3" borderId="7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6" xfId="0" applyFont="1" applyFill="1" applyBorder="1" applyAlignment="1" applyProtection="1">
      <alignment horizontal="left" vertical="center" wrapText="1"/>
    </xf>
    <xf numFmtId="0" fontId="0" fillId="0" borderId="42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view="pageBreakPreview" zoomScaleNormal="100" zoomScaleSheetLayoutView="100" workbookViewId="0">
      <selection activeCell="G6" sqref="G6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4" width="14.5703125" customWidth="1"/>
    <col min="7" max="7" width="11.85546875" customWidth="1"/>
    <col min="11" max="11" width="11.42578125" customWidth="1"/>
    <col min="12" max="12" width="16.140625" customWidth="1"/>
    <col min="13" max="13" width="6.140625" customWidth="1"/>
    <col min="14" max="14" width="13.85546875" customWidth="1"/>
    <col min="15" max="15" width="15.85546875" customWidth="1"/>
    <col min="16" max="16" width="14.5703125" customWidth="1"/>
    <col min="17" max="17" width="9.42578125" bestFit="1" customWidth="1"/>
  </cols>
  <sheetData>
    <row r="1" spans="1:16" ht="18" x14ac:dyDescent="0.25">
      <c r="A1" s="115" t="s">
        <v>64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6" t="s">
        <v>69</v>
      </c>
      <c r="O1" s="15"/>
    </row>
    <row r="2" spans="1:16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6" t="s">
        <v>70</v>
      </c>
      <c r="O2" s="15"/>
    </row>
    <row r="3" spans="1:16" ht="18" x14ac:dyDescent="0.25">
      <c r="A3" s="17" t="s">
        <v>0</v>
      </c>
      <c r="B3" s="13"/>
      <c r="C3" s="78" t="s">
        <v>71</v>
      </c>
      <c r="D3" s="79"/>
      <c r="E3" s="79"/>
      <c r="F3" s="79"/>
      <c r="G3" s="79"/>
      <c r="H3" s="79"/>
      <c r="I3" s="79"/>
      <c r="J3" s="79"/>
      <c r="K3" s="79"/>
      <c r="L3" s="13"/>
      <c r="N3" s="14"/>
      <c r="O3" s="15"/>
    </row>
    <row r="4" spans="1:16" ht="10.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5"/>
    </row>
    <row r="5" spans="1:16" x14ac:dyDescent="0.25">
      <c r="A5" s="18"/>
      <c r="B5" s="18"/>
      <c r="C5" s="18"/>
      <c r="D5" s="18"/>
      <c r="E5" s="129"/>
      <c r="F5" s="129"/>
      <c r="G5" s="19"/>
      <c r="H5" s="18"/>
      <c r="I5" s="18"/>
      <c r="J5" s="18"/>
      <c r="K5" s="18"/>
      <c r="L5" s="18"/>
      <c r="M5" s="18"/>
      <c r="N5" s="18"/>
      <c r="O5" s="18"/>
    </row>
    <row r="6" spans="1:16" x14ac:dyDescent="0.25">
      <c r="A6" s="20" t="s">
        <v>1</v>
      </c>
      <c r="B6" s="143" t="s">
        <v>72</v>
      </c>
      <c r="C6" s="143"/>
      <c r="D6" s="143"/>
      <c r="E6" s="143"/>
      <c r="F6" s="143"/>
      <c r="G6" s="19"/>
      <c r="H6" s="18"/>
      <c r="I6" s="18"/>
      <c r="J6" s="21"/>
      <c r="K6" s="18"/>
      <c r="L6" s="18"/>
      <c r="M6" s="18"/>
      <c r="N6" s="18"/>
      <c r="O6" s="18"/>
    </row>
    <row r="7" spans="1:16" ht="6" customHeight="1" thickBot="1" x14ac:dyDescent="0.3">
      <c r="A7" s="22"/>
      <c r="B7" s="130"/>
      <c r="C7" s="130"/>
      <c r="D7" s="130"/>
      <c r="E7" s="130"/>
      <c r="F7" s="130"/>
      <c r="G7" s="19"/>
      <c r="H7" s="18"/>
      <c r="I7" s="18"/>
      <c r="J7" s="18"/>
      <c r="K7" s="18"/>
      <c r="L7" s="18"/>
      <c r="M7" s="18"/>
      <c r="N7" s="18"/>
      <c r="O7" s="18"/>
    </row>
    <row r="8" spans="1:16" ht="16.5" customHeight="1" thickBot="1" x14ac:dyDescent="0.3">
      <c r="A8" s="127" t="s">
        <v>66</v>
      </c>
      <c r="B8" s="128"/>
      <c r="C8" s="23"/>
      <c r="D8" s="24"/>
      <c r="E8" s="24"/>
      <c r="F8" s="24"/>
      <c r="G8" s="19"/>
      <c r="H8" s="18"/>
      <c r="I8" s="18"/>
      <c r="J8" s="18"/>
      <c r="K8" s="18"/>
      <c r="L8" s="18"/>
      <c r="M8" s="18"/>
      <c r="N8" s="18"/>
      <c r="O8" s="18"/>
    </row>
    <row r="9" spans="1:16" ht="21" customHeight="1" thickBot="1" x14ac:dyDescent="0.3">
      <c r="A9" s="76" t="s">
        <v>8</v>
      </c>
      <c r="B9" s="131" t="s">
        <v>2</v>
      </c>
      <c r="C9" s="133" t="s">
        <v>53</v>
      </c>
      <c r="D9" s="134"/>
      <c r="E9" s="135" t="s">
        <v>3</v>
      </c>
      <c r="F9" s="136"/>
      <c r="G9" s="137"/>
      <c r="H9" s="119" t="s">
        <v>4</v>
      </c>
      <c r="I9" s="106" t="s">
        <v>5</v>
      </c>
      <c r="J9" s="122" t="s">
        <v>6</v>
      </c>
      <c r="K9" s="125" t="s">
        <v>7</v>
      </c>
      <c r="L9" s="106" t="s">
        <v>54</v>
      </c>
      <c r="M9" s="106" t="s">
        <v>60</v>
      </c>
      <c r="N9" s="109" t="s">
        <v>58</v>
      </c>
      <c r="O9" s="111" t="s">
        <v>59</v>
      </c>
    </row>
    <row r="10" spans="1:16" ht="21.75" customHeight="1" x14ac:dyDescent="0.25">
      <c r="A10" s="25"/>
      <c r="B10" s="132"/>
      <c r="C10" s="113" t="s">
        <v>68</v>
      </c>
      <c r="D10" s="114"/>
      <c r="E10" s="113" t="s">
        <v>9</v>
      </c>
      <c r="F10" s="107" t="s">
        <v>10</v>
      </c>
      <c r="G10" s="106" t="s">
        <v>11</v>
      </c>
      <c r="H10" s="120"/>
      <c r="I10" s="107"/>
      <c r="J10" s="123"/>
      <c r="K10" s="126"/>
      <c r="L10" s="107"/>
      <c r="M10" s="107"/>
      <c r="N10" s="110"/>
      <c r="O10" s="112"/>
    </row>
    <row r="11" spans="1:16" ht="50.25" customHeight="1" thickBot="1" x14ac:dyDescent="0.3">
      <c r="A11" s="26"/>
      <c r="B11" s="132"/>
      <c r="C11" s="113"/>
      <c r="D11" s="114"/>
      <c r="E11" s="113"/>
      <c r="F11" s="107"/>
      <c r="G11" s="107"/>
      <c r="H11" s="121"/>
      <c r="I11" s="107"/>
      <c r="J11" s="124"/>
      <c r="K11" s="126"/>
      <c r="L11" s="108"/>
      <c r="M11" s="108"/>
      <c r="N11" s="110"/>
      <c r="O11" s="112"/>
    </row>
    <row r="12" spans="1:16" x14ac:dyDescent="0.25">
      <c r="A12" s="27"/>
      <c r="B12" s="28"/>
      <c r="C12" s="116"/>
      <c r="D12" s="117"/>
      <c r="E12" s="29"/>
      <c r="F12" s="29"/>
      <c r="G12" s="29"/>
      <c r="H12" s="29"/>
      <c r="I12" s="29"/>
      <c r="J12" s="29"/>
      <c r="K12" s="30"/>
      <c r="L12" s="31"/>
      <c r="M12" s="31"/>
      <c r="N12" s="71"/>
      <c r="O12" s="75"/>
      <c r="P12" s="12" t="str">
        <f>IF( O12=0," ", IF(100-((L12/O12)*100)&gt;20,"viac ako 20%",0))</f>
        <v xml:space="preserve"> </v>
      </c>
    </row>
    <row r="13" spans="1:16" x14ac:dyDescent="0.25">
      <c r="A13" s="32"/>
      <c r="B13" s="33"/>
      <c r="C13" s="104"/>
      <c r="D13" s="105"/>
      <c r="E13" s="34"/>
      <c r="F13" s="34"/>
      <c r="G13" s="34"/>
      <c r="H13" s="35"/>
      <c r="I13" s="33"/>
      <c r="J13" s="33"/>
      <c r="K13" s="68"/>
      <c r="L13" s="36"/>
      <c r="M13" s="37" t="s">
        <v>61</v>
      </c>
      <c r="N13" s="72"/>
      <c r="O13" s="36">
        <f>SUM(N13*G13)</f>
        <v>0</v>
      </c>
      <c r="P13" s="12" t="str">
        <f t="shared" ref="P13" si="0">IF( O13=0," ", IF(100-((L13/O13)*100)&gt;20,"viac ako 20%",0))</f>
        <v xml:space="preserve"> </v>
      </c>
    </row>
    <row r="14" spans="1:16" x14ac:dyDescent="0.25">
      <c r="A14" s="38"/>
      <c r="B14" s="39"/>
      <c r="C14" s="104"/>
      <c r="D14" s="118"/>
      <c r="E14" s="40"/>
      <c r="F14" s="40"/>
      <c r="G14" s="40"/>
      <c r="H14" s="41"/>
      <c r="I14" s="39"/>
      <c r="J14" s="39"/>
      <c r="K14" s="70"/>
      <c r="L14" s="36"/>
      <c r="M14" s="37"/>
      <c r="N14" s="73"/>
      <c r="O14" s="56"/>
      <c r="P14" s="12" t="str">
        <f>IF( O14=0," ", IF(100-((L14/O14)*100)&gt;20,"viac ako 20%",0))</f>
        <v xml:space="preserve"> </v>
      </c>
    </row>
    <row r="15" spans="1:16" x14ac:dyDescent="0.25">
      <c r="A15" s="32"/>
      <c r="B15" s="33"/>
      <c r="C15" s="104"/>
      <c r="D15" s="105"/>
      <c r="E15" s="34"/>
      <c r="F15" s="34"/>
      <c r="G15" s="34"/>
      <c r="H15" s="35"/>
      <c r="I15" s="33"/>
      <c r="J15" s="33"/>
      <c r="K15" s="68"/>
      <c r="L15" s="36"/>
      <c r="M15" s="42" t="s">
        <v>61</v>
      </c>
      <c r="N15" s="72"/>
      <c r="O15" s="36">
        <f t="shared" ref="O15:O17" si="1">SUM(N15*G15)</f>
        <v>0</v>
      </c>
      <c r="P15" s="12" t="str">
        <f t="shared" ref="P15:P17" si="2">IF( O15=0," ", IF(100-((L15/O15)*100)&gt;20,"viac ako 20%",0))</f>
        <v xml:space="preserve"> </v>
      </c>
    </row>
    <row r="16" spans="1:16" x14ac:dyDescent="0.25">
      <c r="A16" s="32"/>
      <c r="B16" s="33"/>
      <c r="C16" s="104"/>
      <c r="D16" s="105"/>
      <c r="E16" s="34"/>
      <c r="F16" s="34"/>
      <c r="G16" s="34"/>
      <c r="H16" s="35"/>
      <c r="I16" s="33"/>
      <c r="J16" s="33"/>
      <c r="K16" s="68"/>
      <c r="L16" s="36"/>
      <c r="M16" s="42" t="s">
        <v>61</v>
      </c>
      <c r="N16" s="72"/>
      <c r="O16" s="36">
        <f t="shared" si="1"/>
        <v>0</v>
      </c>
      <c r="P16" s="12" t="str">
        <f t="shared" si="2"/>
        <v xml:space="preserve"> </v>
      </c>
    </row>
    <row r="17" spans="1:16" ht="15.75" thickBot="1" x14ac:dyDescent="0.3">
      <c r="A17" s="43"/>
      <c r="B17" s="44"/>
      <c r="C17" s="102"/>
      <c r="D17" s="103"/>
      <c r="E17" s="45"/>
      <c r="F17" s="45"/>
      <c r="G17" s="45"/>
      <c r="H17" s="46"/>
      <c r="I17" s="44"/>
      <c r="J17" s="44"/>
      <c r="K17" s="69"/>
      <c r="L17" s="58"/>
      <c r="M17" s="58" t="s">
        <v>61</v>
      </c>
      <c r="N17" s="74"/>
      <c r="O17" s="58">
        <f t="shared" si="1"/>
        <v>0</v>
      </c>
      <c r="P17" s="12" t="str">
        <f t="shared" si="2"/>
        <v xml:space="preserve"> </v>
      </c>
    </row>
    <row r="18" spans="1:16" ht="15.75" thickBot="1" x14ac:dyDescent="0.3">
      <c r="A18" s="47"/>
      <c r="B18" s="48"/>
      <c r="C18" s="49"/>
      <c r="D18" s="50"/>
      <c r="E18" s="51"/>
      <c r="F18" s="51"/>
      <c r="G18" s="51"/>
      <c r="H18" s="52"/>
      <c r="I18" s="48"/>
      <c r="J18" s="48"/>
      <c r="K18" s="49"/>
      <c r="L18" s="53"/>
      <c r="M18" s="54"/>
      <c r="N18" s="59"/>
      <c r="O18" s="60"/>
      <c r="P18" s="12"/>
    </row>
    <row r="19" spans="1:16" ht="15.75" thickBot="1" x14ac:dyDescent="0.3">
      <c r="A19" s="77"/>
      <c r="B19" s="55"/>
      <c r="C19" s="55"/>
      <c r="D19" s="55"/>
      <c r="E19" s="55"/>
      <c r="F19" s="55"/>
      <c r="G19" s="55"/>
      <c r="H19" s="55"/>
      <c r="I19" s="55"/>
      <c r="J19" s="97" t="s">
        <v>13</v>
      </c>
      <c r="K19" s="97"/>
      <c r="L19" s="60">
        <f>SUM(L13:L17)</f>
        <v>0</v>
      </c>
      <c r="M19" s="57"/>
      <c r="N19" s="61" t="s">
        <v>14</v>
      </c>
      <c r="O19" s="53">
        <f>SUM(O13:O17)</f>
        <v>0</v>
      </c>
      <c r="P19" s="12" t="str">
        <f>IF(O19&gt;L19,"prekročená cena","nižšia ako stanovená")</f>
        <v>nižšia ako stanovená</v>
      </c>
    </row>
    <row r="20" spans="1:16" ht="15.75" thickBot="1" x14ac:dyDescent="0.3">
      <c r="A20" s="98" t="s">
        <v>15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100"/>
      <c r="O20" s="53">
        <f>O21-O19</f>
        <v>0</v>
      </c>
    </row>
    <row r="21" spans="1:16" ht="15.75" thickBot="1" x14ac:dyDescent="0.3">
      <c r="A21" s="98" t="s">
        <v>16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100"/>
      <c r="O21" s="53">
        <f>IF("nie"=MID(I29,1,3),O19,(O19*1.2))</f>
        <v>0</v>
      </c>
    </row>
    <row r="22" spans="1:16" x14ac:dyDescent="0.25">
      <c r="A22" s="86" t="s">
        <v>17</v>
      </c>
      <c r="B22" s="86"/>
      <c r="C22" s="86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</row>
    <row r="23" spans="1:16" x14ac:dyDescent="0.25">
      <c r="A23" s="101" t="s">
        <v>65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</row>
    <row r="24" spans="1:16" ht="25.5" customHeight="1" x14ac:dyDescent="0.25">
      <c r="A24" s="63" t="s">
        <v>57</v>
      </c>
      <c r="B24" s="63"/>
      <c r="C24" s="63"/>
      <c r="D24" s="63"/>
      <c r="E24" s="63"/>
      <c r="F24" s="63"/>
      <c r="G24" s="64" t="s">
        <v>55</v>
      </c>
      <c r="H24" s="63"/>
      <c r="I24" s="63"/>
      <c r="J24" s="65"/>
      <c r="K24" s="65"/>
      <c r="L24" s="65"/>
      <c r="M24" s="65"/>
      <c r="N24" s="65"/>
      <c r="O24" s="65"/>
    </row>
    <row r="25" spans="1:16" ht="15" customHeight="1" x14ac:dyDescent="0.25">
      <c r="A25" s="88" t="s">
        <v>67</v>
      </c>
      <c r="B25" s="89"/>
      <c r="C25" s="89"/>
      <c r="D25" s="89"/>
      <c r="E25" s="90"/>
      <c r="F25" s="87" t="s">
        <v>56</v>
      </c>
      <c r="G25" s="66" t="s">
        <v>18</v>
      </c>
      <c r="H25" s="80"/>
      <c r="I25" s="81"/>
      <c r="J25" s="81"/>
      <c r="K25" s="81"/>
      <c r="L25" s="81"/>
      <c r="M25" s="81"/>
      <c r="N25" s="81"/>
      <c r="O25" s="82"/>
    </row>
    <row r="26" spans="1:16" x14ac:dyDescent="0.25">
      <c r="A26" s="91"/>
      <c r="B26" s="92"/>
      <c r="C26" s="92"/>
      <c r="D26" s="92"/>
      <c r="E26" s="93"/>
      <c r="F26" s="87"/>
      <c r="G26" s="66" t="s">
        <v>19</v>
      </c>
      <c r="H26" s="80"/>
      <c r="I26" s="81"/>
      <c r="J26" s="81"/>
      <c r="K26" s="81"/>
      <c r="L26" s="81"/>
      <c r="M26" s="81"/>
      <c r="N26" s="81"/>
      <c r="O26" s="82"/>
    </row>
    <row r="27" spans="1:16" ht="18" customHeight="1" x14ac:dyDescent="0.25">
      <c r="A27" s="91"/>
      <c r="B27" s="92"/>
      <c r="C27" s="92"/>
      <c r="D27" s="92"/>
      <c r="E27" s="93"/>
      <c r="F27" s="87"/>
      <c r="G27" s="66" t="s">
        <v>20</v>
      </c>
      <c r="H27" s="80"/>
      <c r="I27" s="81"/>
      <c r="J27" s="81"/>
      <c r="K27" s="81"/>
      <c r="L27" s="81"/>
      <c r="M27" s="81"/>
      <c r="N27" s="81"/>
      <c r="O27" s="82"/>
    </row>
    <row r="28" spans="1:16" x14ac:dyDescent="0.25">
      <c r="A28" s="91"/>
      <c r="B28" s="92"/>
      <c r="C28" s="92"/>
      <c r="D28" s="92"/>
      <c r="E28" s="93"/>
      <c r="F28" s="87"/>
      <c r="G28" s="66" t="s">
        <v>21</v>
      </c>
      <c r="H28" s="80"/>
      <c r="I28" s="81"/>
      <c r="J28" s="81"/>
      <c r="K28" s="81"/>
      <c r="L28" s="81"/>
      <c r="M28" s="81"/>
      <c r="N28" s="81"/>
      <c r="O28" s="82"/>
    </row>
    <row r="29" spans="1:16" x14ac:dyDescent="0.25">
      <c r="A29" s="91"/>
      <c r="B29" s="92"/>
      <c r="C29" s="92"/>
      <c r="D29" s="92"/>
      <c r="E29" s="93"/>
      <c r="F29" s="87"/>
      <c r="G29" s="66" t="s">
        <v>22</v>
      </c>
      <c r="H29" s="80"/>
      <c r="I29" s="81"/>
      <c r="J29" s="81"/>
      <c r="K29" s="81"/>
      <c r="L29" s="81"/>
      <c r="M29" s="81"/>
      <c r="N29" s="81"/>
      <c r="O29" s="82"/>
    </row>
    <row r="30" spans="1:16" x14ac:dyDescent="0.25">
      <c r="A30" s="91"/>
      <c r="B30" s="92"/>
      <c r="C30" s="92"/>
      <c r="D30" s="92"/>
      <c r="E30" s="93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6" x14ac:dyDescent="0.25">
      <c r="A31" s="91"/>
      <c r="B31" s="92"/>
      <c r="C31" s="92"/>
      <c r="D31" s="92"/>
      <c r="E31" s="93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6" x14ac:dyDescent="0.25">
      <c r="A32" s="94"/>
      <c r="B32" s="95"/>
      <c r="C32" s="95"/>
      <c r="D32" s="95"/>
      <c r="E32" s="96"/>
      <c r="F32" s="65"/>
      <c r="G32" s="24"/>
      <c r="H32" s="18"/>
      <c r="I32" s="24"/>
      <c r="J32" s="24" t="s">
        <v>23</v>
      </c>
      <c r="K32" s="24"/>
      <c r="L32" s="83"/>
      <c r="M32" s="84"/>
      <c r="N32" s="85"/>
      <c r="O32" s="24"/>
    </row>
    <row r="33" spans="1:15" x14ac:dyDescent="0.25">
      <c r="A33" s="65"/>
      <c r="B33" s="65"/>
      <c r="C33" s="65"/>
      <c r="D33" s="65"/>
      <c r="E33" s="65"/>
      <c r="F33" s="65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21"/>
      <c r="B34" s="21"/>
      <c r="C34" s="21"/>
      <c r="D34" s="21"/>
      <c r="E34" s="21"/>
      <c r="F34" s="21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40">
    <mergeCell ref="A1:L1"/>
    <mergeCell ref="C12:D12"/>
    <mergeCell ref="C13:D13"/>
    <mergeCell ref="C14:D14"/>
    <mergeCell ref="C15:D15"/>
    <mergeCell ref="H9:H11"/>
    <mergeCell ref="I9:I11"/>
    <mergeCell ref="J9:J11"/>
    <mergeCell ref="K9:K11"/>
    <mergeCell ref="A8:B8"/>
    <mergeCell ref="E5:F5"/>
    <mergeCell ref="B6:F6"/>
    <mergeCell ref="B7:F7"/>
    <mergeCell ref="B9:B11"/>
    <mergeCell ref="C9:D9"/>
    <mergeCell ref="E9:G9"/>
    <mergeCell ref="L9:L11"/>
    <mergeCell ref="N9:N11"/>
    <mergeCell ref="O9:O11"/>
    <mergeCell ref="C10:D11"/>
    <mergeCell ref="E10:E11"/>
    <mergeCell ref="F10:F11"/>
    <mergeCell ref="G10:G11"/>
    <mergeCell ref="M9:M11"/>
    <mergeCell ref="C3:K3"/>
    <mergeCell ref="H29:O29"/>
    <mergeCell ref="L32:N32"/>
    <mergeCell ref="A22:C22"/>
    <mergeCell ref="F25:F29"/>
    <mergeCell ref="H25:O25"/>
    <mergeCell ref="H26:O26"/>
    <mergeCell ref="H27:O27"/>
    <mergeCell ref="H28:O28"/>
    <mergeCell ref="A25:E32"/>
    <mergeCell ref="J19:K19"/>
    <mergeCell ref="A20:N20"/>
    <mergeCell ref="A21:N21"/>
    <mergeCell ref="A23:O23"/>
    <mergeCell ref="C17:D17"/>
    <mergeCell ref="C16:D16"/>
  </mergeCells>
  <pageMargins left="0.23622047244094491" right="0.23622047244094491" top="0.74803149606299213" bottom="0.74803149606299213" header="0.31496062992125984" footer="0.31496062992125984"/>
  <pageSetup paperSize="9" scale="81" fitToHeight="0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24</v>
      </c>
      <c r="B2" s="2"/>
      <c r="C2" s="2"/>
      <c r="D2" s="3"/>
      <c r="E2" s="4"/>
      <c r="F2" s="4"/>
      <c r="L2" s="140" t="s">
        <v>51</v>
      </c>
      <c r="M2" s="140"/>
    </row>
    <row r="3" spans="1:14" x14ac:dyDescent="0.25">
      <c r="A3" s="5" t="s">
        <v>25</v>
      </c>
      <c r="B3" s="141" t="s">
        <v>26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x14ac:dyDescent="0.25">
      <c r="A4" s="5" t="s">
        <v>27</v>
      </c>
      <c r="B4" s="141" t="s">
        <v>28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5" spans="1:14" x14ac:dyDescent="0.25">
      <c r="A5" s="5" t="s">
        <v>8</v>
      </c>
      <c r="B5" s="141" t="s">
        <v>29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</row>
    <row r="6" spans="1:14" x14ac:dyDescent="0.25">
      <c r="A6" s="5" t="s">
        <v>2</v>
      </c>
      <c r="B6" s="141" t="s">
        <v>30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</row>
    <row r="7" spans="1:14" x14ac:dyDescent="0.25">
      <c r="A7" s="6" t="s">
        <v>31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9"/>
    </row>
    <row r="8" spans="1:14" x14ac:dyDescent="0.25">
      <c r="A8" s="5" t="s">
        <v>12</v>
      </c>
      <c r="B8" s="141" t="s">
        <v>32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</row>
    <row r="9" spans="1:14" x14ac:dyDescent="0.25">
      <c r="A9" s="7" t="s">
        <v>33</v>
      </c>
      <c r="B9" s="141" t="s">
        <v>34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</row>
    <row r="10" spans="1:14" x14ac:dyDescent="0.25">
      <c r="A10" s="7" t="s">
        <v>35</v>
      </c>
      <c r="B10" s="141" t="s">
        <v>36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</row>
    <row r="11" spans="1:14" x14ac:dyDescent="0.25">
      <c r="A11" s="8" t="s">
        <v>37</v>
      </c>
      <c r="B11" s="141" t="s">
        <v>38</v>
      </c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</row>
    <row r="12" spans="1:14" x14ac:dyDescent="0.25">
      <c r="A12" s="9" t="s">
        <v>39</v>
      </c>
      <c r="B12" s="141" t="s">
        <v>40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</row>
    <row r="13" spans="1:14" ht="24" customHeight="1" x14ac:dyDescent="0.25">
      <c r="A13" s="8" t="s">
        <v>41</v>
      </c>
      <c r="B13" s="141" t="s">
        <v>42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</row>
    <row r="14" spans="1:14" ht="16.5" customHeight="1" x14ac:dyDescent="0.25">
      <c r="A14" s="8" t="s">
        <v>5</v>
      </c>
      <c r="B14" s="141" t="s">
        <v>52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</row>
    <row r="15" spans="1:14" x14ac:dyDescent="0.25">
      <c r="A15" s="8" t="s">
        <v>43</v>
      </c>
      <c r="B15" s="141" t="s">
        <v>44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14" ht="38.25" x14ac:dyDescent="0.25">
      <c r="A16" s="10" t="s">
        <v>45</v>
      </c>
      <c r="B16" s="141" t="s">
        <v>46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</row>
    <row r="17" spans="1:14" ht="28.5" customHeight="1" x14ac:dyDescent="0.25">
      <c r="A17" s="10" t="s">
        <v>47</v>
      </c>
      <c r="B17" s="141" t="s">
        <v>48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</row>
    <row r="18" spans="1:14" ht="27" customHeight="1" x14ac:dyDescent="0.25">
      <c r="A18" s="11" t="s">
        <v>49</v>
      </c>
      <c r="B18" s="141" t="s">
        <v>50</v>
      </c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</row>
    <row r="19" spans="1:14" ht="75" customHeight="1" x14ac:dyDescent="0.25">
      <c r="A19" s="67" t="s">
        <v>62</v>
      </c>
      <c r="B19" s="142" t="s">
        <v>63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Jan.Sarik</cp:lastModifiedBy>
  <cp:lastPrinted>2020-12-16T07:24:06Z</cp:lastPrinted>
  <dcterms:created xsi:type="dcterms:W3CDTF">2012-08-13T12:29:09Z</dcterms:created>
  <dcterms:modified xsi:type="dcterms:W3CDTF">2021-08-23T10:25:03Z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