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OskarDat\"/>
    </mc:Choice>
  </mc:AlternateContent>
  <xr:revisionPtr revIDLastSave="0" documentId="8_{456C1DE4-243D-4EF9-90DF-152274BF7E7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Zadanie" sheetId="5" r:id="rId1"/>
    <sheet name="Figury" sheetId="6" r:id="rId2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2" i="5" l="1"/>
  <c r="E142" i="5"/>
  <c r="N142" i="5"/>
  <c r="L142" i="5"/>
  <c r="J142" i="5"/>
  <c r="I142" i="5"/>
  <c r="H142" i="5"/>
  <c r="W140" i="5"/>
  <c r="E140" i="5"/>
  <c r="N140" i="5"/>
  <c r="L140" i="5"/>
  <c r="J140" i="5"/>
  <c r="I140" i="5"/>
  <c r="H140" i="5"/>
  <c r="W138" i="5"/>
  <c r="E138" i="5"/>
  <c r="N138" i="5"/>
  <c r="L138" i="5"/>
  <c r="J138" i="5"/>
  <c r="I138" i="5"/>
  <c r="H138" i="5"/>
  <c r="N137" i="5"/>
  <c r="L137" i="5"/>
  <c r="J137" i="5"/>
  <c r="H137" i="5"/>
  <c r="N136" i="5"/>
  <c r="L136" i="5"/>
  <c r="J136" i="5"/>
  <c r="H136" i="5"/>
  <c r="N135" i="5"/>
  <c r="L135" i="5"/>
  <c r="J135" i="5"/>
  <c r="H135" i="5"/>
  <c r="N134" i="5"/>
  <c r="L134" i="5"/>
  <c r="J134" i="5"/>
  <c r="H134" i="5"/>
  <c r="N133" i="5"/>
  <c r="L133" i="5"/>
  <c r="J133" i="5"/>
  <c r="H133" i="5"/>
  <c r="N132" i="5"/>
  <c r="L132" i="5"/>
  <c r="J132" i="5"/>
  <c r="H132" i="5"/>
  <c r="W129" i="5"/>
  <c r="E129" i="5"/>
  <c r="N129" i="5"/>
  <c r="L129" i="5"/>
  <c r="J129" i="5"/>
  <c r="I129" i="5"/>
  <c r="H129" i="5"/>
  <c r="N128" i="5"/>
  <c r="L128" i="5"/>
  <c r="J128" i="5"/>
  <c r="H128" i="5"/>
  <c r="N127" i="5"/>
  <c r="L127" i="5"/>
  <c r="J127" i="5"/>
  <c r="H127" i="5"/>
  <c r="N126" i="5"/>
  <c r="L126" i="5"/>
  <c r="J126" i="5"/>
  <c r="H126" i="5"/>
  <c r="N125" i="5"/>
  <c r="L125" i="5"/>
  <c r="J125" i="5"/>
  <c r="H125" i="5"/>
  <c r="N124" i="5"/>
  <c r="L124" i="5"/>
  <c r="J124" i="5"/>
  <c r="H124" i="5"/>
  <c r="N123" i="5"/>
  <c r="L123" i="5"/>
  <c r="J123" i="5"/>
  <c r="H123" i="5"/>
  <c r="N122" i="5"/>
  <c r="L122" i="5"/>
  <c r="J122" i="5"/>
  <c r="H122" i="5"/>
  <c r="N121" i="5"/>
  <c r="L121" i="5"/>
  <c r="J121" i="5"/>
  <c r="H121" i="5"/>
  <c r="N120" i="5"/>
  <c r="L120" i="5"/>
  <c r="J120" i="5"/>
  <c r="H120" i="5"/>
  <c r="N119" i="5"/>
  <c r="L119" i="5"/>
  <c r="J119" i="5"/>
  <c r="H119" i="5"/>
  <c r="N118" i="5"/>
  <c r="L118" i="5"/>
  <c r="J118" i="5"/>
  <c r="H118" i="5"/>
  <c r="N117" i="5"/>
  <c r="L117" i="5"/>
  <c r="J117" i="5"/>
  <c r="H117" i="5"/>
  <c r="N116" i="5"/>
  <c r="L116" i="5"/>
  <c r="J116" i="5"/>
  <c r="H116" i="5"/>
  <c r="N115" i="5"/>
  <c r="L115" i="5"/>
  <c r="J115" i="5"/>
  <c r="H115" i="5"/>
  <c r="N114" i="5"/>
  <c r="L114" i="5"/>
  <c r="J114" i="5"/>
  <c r="H114" i="5"/>
  <c r="N113" i="5"/>
  <c r="L113" i="5"/>
  <c r="J113" i="5"/>
  <c r="H113" i="5"/>
  <c r="N112" i="5"/>
  <c r="L112" i="5"/>
  <c r="J112" i="5"/>
  <c r="H112" i="5"/>
  <c r="N111" i="5"/>
  <c r="L111" i="5"/>
  <c r="J111" i="5"/>
  <c r="H111" i="5"/>
  <c r="N110" i="5"/>
  <c r="L110" i="5"/>
  <c r="J110" i="5"/>
  <c r="H110" i="5"/>
  <c r="N109" i="5"/>
  <c r="L109" i="5"/>
  <c r="J109" i="5"/>
  <c r="H109" i="5"/>
  <c r="N108" i="5"/>
  <c r="L108" i="5"/>
  <c r="J108" i="5"/>
  <c r="H108" i="5"/>
  <c r="N107" i="5"/>
  <c r="L107" i="5"/>
  <c r="J107" i="5"/>
  <c r="H107" i="5"/>
  <c r="N106" i="5"/>
  <c r="L106" i="5"/>
  <c r="J106" i="5"/>
  <c r="H106" i="5"/>
  <c r="N105" i="5"/>
  <c r="L105" i="5"/>
  <c r="J105" i="5"/>
  <c r="H105" i="5"/>
  <c r="W102" i="5"/>
  <c r="E102" i="5"/>
  <c r="N102" i="5"/>
  <c r="L102" i="5"/>
  <c r="J102" i="5"/>
  <c r="I102" i="5"/>
  <c r="H102" i="5"/>
  <c r="N101" i="5"/>
  <c r="L101" i="5"/>
  <c r="J101" i="5"/>
  <c r="H101" i="5"/>
  <c r="N100" i="5"/>
  <c r="L100" i="5"/>
  <c r="J100" i="5"/>
  <c r="H100" i="5"/>
  <c r="N99" i="5"/>
  <c r="L99" i="5"/>
  <c r="J99" i="5"/>
  <c r="H99" i="5"/>
  <c r="N98" i="5"/>
  <c r="L98" i="5"/>
  <c r="J98" i="5"/>
  <c r="H98" i="5"/>
  <c r="N97" i="5"/>
  <c r="L97" i="5"/>
  <c r="J97" i="5"/>
  <c r="H97" i="5"/>
  <c r="N96" i="5"/>
  <c r="L96" i="5"/>
  <c r="J96" i="5"/>
  <c r="H96" i="5"/>
  <c r="N95" i="5"/>
  <c r="L95" i="5"/>
  <c r="J95" i="5"/>
  <c r="H95" i="5"/>
  <c r="N94" i="5"/>
  <c r="L94" i="5"/>
  <c r="J94" i="5"/>
  <c r="H94" i="5"/>
  <c r="N93" i="5"/>
  <c r="L93" i="5"/>
  <c r="J93" i="5"/>
  <c r="H93" i="5"/>
  <c r="N92" i="5"/>
  <c r="L92" i="5"/>
  <c r="J92" i="5"/>
  <c r="H92" i="5"/>
  <c r="N91" i="5"/>
  <c r="L91" i="5"/>
  <c r="J91" i="5"/>
  <c r="H91" i="5"/>
  <c r="N90" i="5"/>
  <c r="L90" i="5"/>
  <c r="J90" i="5"/>
  <c r="H90" i="5"/>
  <c r="N89" i="5"/>
  <c r="L89" i="5"/>
  <c r="J89" i="5"/>
  <c r="H89" i="5"/>
  <c r="N88" i="5"/>
  <c r="L88" i="5"/>
  <c r="J88" i="5"/>
  <c r="H88" i="5"/>
  <c r="N87" i="5"/>
  <c r="L87" i="5"/>
  <c r="J87" i="5"/>
  <c r="H87" i="5"/>
  <c r="N86" i="5"/>
  <c r="L86" i="5"/>
  <c r="J86" i="5"/>
  <c r="H86" i="5"/>
  <c r="N85" i="5"/>
  <c r="L85" i="5"/>
  <c r="J85" i="5"/>
  <c r="H85" i="5"/>
  <c r="N84" i="5"/>
  <c r="L84" i="5"/>
  <c r="J84" i="5"/>
  <c r="H84" i="5"/>
  <c r="N83" i="5"/>
  <c r="L83" i="5"/>
  <c r="J83" i="5"/>
  <c r="H83" i="5"/>
  <c r="N82" i="5"/>
  <c r="L82" i="5"/>
  <c r="J82" i="5"/>
  <c r="H82" i="5"/>
  <c r="N81" i="5"/>
  <c r="L81" i="5"/>
  <c r="J81" i="5"/>
  <c r="H81" i="5"/>
  <c r="W78" i="5"/>
  <c r="E78" i="5"/>
  <c r="N78" i="5"/>
  <c r="L78" i="5"/>
  <c r="J78" i="5"/>
  <c r="I78" i="5"/>
  <c r="H78" i="5"/>
  <c r="N77" i="5"/>
  <c r="L77" i="5"/>
  <c r="J77" i="5"/>
  <c r="H77" i="5"/>
  <c r="N76" i="5"/>
  <c r="L76" i="5"/>
  <c r="J76" i="5"/>
  <c r="H76" i="5"/>
  <c r="N75" i="5"/>
  <c r="L75" i="5"/>
  <c r="J75" i="5"/>
  <c r="H75" i="5"/>
  <c r="N74" i="5"/>
  <c r="L74" i="5"/>
  <c r="J74" i="5"/>
  <c r="H74" i="5"/>
  <c r="N73" i="5"/>
  <c r="L73" i="5"/>
  <c r="J73" i="5"/>
  <c r="H73" i="5"/>
  <c r="N72" i="5"/>
  <c r="L72" i="5"/>
  <c r="J72" i="5"/>
  <c r="H72" i="5"/>
  <c r="N71" i="5"/>
  <c r="L71" i="5"/>
  <c r="J71" i="5"/>
  <c r="H71" i="5"/>
  <c r="N70" i="5"/>
  <c r="L70" i="5"/>
  <c r="J70" i="5"/>
  <c r="H70" i="5"/>
  <c r="N69" i="5"/>
  <c r="L69" i="5"/>
  <c r="J69" i="5"/>
  <c r="H69" i="5"/>
  <c r="N68" i="5"/>
  <c r="L68" i="5"/>
  <c r="J68" i="5"/>
  <c r="H68" i="5"/>
  <c r="N67" i="5"/>
  <c r="L67" i="5"/>
  <c r="J67" i="5"/>
  <c r="H67" i="5"/>
  <c r="N66" i="5"/>
  <c r="L66" i="5"/>
  <c r="J66" i="5"/>
  <c r="H66" i="5"/>
  <c r="N65" i="5"/>
  <c r="L65" i="5"/>
  <c r="J65" i="5"/>
  <c r="H65" i="5"/>
  <c r="N64" i="5"/>
  <c r="L64" i="5"/>
  <c r="J64" i="5"/>
  <c r="H64" i="5"/>
  <c r="N63" i="5"/>
  <c r="L63" i="5"/>
  <c r="J63" i="5"/>
  <c r="H63" i="5"/>
  <c r="N62" i="5"/>
  <c r="L62" i="5"/>
  <c r="J62" i="5"/>
  <c r="H62" i="5"/>
  <c r="N61" i="5"/>
  <c r="L61" i="5"/>
  <c r="J61" i="5"/>
  <c r="H61" i="5"/>
  <c r="W57" i="5"/>
  <c r="E57" i="5"/>
  <c r="N57" i="5"/>
  <c r="L57" i="5"/>
  <c r="J57" i="5"/>
  <c r="I57" i="5"/>
  <c r="H57" i="5"/>
  <c r="W55" i="5"/>
  <c r="E55" i="5"/>
  <c r="N55" i="5"/>
  <c r="L55" i="5"/>
  <c r="J55" i="5"/>
  <c r="I55" i="5"/>
  <c r="H55" i="5"/>
  <c r="N54" i="5"/>
  <c r="L54" i="5"/>
  <c r="J54" i="5"/>
  <c r="H54" i="5"/>
  <c r="N53" i="5"/>
  <c r="L53" i="5"/>
  <c r="J53" i="5"/>
  <c r="H53" i="5"/>
  <c r="N52" i="5"/>
  <c r="L52" i="5"/>
  <c r="J52" i="5"/>
  <c r="H52" i="5"/>
  <c r="N51" i="5"/>
  <c r="L51" i="5"/>
  <c r="J51" i="5"/>
  <c r="H51" i="5"/>
  <c r="N50" i="5"/>
  <c r="L50" i="5"/>
  <c r="J50" i="5"/>
  <c r="H50" i="5"/>
  <c r="N49" i="5"/>
  <c r="L49" i="5"/>
  <c r="J49" i="5"/>
  <c r="H49" i="5"/>
  <c r="N48" i="5"/>
  <c r="L48" i="5"/>
  <c r="J48" i="5"/>
  <c r="H48" i="5"/>
  <c r="N47" i="5"/>
  <c r="L47" i="5"/>
  <c r="J47" i="5"/>
  <c r="H47" i="5"/>
  <c r="N46" i="5"/>
  <c r="L46" i="5"/>
  <c r="J46" i="5"/>
  <c r="H46" i="5"/>
  <c r="N45" i="5"/>
  <c r="L45" i="5"/>
  <c r="J45" i="5"/>
  <c r="H45" i="5"/>
  <c r="N43" i="5"/>
  <c r="L43" i="5"/>
  <c r="J43" i="5"/>
  <c r="H43" i="5"/>
  <c r="N42" i="5"/>
  <c r="L42" i="5"/>
  <c r="J42" i="5"/>
  <c r="H42" i="5"/>
  <c r="N41" i="5"/>
  <c r="L41" i="5"/>
  <c r="J41" i="5"/>
  <c r="H41" i="5"/>
  <c r="N40" i="5"/>
  <c r="L40" i="5"/>
  <c r="J40" i="5"/>
  <c r="H40" i="5"/>
  <c r="N38" i="5"/>
  <c r="L38" i="5"/>
  <c r="J38" i="5"/>
  <c r="H38" i="5"/>
  <c r="N36" i="5"/>
  <c r="L36" i="5"/>
  <c r="J36" i="5"/>
  <c r="H36" i="5"/>
  <c r="N35" i="5"/>
  <c r="L35" i="5"/>
  <c r="J35" i="5"/>
  <c r="H35" i="5"/>
  <c r="N34" i="5"/>
  <c r="L34" i="5"/>
  <c r="J34" i="5"/>
  <c r="H34" i="5"/>
  <c r="W31" i="5"/>
  <c r="E31" i="5"/>
  <c r="N31" i="5"/>
  <c r="L31" i="5"/>
  <c r="J31" i="5"/>
  <c r="I31" i="5"/>
  <c r="H31" i="5"/>
  <c r="N30" i="5"/>
  <c r="L30" i="5"/>
  <c r="J30" i="5"/>
  <c r="H30" i="5"/>
  <c r="N29" i="5"/>
  <c r="L29" i="5"/>
  <c r="J29" i="5"/>
  <c r="H29" i="5"/>
  <c r="N27" i="5"/>
  <c r="L27" i="5"/>
  <c r="J27" i="5"/>
  <c r="H27" i="5"/>
  <c r="W24" i="5"/>
  <c r="E24" i="5"/>
  <c r="N24" i="5"/>
  <c r="L24" i="5"/>
  <c r="J24" i="5"/>
  <c r="I24" i="5"/>
  <c r="H24" i="5"/>
  <c r="N22" i="5"/>
  <c r="L22" i="5"/>
  <c r="J22" i="5"/>
  <c r="H22" i="5"/>
  <c r="W19" i="5"/>
  <c r="E19" i="5"/>
  <c r="N19" i="5"/>
  <c r="L19" i="5"/>
  <c r="J19" i="5"/>
  <c r="I19" i="5"/>
  <c r="H19" i="5"/>
  <c r="N16" i="5"/>
  <c r="L16" i="5"/>
  <c r="J16" i="5"/>
  <c r="H16" i="5"/>
  <c r="N14" i="5"/>
  <c r="L14" i="5"/>
  <c r="J14" i="5"/>
  <c r="H14" i="5"/>
  <c r="D8" i="5"/>
</calcChain>
</file>

<file path=xl/sharedStrings.xml><?xml version="1.0" encoding="utf-8"?>
<sst xmlns="http://schemas.openxmlformats.org/spreadsheetml/2006/main" count="1156" uniqueCount="399">
  <si>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</si>
  <si>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</si>
  <si>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</si>
  <si>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</si>
  <si>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</si>
  <si>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</si>
  <si>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</si>
  <si>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</si>
  <si>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</si>
  <si>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</si>
  <si>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</si>
  <si>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</si>
  <si>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</si>
  <si>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</si>
  <si>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</si>
  <si>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</si>
  <si>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</si>
  <si>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</si>
  <si>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</si>
  <si>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</si>
  <si>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</si>
  <si>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</si>
  <si>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</si>
  <si>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</si>
  <si>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</si>
  <si>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</si>
  <si>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</si>
  <si>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</si>
  <si>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</si>
  <si>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</si>
  <si>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</si>
  <si>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</si>
  <si>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</si>
  <si>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</si>
  <si>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</si>
  <si>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</si>
  <si>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</si>
  <si>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</si>
  <si>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</si>
  <si>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</si>
  <si>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</si>
  <si>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</si>
  <si>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</si>
  <si>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</si>
  <si>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</si>
  <si>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</si>
  <si>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</si>
  <si>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</si>
  <si>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</si>
  <si>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</si>
  <si>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</si>
  <si>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</si>
  <si>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</si>
  <si>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</si>
  <si>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</si>
  <si>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</si>
  <si>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</si>
  <si>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</si>
  <si>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</si>
  <si>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</si>
  <si>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</si>
  <si>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</si>
  <si>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</si>
  <si>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</si>
  <si>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</si>
  <si>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</si>
  <si>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</si>
  <si>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</si>
  <si>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</si>
  <si>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Odberateľ: Univerzitná nemocnica L.Pasteura </t>
  </si>
  <si>
    <t xml:space="preserve">Spracoval: Gabriela Nagyová                        </t>
  </si>
  <si>
    <t xml:space="preserve">Projektant: DOMINO-INVEST s.r.o. Ing. Juraj Šuty </t>
  </si>
  <si>
    <t xml:space="preserve">JKSO : </t>
  </si>
  <si>
    <t>Dátum: 17.04.2021</t>
  </si>
  <si>
    <t>Stavba : Stav.úpravy pre inštal.RTG prístr.UROSKOP OMNIA na urolog.odd.UNLP Košice,Rastislavova 43</t>
  </si>
  <si>
    <t>Objekt : SO 01 Stavebné úpravy RTG</t>
  </si>
  <si>
    <t>Časť : Zdravotechnika</t>
  </si>
  <si>
    <t>MPBAU SK, s. r. o. Košice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</si>
  <si>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</si>
  <si>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</si>
  <si>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</si>
  <si>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</si>
  <si>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</si>
  <si>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</si>
  <si>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</si>
  <si>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310238211</t>
  </si>
  <si>
    <t>Zamurovanie otvoru do 1 m2 pálenými tehlami v murive akejkoľvek hr. na maltu MVC</t>
  </si>
  <si>
    <t>m3</t>
  </si>
  <si>
    <t xml:space="preserve">                    </t>
  </si>
  <si>
    <t>31023-8211</t>
  </si>
  <si>
    <t>45.25.50</t>
  </si>
  <si>
    <t>EK</t>
  </si>
  <si>
    <t>S</t>
  </si>
  <si>
    <t>0,3*0,3*0,15*3 =   0,041</t>
  </si>
  <si>
    <t>340238212</t>
  </si>
  <si>
    <t>Zamurovanie otvoru 0,25-1 m2 tehlami v priečkach alebo stenách hr. nad 100 mm</t>
  </si>
  <si>
    <t>m2</t>
  </si>
  <si>
    <t>34023-8212</t>
  </si>
  <si>
    <t>8*0,3*0,3 =   0,720</t>
  </si>
  <si>
    <t>12*0,07*0,1 =   0,084</t>
  </si>
  <si>
    <t xml:space="preserve">3 - ZVISLÉ A KOMPLETNÉ KONŠTRUKCIE  spolu: </t>
  </si>
  <si>
    <t>4 - VODOROVNÉ KONŠTRUKCIE</t>
  </si>
  <si>
    <t>411388531</t>
  </si>
  <si>
    <t>Zabetónovanie otvoru 0,25-1 m2 v stropoch, vrátane debnenia a výstuže</t>
  </si>
  <si>
    <t>41138-8531</t>
  </si>
  <si>
    <t>45.25.32</t>
  </si>
  <si>
    <t>4*0,3*0,3*0,35 =   0,126</t>
  </si>
  <si>
    <t xml:space="preserve">4 - VODOROVNÉ KONŠTRUKCIE  spolu: </t>
  </si>
  <si>
    <t>6 - ÚPRAVY POVRCHOV, PODLAHY, VÝPLNE</t>
  </si>
  <si>
    <t>631312141</t>
  </si>
  <si>
    <t>Doplnenie jestvujúcich mazanín betónom prostým rýhy</t>
  </si>
  <si>
    <t>63131-2141</t>
  </si>
  <si>
    <t>0,3*0,3*0,15*4 =   0,054</t>
  </si>
  <si>
    <t>632232311</t>
  </si>
  <si>
    <t>Doplnenie dlažby z tehál pl. do 1 m2 na plocho</t>
  </si>
  <si>
    <t>63223-2311</t>
  </si>
  <si>
    <t>632451421</t>
  </si>
  <si>
    <t>Doplnenie cementového poteru pl. do 1 m2, hr. 10-20 mm</t>
  </si>
  <si>
    <t>63245-1421</t>
  </si>
  <si>
    <t xml:space="preserve">6 - ÚPRAVY POVRCHOV, PODLAHY, VÝPLNE  spolu: </t>
  </si>
  <si>
    <t>9 - OSTATNÉ KONŠTRUKCIE A PRÁCE</t>
  </si>
  <si>
    <t>953941621</t>
  </si>
  <si>
    <t>Osadenie konzol v murive betónovom</t>
  </si>
  <si>
    <t>kus</t>
  </si>
  <si>
    <t>95394-1621</t>
  </si>
  <si>
    <t>45.45.13</t>
  </si>
  <si>
    <t>953941721</t>
  </si>
  <si>
    <t>Osadenie objímok a držiakov v murive betónovom</t>
  </si>
  <si>
    <t>95394-1721</t>
  </si>
  <si>
    <t>013</t>
  </si>
  <si>
    <t>965043421</t>
  </si>
  <si>
    <t>Búranie bet. podkladu s poterom hr. do 15 cm do 1 m2</t>
  </si>
  <si>
    <t>96504-3421</t>
  </si>
  <si>
    <t>45.11.11</t>
  </si>
  <si>
    <t>965081712</t>
  </si>
  <si>
    <t>Búranie dlažieb xylolit. alebo keram. hr. do 1 cm do 1 m2</t>
  </si>
  <si>
    <t>96508-1712</t>
  </si>
  <si>
    <t>0,3*0,3*4 =   0,360</t>
  </si>
  <si>
    <t>969011121</t>
  </si>
  <si>
    <t>Vybúranie vedenia vodovodného, plynovodného DN do 52 mm</t>
  </si>
  <si>
    <t>m</t>
  </si>
  <si>
    <t>96901-1121</t>
  </si>
  <si>
    <t>969021111</t>
  </si>
  <si>
    <t>Vybúranie kanalizačného potrubia DN do 100 mm</t>
  </si>
  <si>
    <t>96902-1111</t>
  </si>
  <si>
    <t>971042231</t>
  </si>
  <si>
    <t>Vybúr. otvorov do 0,0225 m2 v betón. murive hr. do 15 cm</t>
  </si>
  <si>
    <t>97104-2231</t>
  </si>
  <si>
    <t>972044451</t>
  </si>
  <si>
    <t>Vybúr. otvorov do 1 m2 v stropoch z tvárnic hr. nad 10 cm</t>
  </si>
  <si>
    <t>97204-4451</t>
  </si>
  <si>
    <t>974049143</t>
  </si>
  <si>
    <t>Vysekanie rýh v betón. murive hl. do 7 cm š. do 10 cm</t>
  </si>
  <si>
    <t>97404-9143</t>
  </si>
  <si>
    <t>976047331</t>
  </si>
  <si>
    <t>Vybúranie betón. krycích dosák na murive hr. nad 10 cm</t>
  </si>
  <si>
    <t>97604-7331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</si>
  <si>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</si>
  <si>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</si>
  <si>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</si>
  <si>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</si>
  <si>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</si>
  <si>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</si>
  <si>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</si>
  <si>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</si>
  <si>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</si>
  <si>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</si>
  <si>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</si>
  <si>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</si>
  <si>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</si>
  <si>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</si>
  <si>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</si>
  <si>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</si>
  <si>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</si>
  <si>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</si>
  <si>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</si>
  <si>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</si>
  <si>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</si>
  <si>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</si>
  <si>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</si>
  <si>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</si>
  <si>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</si>
  <si>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</si>
  <si>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</si>
  <si>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</si>
  <si>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</si>
  <si>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</si>
  <si>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</si>
  <si>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721100902</t>
  </si>
  <si>
    <t>Opr. pretesnenie hrdla odpad. potrubia DN do 100</t>
  </si>
  <si>
    <t>I</t>
  </si>
  <si>
    <t>72110-0902</t>
  </si>
  <si>
    <t>45.33.20</t>
  </si>
  <si>
    <t>IK</t>
  </si>
  <si>
    <t>721170955</t>
  </si>
  <si>
    <t>Opr. PVC potrubia, vsadenie odbočky do potrubia hrdl. D 110</t>
  </si>
  <si>
    <t>72117-0955</t>
  </si>
  <si>
    <t>721170965</t>
  </si>
  <si>
    <t>Opr. PVC potrubia, prepojenie stávajúceho potrubia D 110</t>
  </si>
  <si>
    <t>72117-0965</t>
  </si>
  <si>
    <t>721171803</t>
  </si>
  <si>
    <t>Demontáž potrubia z PVC rúr D do 75</t>
  </si>
  <si>
    <t>72117-1803</t>
  </si>
  <si>
    <t>7211740227pc</t>
  </si>
  <si>
    <t>Redukcia nerezová typ 335-DN25/DN32</t>
  </si>
  <si>
    <t>ks</t>
  </si>
  <si>
    <t>72117-40227pc</t>
  </si>
  <si>
    <t xml:space="preserve">  .  .  </t>
  </si>
  <si>
    <t>7211740228pc</t>
  </si>
  <si>
    <t>Koleno nerezové typ 304-DN25/90</t>
  </si>
  <si>
    <t>72117-40228pc</t>
  </si>
  <si>
    <t>7211740229pc</t>
  </si>
  <si>
    <t>Vsuvka nerezová typ 340-DN25</t>
  </si>
  <si>
    <t>72117-40229pc</t>
  </si>
  <si>
    <t>721174022pc</t>
  </si>
  <si>
    <t>Rúry odpadné WAVIN-SITECH (odhlučnený systém) DN 40</t>
  </si>
  <si>
    <t>721174023pc</t>
  </si>
  <si>
    <t>Rúry odpadné WAVIN-SITECH (odhlučnený systém) DN 50</t>
  </si>
  <si>
    <t>721174025pc</t>
  </si>
  <si>
    <t>Rúry odpadné WAVIN-SITECH (odhlučnený systém) DN 110</t>
  </si>
  <si>
    <t>721174025p</t>
  </si>
  <si>
    <t>721174026pc</t>
  </si>
  <si>
    <t>Rúry odpadné WAVIN-SITECH (odhlučnený systém) DN 32</t>
  </si>
  <si>
    <t>721194103</t>
  </si>
  <si>
    <t>Vyvedenie a upevnenie kanal. výpustiek D 32x1.8</t>
  </si>
  <si>
    <t>72119-4103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</si>
  <si>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</si>
  <si>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</si>
  <si>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</si>
  <si>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</si>
  <si>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</si>
  <si>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</si>
  <si>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721290123</t>
  </si>
  <si>
    <t>Skúška tesnosti kanalizácie dymom do DN 300</t>
  </si>
  <si>
    <t>72129-0123</t>
  </si>
  <si>
    <t>721300912</t>
  </si>
  <si>
    <t>Opr. kanaliz. prečistenie zvis. odpad. v 1 podl. do DN 200</t>
  </si>
  <si>
    <t>72130-0912</t>
  </si>
  <si>
    <t>998721201</t>
  </si>
  <si>
    <t>Presun hmôt pre vnút. kanalizáciu v objektoch výšky do 6 m</t>
  </si>
  <si>
    <t>99872-1201</t>
  </si>
  <si>
    <t>45.33.30</t>
  </si>
  <si>
    <t xml:space="preserve">721 - Vnútorná kanalizácia  spolu: </t>
  </si>
  <si>
    <t>722 - Vnútorný vodovod</t>
  </si>
  <si>
    <t>722130801</t>
  </si>
  <si>
    <t>Demontáž potrubia z oceľ. rúrok závitových DN do 25</t>
  </si>
  <si>
    <t>72213-0801</t>
  </si>
  <si>
    <t>722131911</t>
  </si>
  <si>
    <t>Opr. vodov. ocel. potr. záv. vsadenie odbočky do potr. DN 15</t>
  </si>
  <si>
    <t>súbor</t>
  </si>
  <si>
    <t>72213-1911</t>
  </si>
  <si>
    <t>722131931</t>
  </si>
  <si>
    <t>Opr. vodov. ocel. potr. záv. prepojenie stáv. potrubia DN 15</t>
  </si>
  <si>
    <t>72213-1931</t>
  </si>
  <si>
    <t>722174000pc</t>
  </si>
  <si>
    <t>Rúry tlakové WAVIN Tigris-K1 DN 20</t>
  </si>
  <si>
    <t>72217-4000pc</t>
  </si>
  <si>
    <t>722181812</t>
  </si>
  <si>
    <t>Demontáž plsteného pása z rúr do D 50</t>
  </si>
  <si>
    <t>72218-1812</t>
  </si>
  <si>
    <t>722182111</t>
  </si>
  <si>
    <t>Ochrana potrubia izoláciou Mirelon DN 16</t>
  </si>
  <si>
    <t>72218-2111</t>
  </si>
  <si>
    <t>722182113</t>
  </si>
  <si>
    <t>Ochrana potrubia izoláciou Mirelon DN 25</t>
  </si>
  <si>
    <t>72218-2113</t>
  </si>
  <si>
    <t>722182114</t>
  </si>
  <si>
    <t>Ochrana potrubia izoláciou Mirelon DN 32</t>
  </si>
  <si>
    <t>72218-2114</t>
  </si>
  <si>
    <t>722182121pc</t>
  </si>
  <si>
    <t>Ochrana potrubia izoláciou Mirelon DN 15 hr.20mm</t>
  </si>
  <si>
    <t>72218-2121pc</t>
  </si>
  <si>
    <t>722190401</t>
  </si>
  <si>
    <t>Prípojky vod. ocel. rúrky záv. poz. 11353 upev. výpust. DN 15</t>
  </si>
  <si>
    <t>72219-0401</t>
  </si>
  <si>
    <t>722190901</t>
  </si>
  <si>
    <t>Opr. uzatvorenie alebo otvorenie vodov. potrubia</t>
  </si>
  <si>
    <t>72219-0901</t>
  </si>
  <si>
    <t>722208115pc</t>
  </si>
  <si>
    <t>rohový ventil SCHELL CONFORT-DN 20(+hadica)</t>
  </si>
  <si>
    <t>72220-8115pc</t>
  </si>
  <si>
    <t>722220861</t>
  </si>
  <si>
    <t>Demontáž armatúr vodov. s 2 závitmi G do 3/4</t>
  </si>
  <si>
    <t>72222-0861</t>
  </si>
  <si>
    <t>722239101</t>
  </si>
  <si>
    <t>Montáž vodov. armatúr s 2 závitmi G 1/2</t>
  </si>
  <si>
    <t>72223-9101</t>
  </si>
  <si>
    <t>722239104</t>
  </si>
  <si>
    <t>Montáž vodov. armatúr s 2 závitmi G 5/4</t>
  </si>
  <si>
    <t>72223-9104</t>
  </si>
  <si>
    <t>722239112pc</t>
  </si>
  <si>
    <t>Spojka ISO HAWLE č.6100-D40/DN32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</si>
  <si>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</si>
  <si>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</si>
  <si>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</si>
  <si>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</si>
  <si>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</si>
  <si>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</si>
  <si>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722290238pc</t>
  </si>
  <si>
    <t>Šikmý ventil KEMPER č.173 OK-DN 15</t>
  </si>
  <si>
    <t>722290249pc</t>
  </si>
  <si>
    <t>Šikmý ventil KEMPER č.173 1K-DN 15 s vypúšťaním</t>
  </si>
  <si>
    <t>998722201</t>
  </si>
  <si>
    <t>Presun hmôt pre vnút. vodovod v objektoch výšky do 6 m</t>
  </si>
  <si>
    <t>99872-2201</t>
  </si>
  <si>
    <t xml:space="preserve">722 - Vnútorný vodovod  spolu: </t>
  </si>
  <si>
    <t>725 - Zariaďovacie predmety</t>
  </si>
  <si>
    <t>725210821</t>
  </si>
  <si>
    <t>Demontáž umývadiel bez výtokových armatúr</t>
  </si>
  <si>
    <t>72521-0821</t>
  </si>
  <si>
    <t>725210984</t>
  </si>
  <si>
    <t>Opr. umývadiel, odmontovanie rohového ventila G 1/2</t>
  </si>
  <si>
    <t>72521-0984</t>
  </si>
  <si>
    <t>7252122334pc</t>
  </si>
  <si>
    <t>Drez dvojdielný nerezový NORMA 512+sifon</t>
  </si>
  <si>
    <t>7252122348pc</t>
  </si>
  <si>
    <t>Sifon č.H 374730-DN 32</t>
  </si>
  <si>
    <t>725212250pc</t>
  </si>
  <si>
    <t>Umyvadlo Olymp DEEP č.8.1261.1 (500*410)</t>
  </si>
  <si>
    <t>725219403</t>
  </si>
  <si>
    <t>Montáž umyvadla ker. s krytom</t>
  </si>
  <si>
    <t>72521-9403</t>
  </si>
  <si>
    <t>725219602pc</t>
  </si>
  <si>
    <t>Kryt na sifón č.8.1961,1</t>
  </si>
  <si>
    <t>72521-9602pc</t>
  </si>
  <si>
    <t>725314290</t>
  </si>
  <si>
    <t>Príslušenstvo k drezu v kuchynských zostavách</t>
  </si>
  <si>
    <t>72531-4290</t>
  </si>
  <si>
    <t>725319202</t>
  </si>
  <si>
    <t>Príplatok za použitie silikónového tmelu 0,2 kg/kus</t>
  </si>
  <si>
    <t>72531-9202</t>
  </si>
  <si>
    <t>725329101</t>
  </si>
  <si>
    <t>Montáž drezov dvojitých so zápach uzávierkou</t>
  </si>
  <si>
    <t>72532-9101</t>
  </si>
  <si>
    <t>7258102061pc</t>
  </si>
  <si>
    <t>Rohový ventil MIO č. H 372420</t>
  </si>
  <si>
    <t>725819401</t>
  </si>
  <si>
    <t>Montáž ventilov rohových s pripojovacou rúrkou G 1/2</t>
  </si>
  <si>
    <t>72581-9401</t>
  </si>
  <si>
    <t>725820802</t>
  </si>
  <si>
    <t>Demontáž batérií stojankových do 1 otvoru</t>
  </si>
  <si>
    <t>72582-0802</t>
  </si>
  <si>
    <t>725829301</t>
  </si>
  <si>
    <t>Montáž batérií umýv. a drez. ostatných typov stojank. G 1/2</t>
  </si>
  <si>
    <t>72582-9301</t>
  </si>
  <si>
    <t>725829802</t>
  </si>
  <si>
    <t>Montáž batérie drezovej 1-pákovej do 1 otvoru</t>
  </si>
  <si>
    <t>72582-9802</t>
  </si>
  <si>
    <t>725829912pc</t>
  </si>
  <si>
    <t>Bateria umyvad.do 1-otv.OLYMP DEEP č.3.111U.1 s autom.výusťou</t>
  </si>
  <si>
    <t>72582-9912pc</t>
  </si>
  <si>
    <t>725839313pc</t>
  </si>
  <si>
    <t>Bateria do 1-otvoru páková OLYMP  DEEP č.3.511U.1</t>
  </si>
  <si>
    <t>72583-9313pc</t>
  </si>
  <si>
    <t>725869101</t>
  </si>
  <si>
    <t>Montáž zápach. uzávierok umývadlových D 40</t>
  </si>
  <si>
    <t>72586-9101</t>
  </si>
  <si>
    <t>725869214</t>
  </si>
  <si>
    <t>Montáž zápach. uzávierok drez. dvojdiel. D50</t>
  </si>
  <si>
    <t>72586-9214</t>
  </si>
  <si>
    <t>725869218</t>
  </si>
  <si>
    <t>Montáž zápach. uzávierok U sifónov</t>
  </si>
  <si>
    <t>72586-9218</t>
  </si>
  <si>
    <t>725980113</t>
  </si>
  <si>
    <t>Dvierka kovové lakované 30/30</t>
  </si>
  <si>
    <t>72598-0113</t>
  </si>
  <si>
    <t>725980122</t>
  </si>
  <si>
    <t>Dvierka prístupové k inštaláciám z plastov 15/30</t>
  </si>
  <si>
    <t>72598-0122</t>
  </si>
  <si>
    <t>725989101</t>
  </si>
  <si>
    <t>Montáž dvierok kovových lakovaných 300/300 mm</t>
  </si>
  <si>
    <t>72598-9101</t>
  </si>
  <si>
    <t>998725201</t>
  </si>
  <si>
    <t>Presun hmôt pre zariaď. predmety v objektoch výšky do 6 m</t>
  </si>
  <si>
    <t>99872-5201</t>
  </si>
  <si>
    <t xml:space="preserve">725 - Zariaďovacie predmety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</si>
  <si>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</si>
  <si>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</si>
  <si>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</si>
  <si>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</si>
  <si>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</si>
  <si>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76799-5103</t>
  </si>
  <si>
    <t>45.42.12</t>
  </si>
  <si>
    <t>767995110pc</t>
  </si>
  <si>
    <t>Podstropný záves s obj. HILTI-1potrubie</t>
  </si>
  <si>
    <t>767995111pc</t>
  </si>
  <si>
    <t>Podstropný záves s obj. HILTI-2potrubie</t>
  </si>
  <si>
    <t>767995112pc</t>
  </si>
  <si>
    <t>Konzola s obj. HILTI-1potrubie</t>
  </si>
  <si>
    <t>767995125pc</t>
  </si>
  <si>
    <t>Podperka nízka-HILTI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</si>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</sst>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6" formatCode="_-* #,##0\ &quot;Sk&quot;_-;\-* #,##0\ &quot;Sk&quot;_-;_-* &quot;-&quot;\ &quot;Sk&quot;_-;_-@_-"/>
    <numFmt numFmtId="170" formatCode="#,##0.00000"/>
    <numFmt numFmtId="171" formatCode="#,##0.0000"/>
    <numFmt numFmtId="172" formatCode="#,##0.000"/>
    <numFmt numFmtId="173" formatCode="#,##0&quot; Sk&quot;;[Red]&quot;-&quot;#,##0&quot; Sk&quot;"/>
    <numFmt numFmtId="177" formatCode="#,##0.0"/>
    <numFmt numFmtId="18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6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73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9" fillId="0" borderId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</cellStyleXfs>
  <cellXfs count="7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72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8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72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2" fontId="7" fillId="0" borderId="0" xfId="0" applyNumberFormat="1" applyFont="1" applyAlignment="1">
      <alignment horizontal="right" wrapText="1"/>
    </xf>
    <xf numFmtId="171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0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8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C000000}"/>
    <cellStyle name="1 000,-  Sk" xfId="2" xr:uid="{00000000-0005-0000-0000-000016000000}"/>
    <cellStyle name="1 000,- Kč" xfId="7" xr:uid="{00000000-0005-0000-0000-00002F000000}"/>
    <cellStyle name="1 000,- Sk" xfId="10" xr:uid="{00000000-0005-0000-0000-00003A000000}"/>
    <cellStyle name="1000 Sk_fakturuj99" xfId="4" xr:uid="{00000000-0005-0000-0000-00001F000000}"/>
    <cellStyle name="20 % – Zvýraznění1" xfId="8" xr:uid="{00000000-0005-0000-0000-000035000000}"/>
    <cellStyle name="20 % – Zvýraznění2" xfId="9" xr:uid="{00000000-0005-0000-0000-000039000000}"/>
    <cellStyle name="20 % – Zvýraznění3" xfId="3" xr:uid="{00000000-0005-0000-0000-00001D000000}"/>
    <cellStyle name="20 % – Zvýraznění4" xfId="12" xr:uid="{00000000-0005-0000-0000-00003D000000}"/>
    <cellStyle name="20 % – Zvýraznění5" xfId="13" xr:uid="{00000000-0005-0000-0000-00003E000000}"/>
    <cellStyle name="20 % – Zvýraznění6" xfId="14" xr:uid="{00000000-0005-0000-0000-00003F000000}"/>
    <cellStyle name="40 % – Zvýraznění1" xfId="5" xr:uid="{00000000-0005-0000-0000-000021000000}"/>
    <cellStyle name="40 % – Zvýraznění2" xfId="15" xr:uid="{00000000-0005-0000-0000-000040000000}"/>
    <cellStyle name="40 % – Zvýraznění3" xfId="16" xr:uid="{00000000-0005-0000-0000-000041000000}"/>
    <cellStyle name="40 % – Zvýraznění4" xfId="17" xr:uid="{00000000-0005-0000-0000-000042000000}"/>
    <cellStyle name="40 % – Zvýraznění5" xfId="6" xr:uid="{00000000-0005-0000-0000-000024000000}"/>
    <cellStyle name="40 % – Zvýraznění6" xfId="18" xr:uid="{00000000-0005-0000-0000-000043000000}"/>
    <cellStyle name="60 % – Zvýraznění1" xfId="19" xr:uid="{00000000-0005-0000-0000-000044000000}"/>
    <cellStyle name="60 % – Zvýraznění2" xfId="20" xr:uid="{00000000-0005-0000-0000-000045000000}"/>
    <cellStyle name="60 % – Zvýraznění3" xfId="21" xr:uid="{00000000-0005-0000-0000-000046000000}"/>
    <cellStyle name="60 % – Zvýraznění4" xfId="22" xr:uid="{00000000-0005-0000-0000-000047000000}"/>
    <cellStyle name="60 % – Zvýraznění5" xfId="23" xr:uid="{00000000-0005-0000-0000-000048000000}"/>
    <cellStyle name="60 % – Zvýraznění6" xfId="24" xr:uid="{00000000-0005-0000-0000-000049000000}"/>
    <cellStyle name="Celkem" xfId="25" xr:uid="{00000000-0005-0000-0000-00004A000000}"/>
    <cellStyle name="data" xfId="26" xr:uid="{00000000-0005-0000-0000-00004B000000}"/>
    <cellStyle name="Název" xfId="27" xr:uid="{00000000-0005-0000-0000-00004C000000}"/>
    <cellStyle name="Normálna" xfId="0" builtinId="0"/>
    <cellStyle name="normálne_fakturuj99" xfId="28" xr:uid="{00000000-0005-0000-0000-00004D000000}"/>
    <cellStyle name="normálne_KLs" xfId="1" xr:uid="{00000000-0005-0000-0000-000002000000}"/>
    <cellStyle name="TEXT" xfId="29" xr:uid="{00000000-0005-0000-0000-00004F000000}"/>
    <cellStyle name="Text upozornění" xfId="30" xr:uid="{00000000-0005-0000-0000-000050000000}"/>
    <cellStyle name="TEXT1" xfId="31" xr:uid="{00000000-0005-0000-0000-00005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42"/>
  <sheetViews>
    <sheetView showGridLines="0" tabSelected="1" workbookViewId="0"/>
  </sheetViews>
  <sheetFormatPr defaultColWidth="9.140625"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69</v>
      </c>
      <c r="B1" s="4"/>
      <c r="C1" s="4"/>
      <c r="D1" s="4"/>
      <c r="E1" s="8" t="s">
        <v>70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  <c r="AE1" s="55" t="s">
        <v>7</v>
      </c>
      <c r="AF1" s="56" t="s">
        <v>8</v>
      </c>
      <c r="AG1" s="4"/>
      <c r="AH1" s="4"/>
    </row>
    <row r="2" spans="1:37">
      <c r="A2" s="8" t="s">
        <v>71</v>
      </c>
      <c r="B2" s="4"/>
      <c r="C2" s="4"/>
      <c r="D2" s="4"/>
      <c r="E2" s="8" t="s">
        <v>72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73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55">
        <v>4</v>
      </c>
      <c r="AF5" s="60">
        <v>123.4567</v>
      </c>
      <c r="AG5" s="4"/>
      <c r="AH5" s="4"/>
    </row>
    <row r="6" spans="1:37">
      <c r="A6" s="8" t="s">
        <v>75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20</v>
      </c>
      <c r="AF6" s="58">
        <v>123.46</v>
      </c>
      <c r="AG6" s="4"/>
      <c r="AH6" s="4"/>
    </row>
    <row r="7" spans="1:37">
      <c r="A7" s="8" t="s">
        <v>76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39" t="s">
        <v>31</v>
      </c>
      <c r="L9" s="40"/>
      <c r="M9" s="41" t="s">
        <v>32</v>
      </c>
      <c r="N9" s="40"/>
      <c r="O9" s="10" t="s">
        <v>1</v>
      </c>
      <c r="P9" s="42" t="s">
        <v>33</v>
      </c>
      <c r="Q9" s="45" t="s">
        <v>25</v>
      </c>
      <c r="R9" s="45" t="s">
        <v>25</v>
      </c>
      <c r="S9" s="42" t="s">
        <v>25</v>
      </c>
      <c r="T9" s="46" t="s">
        <v>34</v>
      </c>
      <c r="U9" s="47" t="s">
        <v>35</v>
      </c>
      <c r="V9" s="48" t="s">
        <v>36</v>
      </c>
      <c r="W9" s="10" t="s">
        <v>37</v>
      </c>
      <c r="X9" s="10" t="s">
        <v>38</v>
      </c>
      <c r="Y9" s="10" t="s">
        <v>39</v>
      </c>
      <c r="Z9" s="61" t="s">
        <v>40</v>
      </c>
      <c r="AA9" s="61" t="s">
        <v>41</v>
      </c>
      <c r="AB9" s="10" t="s">
        <v>36</v>
      </c>
      <c r="AC9" s="10" t="s">
        <v>42</v>
      </c>
      <c r="AD9" s="10" t="s">
        <v>43</v>
      </c>
      <c r="AE9" s="62" t="s">
        <v>44</v>
      </c>
      <c r="AF9" s="62" t="s">
        <v>45</v>
      </c>
      <c r="AG9" s="62" t="s">
        <v>25</v>
      </c>
      <c r="AH9" s="62" t="s">
        <v>46</v>
      </c>
      <c r="AJ9" s="4" t="s">
        <v>78</v>
      </c>
      <c r="AK9" s="4" t="s">
        <v>80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43" t="s">
        <v>27</v>
      </c>
      <c r="N10" s="11" t="s">
        <v>30</v>
      </c>
      <c r="O10" s="11" t="s">
        <v>55</v>
      </c>
      <c r="P10" s="44"/>
      <c r="Q10" s="49" t="s">
        <v>56</v>
      </c>
      <c r="R10" s="49" t="s">
        <v>57</v>
      </c>
      <c r="S10" s="44" t="s">
        <v>58</v>
      </c>
      <c r="T10" s="50" t="s">
        <v>59</v>
      </c>
      <c r="U10" s="51" t="s">
        <v>60</v>
      </c>
      <c r="V10" s="52" t="s">
        <v>61</v>
      </c>
      <c r="W10" s="53"/>
      <c r="X10" s="54"/>
      <c r="Y10" s="54"/>
      <c r="Z10" s="63" t="s">
        <v>62</v>
      </c>
      <c r="AA10" s="63" t="s">
        <v>47</v>
      </c>
      <c r="AB10" s="11" t="s">
        <v>63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B12" s="65" t="s">
        <v>82</v>
      </c>
    </row>
    <row r="13" spans="1:37">
      <c r="B13" s="27" t="s">
        <v>83</v>
      </c>
    </row>
    <row r="14" spans="1:37" ht="25.5">
      <c r="A14" s="25">
        <v>1</v>
      </c>
      <c r="B14" s="26" t="s">
        <v>84</v>
      </c>
      <c r="C14" s="27" t="s">
        <v>85</v>
      </c>
      <c r="D14" s="28" t="s">
        <v>86</v>
      </c>
      <c r="E14" s="29">
        <v>4.1000000000000002E-2</v>
      </c>
      <c r="F14" s="30" t="s">
        <v>87</v>
      </c>
      <c r="H14" s="31">
        <f>ROUND(E14*G14,2)</f>
        <v>0</v>
      </c>
      <c r="J14" s="31">
        <f>ROUND(E14*G14,2)</f>
        <v>0</v>
      </c>
      <c r="K14" s="32">
        <v>1.77807</v>
      </c>
      <c r="L14" s="32">
        <f>E14*K14</f>
        <v>7.2900870000000006E-2</v>
      </c>
      <c r="N14" s="29">
        <f>E14*M14</f>
        <v>0</v>
      </c>
      <c r="P14" s="30" t="s">
        <v>88</v>
      </c>
      <c r="V14" s="33" t="s">
        <v>68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>
      <c r="D15" s="66" t="s">
        <v>93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 ht="25.5">
      <c r="A16" s="25">
        <v>2</v>
      </c>
      <c r="B16" s="26" t="s">
        <v>84</v>
      </c>
      <c r="C16" s="27" t="s">
        <v>94</v>
      </c>
      <c r="D16" s="28" t="s">
        <v>95</v>
      </c>
      <c r="E16" s="29">
        <v>0.80400000000000005</v>
      </c>
      <c r="F16" s="30" t="s">
        <v>96</v>
      </c>
      <c r="H16" s="31">
        <f>ROUND(E16*G16,2)</f>
        <v>0</v>
      </c>
      <c r="J16" s="31">
        <f>ROUND(E16*G16,2)</f>
        <v>0</v>
      </c>
      <c r="K16" s="32">
        <v>0.26795999999999998</v>
      </c>
      <c r="L16" s="32">
        <f>E16*K16</f>
        <v>0.21543983999999999</v>
      </c>
      <c r="N16" s="29">
        <f>E16*M16</f>
        <v>0</v>
      </c>
      <c r="P16" s="30" t="s">
        <v>88</v>
      </c>
      <c r="V16" s="33" t="s">
        <v>68</v>
      </c>
      <c r="X16" s="27" t="s">
        <v>97</v>
      </c>
      <c r="Y16" s="27" t="s">
        <v>94</v>
      </c>
      <c r="Z16" s="30" t="s">
        <v>90</v>
      </c>
      <c r="AJ16" s="4" t="s">
        <v>91</v>
      </c>
      <c r="AK16" s="4" t="s">
        <v>92</v>
      </c>
    </row>
    <row r="17" spans="1:37">
      <c r="D17" s="66" t="s">
        <v>98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D18" s="66" t="s">
        <v>99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D19" s="73" t="s">
        <v>100</v>
      </c>
      <c r="E19" s="74">
        <f>J19</f>
        <v>0</v>
      </c>
      <c r="H19" s="74">
        <f>SUM(H12:H18)</f>
        <v>0</v>
      </c>
      <c r="I19" s="74">
        <f>SUM(I12:I18)</f>
        <v>0</v>
      </c>
      <c r="J19" s="74">
        <f>SUM(J12:J18)</f>
        <v>0</v>
      </c>
      <c r="L19" s="75">
        <f>SUM(L12:L18)</f>
        <v>0.28834071</v>
      </c>
      <c r="N19" s="76">
        <f>SUM(N12:N18)</f>
        <v>0</v>
      </c>
      <c r="W19" s="34">
        <f>SUM(W12:W18)</f>
        <v>0</v>
      </c>
    </row>
    <row r="21" spans="1:37">
      <c r="B21" s="27" t="s">
        <v>101</v>
      </c>
    </row>
    <row r="22" spans="1:37" ht="25.5">
      <c r="A22" s="25">
        <v>3</v>
      </c>
      <c r="B22" s="26" t="s">
        <v>84</v>
      </c>
      <c r="C22" s="27" t="s">
        <v>102</v>
      </c>
      <c r="D22" s="28" t="s">
        <v>103</v>
      </c>
      <c r="E22" s="29">
        <v>0.126</v>
      </c>
      <c r="F22" s="30" t="s">
        <v>87</v>
      </c>
      <c r="H22" s="31">
        <f>ROUND(E22*G22,2)</f>
        <v>0</v>
      </c>
      <c r="J22" s="31">
        <f>ROUND(E22*G22,2)</f>
        <v>0</v>
      </c>
      <c r="K22" s="32">
        <v>2.51606</v>
      </c>
      <c r="L22" s="32">
        <f>E22*K22</f>
        <v>0.31702355999999998</v>
      </c>
      <c r="N22" s="29">
        <f>E22*M22</f>
        <v>0</v>
      </c>
      <c r="P22" s="30" t="s">
        <v>88</v>
      </c>
      <c r="V22" s="33" t="s">
        <v>68</v>
      </c>
      <c r="X22" s="27" t="s">
        <v>104</v>
      </c>
      <c r="Y22" s="27" t="s">
        <v>102</v>
      </c>
      <c r="Z22" s="30" t="s">
        <v>105</v>
      </c>
      <c r="AJ22" s="4" t="s">
        <v>91</v>
      </c>
      <c r="AK22" s="4" t="s">
        <v>92</v>
      </c>
    </row>
    <row r="23" spans="1:37">
      <c r="D23" s="66" t="s">
        <v>106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D24" s="73" t="s">
        <v>107</v>
      </c>
      <c r="E24" s="74">
        <f>J24</f>
        <v>0</v>
      </c>
      <c r="H24" s="74">
        <f>SUM(H21:H23)</f>
        <v>0</v>
      </c>
      <c r="I24" s="74">
        <f>SUM(I21:I23)</f>
        <v>0</v>
      </c>
      <c r="J24" s="74">
        <f>SUM(J21:J23)</f>
        <v>0</v>
      </c>
      <c r="L24" s="75">
        <f>SUM(L21:L23)</f>
        <v>0.31702355999999998</v>
      </c>
      <c r="N24" s="76">
        <f>SUM(N21:N23)</f>
        <v>0</v>
      </c>
      <c r="W24" s="34">
        <f>SUM(W21:W23)</f>
        <v>0</v>
      </c>
    </row>
    <row r="26" spans="1:37">
      <c r="B26" s="27" t="s">
        <v>108</v>
      </c>
    </row>
    <row r="27" spans="1:37">
      <c r="A27" s="25">
        <v>4</v>
      </c>
      <c r="B27" s="26" t="s">
        <v>84</v>
      </c>
      <c r="C27" s="27" t="s">
        <v>109</v>
      </c>
      <c r="D27" s="28" t="s">
        <v>110</v>
      </c>
      <c r="E27" s="29">
        <v>5.3999999999999999E-2</v>
      </c>
      <c r="F27" s="30" t="s">
        <v>87</v>
      </c>
      <c r="H27" s="31">
        <f>ROUND(E27*G27,2)</f>
        <v>0</v>
      </c>
      <c r="J27" s="31">
        <f>ROUND(E27*G27,2)</f>
        <v>0</v>
      </c>
      <c r="K27" s="32">
        <v>2.2622100000000001</v>
      </c>
      <c r="L27" s="32">
        <f>E27*K27</f>
        <v>0.12215934000000001</v>
      </c>
      <c r="N27" s="29">
        <f>E27*M27</f>
        <v>0</v>
      </c>
      <c r="P27" s="30" t="s">
        <v>88</v>
      </c>
      <c r="V27" s="33" t="s">
        <v>68</v>
      </c>
      <c r="X27" s="27" t="s">
        <v>111</v>
      </c>
      <c r="Y27" s="27" t="s">
        <v>109</v>
      </c>
      <c r="Z27" s="30" t="s">
        <v>105</v>
      </c>
      <c r="AJ27" s="4" t="s">
        <v>91</v>
      </c>
      <c r="AK27" s="4" t="s">
        <v>92</v>
      </c>
    </row>
    <row r="28" spans="1:37">
      <c r="D28" s="66" t="s">
        <v>112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5</v>
      </c>
      <c r="B29" s="26" t="s">
        <v>84</v>
      </c>
      <c r="C29" s="27" t="s">
        <v>113</v>
      </c>
      <c r="D29" s="28" t="s">
        <v>114</v>
      </c>
      <c r="E29" s="29">
        <v>0.36</v>
      </c>
      <c r="F29" s="30" t="s">
        <v>96</v>
      </c>
      <c r="H29" s="31">
        <f>ROUND(E29*G29,2)</f>
        <v>0</v>
      </c>
      <c r="J29" s="31">
        <f>ROUND(E29*G29,2)</f>
        <v>0</v>
      </c>
      <c r="K29" s="32">
        <v>0.16378999999999999</v>
      </c>
      <c r="L29" s="32">
        <f>E29*K29</f>
        <v>5.8964399999999993E-2</v>
      </c>
      <c r="N29" s="29">
        <f>E29*M29</f>
        <v>0</v>
      </c>
      <c r="P29" s="30" t="s">
        <v>88</v>
      </c>
      <c r="V29" s="33" t="s">
        <v>68</v>
      </c>
      <c r="X29" s="27" t="s">
        <v>115</v>
      </c>
      <c r="Y29" s="27" t="s">
        <v>113</v>
      </c>
      <c r="Z29" s="30" t="s">
        <v>90</v>
      </c>
      <c r="AJ29" s="4" t="s">
        <v>91</v>
      </c>
      <c r="AK29" s="4" t="s">
        <v>92</v>
      </c>
    </row>
    <row r="30" spans="1:37" ht="25.5">
      <c r="A30" s="25">
        <v>6</v>
      </c>
      <c r="B30" s="26" t="s">
        <v>84</v>
      </c>
      <c r="C30" s="27" t="s">
        <v>116</v>
      </c>
      <c r="D30" s="28" t="s">
        <v>117</v>
      </c>
      <c r="E30" s="29">
        <v>0.36</v>
      </c>
      <c r="F30" s="30" t="s">
        <v>96</v>
      </c>
      <c r="H30" s="31">
        <f>ROUND(E30*G30,2)</f>
        <v>0</v>
      </c>
      <c r="J30" s="31">
        <f>ROUND(E30*G30,2)</f>
        <v>0</v>
      </c>
      <c r="K30" s="32">
        <v>4.7969999999999999E-2</v>
      </c>
      <c r="L30" s="32">
        <f>E30*K30</f>
        <v>1.7269199999999998E-2</v>
      </c>
      <c r="N30" s="29">
        <f>E30*M30</f>
        <v>0</v>
      </c>
      <c r="P30" s="30" t="s">
        <v>88</v>
      </c>
      <c r="V30" s="33" t="s">
        <v>68</v>
      </c>
      <c r="X30" s="27" t="s">
        <v>118</v>
      </c>
      <c r="Y30" s="27" t="s">
        <v>116</v>
      </c>
      <c r="Z30" s="30" t="s">
        <v>105</v>
      </c>
      <c r="AJ30" s="4" t="s">
        <v>91</v>
      </c>
      <c r="AK30" s="4" t="s">
        <v>92</v>
      </c>
    </row>
    <row r="31" spans="1:37">
      <c r="D31" s="73" t="s">
        <v>119</v>
      </c>
      <c r="E31" s="74">
        <f>J31</f>
        <v>0</v>
      </c>
      <c r="H31" s="74">
        <f>SUM(H26:H30)</f>
        <v>0</v>
      </c>
      <c r="I31" s="74">
        <f>SUM(I26:I30)</f>
        <v>0</v>
      </c>
      <c r="J31" s="74">
        <f>SUM(J26:J30)</f>
        <v>0</v>
      </c>
      <c r="L31" s="75">
        <f>SUM(L26:L30)</f>
        <v>0.19839294000000002</v>
      </c>
      <c r="N31" s="76">
        <f>SUM(N26:N30)</f>
        <v>0</v>
      </c>
      <c r="W31" s="34">
        <f>SUM(W26:W30)</f>
        <v>0</v>
      </c>
    </row>
    <row r="33" spans="1:37">
      <c r="B33" s="27" t="s">
        <v>120</v>
      </c>
    </row>
    <row r="34" spans="1:37">
      <c r="A34" s="25">
        <v>7</v>
      </c>
      <c r="B34" s="26" t="s">
        <v>84</v>
      </c>
      <c r="C34" s="27" t="s">
        <v>121</v>
      </c>
      <c r="D34" s="28" t="s">
        <v>122</v>
      </c>
      <c r="E34" s="29">
        <v>22</v>
      </c>
      <c r="F34" s="30" t="s">
        <v>123</v>
      </c>
      <c r="H34" s="31">
        <f>ROUND(E34*G34,2)</f>
        <v>0</v>
      </c>
      <c r="J34" s="31">
        <f>ROUND(E34*G34,2)</f>
        <v>0</v>
      </c>
      <c r="K34" s="32">
        <v>4.5199999999999997E-3</v>
      </c>
      <c r="L34" s="32">
        <f>E34*K34</f>
        <v>9.9440000000000001E-2</v>
      </c>
      <c r="N34" s="29">
        <f>E34*M34</f>
        <v>0</v>
      </c>
      <c r="P34" s="30" t="s">
        <v>88</v>
      </c>
      <c r="V34" s="33" t="s">
        <v>68</v>
      </c>
      <c r="X34" s="27" t="s">
        <v>124</v>
      </c>
      <c r="Y34" s="27" t="s">
        <v>121</v>
      </c>
      <c r="Z34" s="30" t="s">
        <v>125</v>
      </c>
      <c r="AJ34" s="4" t="s">
        <v>91</v>
      </c>
      <c r="AK34" s="4" t="s">
        <v>92</v>
      </c>
    </row>
    <row r="35" spans="1:37">
      <c r="A35" s="25">
        <v>8</v>
      </c>
      <c r="B35" s="26" t="s">
        <v>84</v>
      </c>
      <c r="C35" s="27" t="s">
        <v>126</v>
      </c>
      <c r="D35" s="28" t="s">
        <v>127</v>
      </c>
      <c r="E35" s="29">
        <v>22</v>
      </c>
      <c r="F35" s="30" t="s">
        <v>123</v>
      </c>
      <c r="H35" s="31">
        <f>ROUND(E35*G35,2)</f>
        <v>0</v>
      </c>
      <c r="J35" s="31">
        <f>ROUND(E35*G35,2)</f>
        <v>0</v>
      </c>
      <c r="K35" s="32">
        <v>4.5199999999999997E-3</v>
      </c>
      <c r="L35" s="32">
        <f>E35*K35</f>
        <v>9.9440000000000001E-2</v>
      </c>
      <c r="N35" s="29">
        <f>E35*M35</f>
        <v>0</v>
      </c>
      <c r="P35" s="30" t="s">
        <v>88</v>
      </c>
      <c r="V35" s="33" t="s">
        <v>68</v>
      </c>
      <c r="X35" s="27" t="s">
        <v>128</v>
      </c>
      <c r="Y35" s="27" t="s">
        <v>126</v>
      </c>
      <c r="Z35" s="30" t="s">
        <v>125</v>
      </c>
      <c r="AJ35" s="4" t="s">
        <v>91</v>
      </c>
      <c r="AK35" s="4" t="s">
        <v>92</v>
      </c>
    </row>
    <row r="36" spans="1:37">
      <c r="A36" s="25">
        <v>9</v>
      </c>
      <c r="B36" s="26" t="s">
        <v>129</v>
      </c>
      <c r="C36" s="27" t="s">
        <v>130</v>
      </c>
      <c r="D36" s="28" t="s">
        <v>131</v>
      </c>
      <c r="E36" s="29">
        <v>5.3999999999999999E-2</v>
      </c>
      <c r="F36" s="30" t="s">
        <v>87</v>
      </c>
      <c r="H36" s="31">
        <f>ROUND(E36*G36,2)</f>
        <v>0</v>
      </c>
      <c r="J36" s="31">
        <f>ROUND(E36*G36,2)</f>
        <v>0</v>
      </c>
      <c r="L36" s="32">
        <f>E36*K36</f>
        <v>0</v>
      </c>
      <c r="M36" s="29">
        <v>2.2000000000000002</v>
      </c>
      <c r="N36" s="29">
        <f>E36*M36</f>
        <v>0.1188</v>
      </c>
      <c r="P36" s="30" t="s">
        <v>88</v>
      </c>
      <c r="V36" s="33" t="s">
        <v>68</v>
      </c>
      <c r="X36" s="27" t="s">
        <v>132</v>
      </c>
      <c r="Y36" s="27" t="s">
        <v>130</v>
      </c>
      <c r="Z36" s="30" t="s">
        <v>133</v>
      </c>
      <c r="AJ36" s="4" t="s">
        <v>91</v>
      </c>
      <c r="AK36" s="4" t="s">
        <v>92</v>
      </c>
    </row>
    <row r="37" spans="1:37">
      <c r="D37" s="66" t="s">
        <v>112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 ht="25.5">
      <c r="A38" s="25">
        <v>10</v>
      </c>
      <c r="B38" s="26" t="s">
        <v>129</v>
      </c>
      <c r="C38" s="27" t="s">
        <v>134</v>
      </c>
      <c r="D38" s="28" t="s">
        <v>135</v>
      </c>
      <c r="E38" s="29">
        <v>0.36</v>
      </c>
      <c r="F38" s="30" t="s">
        <v>96</v>
      </c>
      <c r="H38" s="31">
        <f>ROUND(E38*G38,2)</f>
        <v>0</v>
      </c>
      <c r="J38" s="31">
        <f>ROUND(E38*G38,2)</f>
        <v>0</v>
      </c>
      <c r="L38" s="32">
        <f>E38*K38</f>
        <v>0</v>
      </c>
      <c r="M38" s="29">
        <v>0.02</v>
      </c>
      <c r="N38" s="29">
        <f>E38*M38</f>
        <v>7.1999999999999998E-3</v>
      </c>
      <c r="P38" s="30" t="s">
        <v>88</v>
      </c>
      <c r="V38" s="33" t="s">
        <v>68</v>
      </c>
      <c r="X38" s="27" t="s">
        <v>136</v>
      </c>
      <c r="Y38" s="27" t="s">
        <v>134</v>
      </c>
      <c r="Z38" s="30" t="s">
        <v>133</v>
      </c>
      <c r="AJ38" s="4" t="s">
        <v>91</v>
      </c>
      <c r="AK38" s="4" t="s">
        <v>92</v>
      </c>
    </row>
    <row r="39" spans="1:37">
      <c r="D39" s="66" t="s">
        <v>137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 ht="25.5">
      <c r="A40" s="25">
        <v>11</v>
      </c>
      <c r="B40" s="26" t="s">
        <v>129</v>
      </c>
      <c r="C40" s="27" t="s">
        <v>138</v>
      </c>
      <c r="D40" s="28" t="s">
        <v>139</v>
      </c>
      <c r="E40" s="29">
        <v>10</v>
      </c>
      <c r="F40" s="30" t="s">
        <v>140</v>
      </c>
      <c r="H40" s="31">
        <f>ROUND(E40*G40,2)</f>
        <v>0</v>
      </c>
      <c r="J40" s="31">
        <f>ROUND(E40*G40,2)</f>
        <v>0</v>
      </c>
      <c r="K40" s="32">
        <v>3.8999999999999999E-4</v>
      </c>
      <c r="L40" s="32">
        <f>E40*K40</f>
        <v>3.8999999999999998E-3</v>
      </c>
      <c r="M40" s="29">
        <v>1.2999999999999999E-2</v>
      </c>
      <c r="N40" s="29">
        <f>E40*M40</f>
        <v>0.13</v>
      </c>
      <c r="P40" s="30" t="s">
        <v>88</v>
      </c>
      <c r="V40" s="33" t="s">
        <v>68</v>
      </c>
      <c r="X40" s="27" t="s">
        <v>141</v>
      </c>
      <c r="Y40" s="27" t="s">
        <v>138</v>
      </c>
      <c r="Z40" s="30" t="s">
        <v>133</v>
      </c>
      <c r="AJ40" s="4" t="s">
        <v>91</v>
      </c>
      <c r="AK40" s="4" t="s">
        <v>92</v>
      </c>
    </row>
    <row r="41" spans="1:37">
      <c r="A41" s="25">
        <v>12</v>
      </c>
      <c r="B41" s="26" t="s">
        <v>129</v>
      </c>
      <c r="C41" s="27" t="s">
        <v>142</v>
      </c>
      <c r="D41" s="28" t="s">
        <v>143</v>
      </c>
      <c r="E41" s="29">
        <v>5</v>
      </c>
      <c r="F41" s="30" t="s">
        <v>140</v>
      </c>
      <c r="H41" s="31">
        <f>ROUND(E41*G41,2)</f>
        <v>0</v>
      </c>
      <c r="J41" s="31">
        <f>ROUND(E41*G41,2)</f>
        <v>0</v>
      </c>
      <c r="K41" s="32">
        <v>5.9999999999999995E-4</v>
      </c>
      <c r="L41" s="32">
        <f>E41*K41</f>
        <v>2.9999999999999996E-3</v>
      </c>
      <c r="M41" s="29">
        <v>3.6999999999999998E-2</v>
      </c>
      <c r="N41" s="29">
        <f>E41*M41</f>
        <v>0.185</v>
      </c>
      <c r="P41" s="30" t="s">
        <v>88</v>
      </c>
      <c r="V41" s="33" t="s">
        <v>68</v>
      </c>
      <c r="X41" s="27" t="s">
        <v>144</v>
      </c>
      <c r="Y41" s="27" t="s">
        <v>142</v>
      </c>
      <c r="Z41" s="30" t="s">
        <v>133</v>
      </c>
      <c r="AJ41" s="4" t="s">
        <v>91</v>
      </c>
      <c r="AK41" s="4" t="s">
        <v>92</v>
      </c>
    </row>
    <row r="42" spans="1:37" ht="25.5">
      <c r="A42" s="25">
        <v>13</v>
      </c>
      <c r="B42" s="26" t="s">
        <v>129</v>
      </c>
      <c r="C42" s="27" t="s">
        <v>145</v>
      </c>
      <c r="D42" s="28" t="s">
        <v>146</v>
      </c>
      <c r="E42" s="29">
        <v>8</v>
      </c>
      <c r="F42" s="30" t="s">
        <v>123</v>
      </c>
      <c r="H42" s="31">
        <f>ROUND(E42*G42,2)</f>
        <v>0</v>
      </c>
      <c r="J42" s="31">
        <f>ROUND(E42*G42,2)</f>
        <v>0</v>
      </c>
      <c r="L42" s="32">
        <f>E42*K42</f>
        <v>0</v>
      </c>
      <c r="M42" s="29">
        <v>7.0000000000000001E-3</v>
      </c>
      <c r="N42" s="29">
        <f>E42*M42</f>
        <v>5.6000000000000001E-2</v>
      </c>
      <c r="P42" s="30" t="s">
        <v>88</v>
      </c>
      <c r="V42" s="33" t="s">
        <v>68</v>
      </c>
      <c r="X42" s="27" t="s">
        <v>147</v>
      </c>
      <c r="Y42" s="27" t="s">
        <v>145</v>
      </c>
      <c r="Z42" s="30" t="s">
        <v>133</v>
      </c>
      <c r="AJ42" s="4" t="s">
        <v>91</v>
      </c>
      <c r="AK42" s="4" t="s">
        <v>92</v>
      </c>
    </row>
    <row r="43" spans="1:37" ht="25.5">
      <c r="A43" s="25">
        <v>14</v>
      </c>
      <c r="B43" s="26" t="s">
        <v>129</v>
      </c>
      <c r="C43" s="27" t="s">
        <v>148</v>
      </c>
      <c r="D43" s="28" t="s">
        <v>149</v>
      </c>
      <c r="E43" s="29">
        <v>0.126</v>
      </c>
      <c r="F43" s="30" t="s">
        <v>87</v>
      </c>
      <c r="H43" s="31">
        <f>ROUND(E43*G43,2)</f>
        <v>0</v>
      </c>
      <c r="J43" s="31">
        <f>ROUND(E43*G43,2)</f>
        <v>0</v>
      </c>
      <c r="L43" s="32">
        <f>E43*K43</f>
        <v>0</v>
      </c>
      <c r="M43" s="29">
        <v>1.7</v>
      </c>
      <c r="N43" s="29">
        <f>E43*M43</f>
        <v>0.2142</v>
      </c>
      <c r="P43" s="30" t="s">
        <v>88</v>
      </c>
      <c r="V43" s="33" t="s">
        <v>68</v>
      </c>
      <c r="X43" s="27" t="s">
        <v>150</v>
      </c>
      <c r="Y43" s="27" t="s">
        <v>148</v>
      </c>
      <c r="Z43" s="30" t="s">
        <v>133</v>
      </c>
      <c r="AJ43" s="4" t="s">
        <v>91</v>
      </c>
      <c r="AK43" s="4" t="s">
        <v>92</v>
      </c>
    </row>
    <row r="44" spans="1:37">
      <c r="D44" s="66" t="s">
        <v>106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15</v>
      </c>
      <c r="B45" s="26" t="s">
        <v>129</v>
      </c>
      <c r="C45" s="27" t="s">
        <v>151</v>
      </c>
      <c r="D45" s="28" t="s">
        <v>152</v>
      </c>
      <c r="E45" s="29">
        <v>12</v>
      </c>
      <c r="F45" s="30" t="s">
        <v>140</v>
      </c>
      <c r="H45" s="31">
        <f>ROUND(E45*G45,2)</f>
        <v>0</v>
      </c>
      <c r="J45" s="31">
        <f>ROUND(E45*G45,2)</f>
        <v>0</v>
      </c>
      <c r="K45" s="32">
        <v>5.0000000000000001E-4</v>
      </c>
      <c r="L45" s="32">
        <f>E45*K45</f>
        <v>6.0000000000000001E-3</v>
      </c>
      <c r="M45" s="29">
        <v>1.4999999999999999E-2</v>
      </c>
      <c r="N45" s="29">
        <f>E45*M45</f>
        <v>0.18</v>
      </c>
      <c r="P45" s="30" t="s">
        <v>88</v>
      </c>
      <c r="V45" s="33" t="s">
        <v>68</v>
      </c>
      <c r="X45" s="27" t="s">
        <v>153</v>
      </c>
      <c r="Y45" s="27" t="s">
        <v>151</v>
      </c>
      <c r="Z45" s="30" t="s">
        <v>133</v>
      </c>
      <c r="AJ45" s="4" t="s">
        <v>91</v>
      </c>
      <c r="AK45" s="4" t="s">
        <v>92</v>
      </c>
    </row>
    <row r="46" spans="1:37" ht="25.5">
      <c r="A46" s="25">
        <v>16</v>
      </c>
      <c r="B46" s="26" t="s">
        <v>129</v>
      </c>
      <c r="C46" s="27" t="s">
        <v>154</v>
      </c>
      <c r="D46" s="28" t="s">
        <v>155</v>
      </c>
      <c r="E46" s="29">
        <v>3</v>
      </c>
      <c r="F46" s="30" t="s">
        <v>140</v>
      </c>
      <c r="H46" s="31">
        <f>ROUND(E46*G46,2)</f>
        <v>0</v>
      </c>
      <c r="J46" s="31">
        <f>ROUND(E46*G46,2)</f>
        <v>0</v>
      </c>
      <c r="L46" s="32">
        <f>E46*K46</f>
        <v>0</v>
      </c>
      <c r="M46" s="29">
        <v>0.33</v>
      </c>
      <c r="N46" s="29">
        <f>E46*M46</f>
        <v>0.99</v>
      </c>
      <c r="P46" s="30" t="s">
        <v>88</v>
      </c>
      <c r="V46" s="33" t="s">
        <v>68</v>
      </c>
      <c r="X46" s="27" t="s">
        <v>156</v>
      </c>
      <c r="Y46" s="27" t="s">
        <v>154</v>
      </c>
      <c r="Z46" s="30" t="s">
        <v>133</v>
      </c>
      <c r="AJ46" s="4" t="s">
        <v>91</v>
      </c>
      <c r="AK46" s="4" t="s">
        <v>92</v>
      </c>
    </row>
    <row r="47" spans="1:37">
      <c r="A47" s="25">
        <v>17</v>
      </c>
      <c r="B47" s="26" t="s">
        <v>129</v>
      </c>
      <c r="C47" s="27" t="s">
        <v>157</v>
      </c>
      <c r="D47" s="28" t="s">
        <v>158</v>
      </c>
      <c r="E47" s="29">
        <v>1.881</v>
      </c>
      <c r="F47" s="30" t="s">
        <v>159</v>
      </c>
      <c r="H47" s="31">
        <f>ROUND(E47*G47,2)</f>
        <v>0</v>
      </c>
      <c r="J47" s="31">
        <f>ROUND(E47*G47,2)</f>
        <v>0</v>
      </c>
      <c r="L47" s="32">
        <f>E47*K47</f>
        <v>0</v>
      </c>
      <c r="N47" s="29">
        <f>E47*M47</f>
        <v>0</v>
      </c>
      <c r="P47" s="30" t="s">
        <v>88</v>
      </c>
      <c r="V47" s="33" t="s">
        <v>68</v>
      </c>
      <c r="X47" s="27" t="s">
        <v>160</v>
      </c>
      <c r="Y47" s="27" t="s">
        <v>157</v>
      </c>
      <c r="Z47" s="30" t="s">
        <v>133</v>
      </c>
      <c r="AJ47" s="4" t="s">
        <v>91</v>
      </c>
      <c r="AK47" s="4" t="s">
        <v>92</v>
      </c>
    </row>
    <row r="48" spans="1:37" ht="25.5">
      <c r="A48" s="25">
        <v>18</v>
      </c>
      <c r="B48" s="26" t="s">
        <v>129</v>
      </c>
      <c r="C48" s="27" t="s">
        <v>161</v>
      </c>
      <c r="D48" s="28" t="s">
        <v>162</v>
      </c>
      <c r="E48" s="29">
        <v>1.881</v>
      </c>
      <c r="F48" s="30" t="s">
        <v>159</v>
      </c>
      <c r="H48" s="31">
        <f>ROUND(E48*G48,2)</f>
        <v>0</v>
      </c>
      <c r="J48" s="31">
        <f>ROUND(E48*G48,2)</f>
        <v>0</v>
      </c>
      <c r="L48" s="32">
        <f>E48*K48</f>
        <v>0</v>
      </c>
      <c r="N48" s="29">
        <f>E48*M48</f>
        <v>0</v>
      </c>
      <c r="P48" s="30" t="s">
        <v>88</v>
      </c>
      <c r="V48" s="33" t="s">
        <v>68</v>
      </c>
      <c r="X48" s="27" t="s">
        <v>163</v>
      </c>
      <c r="Y48" s="27" t="s">
        <v>161</v>
      </c>
      <c r="Z48" s="30" t="s">
        <v>133</v>
      </c>
      <c r="AJ48" s="4" t="s">
        <v>91</v>
      </c>
      <c r="AK48" s="4" t="s">
        <v>92</v>
      </c>
    </row>
    <row r="49" spans="1:37">
      <c r="A49" s="25">
        <v>19</v>
      </c>
      <c r="B49" s="26" t="s">
        <v>129</v>
      </c>
      <c r="C49" s="27" t="s">
        <v>164</v>
      </c>
      <c r="D49" s="28" t="s">
        <v>165</v>
      </c>
      <c r="E49" s="29">
        <v>1.881</v>
      </c>
      <c r="F49" s="30" t="s">
        <v>159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P49" s="30" t="s">
        <v>88</v>
      </c>
      <c r="V49" s="33" t="s">
        <v>68</v>
      </c>
      <c r="X49" s="27" t="s">
        <v>166</v>
      </c>
      <c r="Y49" s="27" t="s">
        <v>164</v>
      </c>
      <c r="Z49" s="30" t="s">
        <v>133</v>
      </c>
      <c r="AJ49" s="4" t="s">
        <v>91</v>
      </c>
      <c r="AK49" s="4" t="s">
        <v>92</v>
      </c>
    </row>
    <row r="50" spans="1:37" ht="25.5">
      <c r="A50" s="25">
        <v>20</v>
      </c>
      <c r="B50" s="26" t="s">
        <v>129</v>
      </c>
      <c r="C50" s="27" t="s">
        <v>167</v>
      </c>
      <c r="D50" s="28" t="s">
        <v>168</v>
      </c>
      <c r="E50" s="29">
        <v>28.215</v>
      </c>
      <c r="F50" s="30" t="s">
        <v>159</v>
      </c>
      <c r="H50" s="31">
        <f>ROUND(E50*G50,2)</f>
        <v>0</v>
      </c>
      <c r="J50" s="31">
        <f>ROUND(E50*G50,2)</f>
        <v>0</v>
      </c>
      <c r="L50" s="32">
        <f>E50*K50</f>
        <v>0</v>
      </c>
      <c r="N50" s="29">
        <f>E50*M50</f>
        <v>0</v>
      </c>
      <c r="P50" s="30" t="s">
        <v>88</v>
      </c>
      <c r="V50" s="33" t="s">
        <v>68</v>
      </c>
      <c r="X50" s="27" t="s">
        <v>169</v>
      </c>
      <c r="Y50" s="27" t="s">
        <v>167</v>
      </c>
      <c r="Z50" s="30" t="s">
        <v>133</v>
      </c>
      <c r="AJ50" s="4" t="s">
        <v>91</v>
      </c>
      <c r="AK50" s="4" t="s">
        <v>92</v>
      </c>
    </row>
    <row r="51" spans="1:37" ht="25.5">
      <c r="A51" s="25">
        <v>21</v>
      </c>
      <c r="B51" s="26" t="s">
        <v>129</v>
      </c>
      <c r="C51" s="27" t="s">
        <v>170</v>
      </c>
      <c r="D51" s="28" t="s">
        <v>171</v>
      </c>
      <c r="E51" s="29">
        <v>1.881</v>
      </c>
      <c r="F51" s="30" t="s">
        <v>159</v>
      </c>
      <c r="H51" s="31">
        <f>ROUND(E51*G51,2)</f>
        <v>0</v>
      </c>
      <c r="J51" s="31">
        <f>ROUND(E51*G51,2)</f>
        <v>0</v>
      </c>
      <c r="L51" s="32">
        <f>E51*K51</f>
        <v>0</v>
      </c>
      <c r="N51" s="29">
        <f>E51*M51</f>
        <v>0</v>
      </c>
      <c r="P51" s="30" t="s">
        <v>88</v>
      </c>
      <c r="V51" s="33" t="s">
        <v>68</v>
      </c>
      <c r="X51" s="27" t="s">
        <v>172</v>
      </c>
      <c r="Y51" s="27" t="s">
        <v>170</v>
      </c>
      <c r="Z51" s="30" t="s">
        <v>133</v>
      </c>
      <c r="AJ51" s="4" t="s">
        <v>91</v>
      </c>
      <c r="AK51" s="4" t="s">
        <v>92</v>
      </c>
    </row>
    <row r="52" spans="1:37" ht="25.5">
      <c r="A52" s="25">
        <v>22</v>
      </c>
      <c r="B52" s="26" t="s">
        <v>129</v>
      </c>
      <c r="C52" s="27" t="s">
        <v>173</v>
      </c>
      <c r="D52" s="28" t="s">
        <v>174</v>
      </c>
      <c r="E52" s="29">
        <v>18.809999999999999</v>
      </c>
      <c r="F52" s="30" t="s">
        <v>159</v>
      </c>
      <c r="H52" s="31">
        <f>ROUND(E52*G52,2)</f>
        <v>0</v>
      </c>
      <c r="J52" s="31">
        <f>ROUND(E52*G52,2)</f>
        <v>0</v>
      </c>
      <c r="L52" s="32">
        <f>E52*K52</f>
        <v>0</v>
      </c>
      <c r="N52" s="29">
        <f>E52*M52</f>
        <v>0</v>
      </c>
      <c r="P52" s="30" t="s">
        <v>88</v>
      </c>
      <c r="V52" s="33" t="s">
        <v>68</v>
      </c>
      <c r="X52" s="27" t="s">
        <v>175</v>
      </c>
      <c r="Y52" s="27" t="s">
        <v>173</v>
      </c>
      <c r="Z52" s="30" t="s">
        <v>133</v>
      </c>
      <c r="AJ52" s="4" t="s">
        <v>91</v>
      </c>
      <c r="AK52" s="4" t="s">
        <v>92</v>
      </c>
    </row>
    <row r="53" spans="1:37" ht="25.5">
      <c r="A53" s="25">
        <v>23</v>
      </c>
      <c r="B53" s="26" t="s">
        <v>129</v>
      </c>
      <c r="C53" s="27" t="s">
        <v>176</v>
      </c>
      <c r="D53" s="28" t="s">
        <v>177</v>
      </c>
      <c r="E53" s="29">
        <v>1.881</v>
      </c>
      <c r="F53" s="30" t="s">
        <v>159</v>
      </c>
      <c r="H53" s="31">
        <f>ROUND(E53*G53,2)</f>
        <v>0</v>
      </c>
      <c r="J53" s="31">
        <f>ROUND(E53*G53,2)</f>
        <v>0</v>
      </c>
      <c r="L53" s="32">
        <f>E53*K53</f>
        <v>0</v>
      </c>
      <c r="N53" s="29">
        <f>E53*M53</f>
        <v>0</v>
      </c>
      <c r="P53" s="30" t="s">
        <v>88</v>
      </c>
      <c r="V53" s="33" t="s">
        <v>68</v>
      </c>
      <c r="X53" s="27" t="s">
        <v>178</v>
      </c>
      <c r="Y53" s="27" t="s">
        <v>176</v>
      </c>
      <c r="Z53" s="30" t="s">
        <v>133</v>
      </c>
      <c r="AJ53" s="4" t="s">
        <v>91</v>
      </c>
      <c r="AK53" s="4" t="s">
        <v>92</v>
      </c>
    </row>
    <row r="54" spans="1:37">
      <c r="A54" s="25">
        <v>24</v>
      </c>
      <c r="B54" s="26" t="s">
        <v>84</v>
      </c>
      <c r="C54" s="27" t="s">
        <v>179</v>
      </c>
      <c r="D54" s="28" t="s">
        <v>180</v>
      </c>
      <c r="E54" s="29">
        <v>1.016</v>
      </c>
      <c r="F54" s="30" t="s">
        <v>159</v>
      </c>
      <c r="H54" s="31">
        <f>ROUND(E54*G54,2)</f>
        <v>0</v>
      </c>
      <c r="J54" s="31">
        <f>ROUND(E54*G54,2)</f>
        <v>0</v>
      </c>
      <c r="L54" s="32">
        <f>E54*K54</f>
        <v>0</v>
      </c>
      <c r="N54" s="29">
        <f>E54*M54</f>
        <v>0</v>
      </c>
      <c r="P54" s="30" t="s">
        <v>88</v>
      </c>
      <c r="V54" s="33" t="s">
        <v>68</v>
      </c>
      <c r="X54" s="27" t="s">
        <v>181</v>
      </c>
      <c r="Y54" s="27" t="s">
        <v>179</v>
      </c>
      <c r="Z54" s="30" t="s">
        <v>182</v>
      </c>
      <c r="AJ54" s="4" t="s">
        <v>91</v>
      </c>
      <c r="AK54" s="4" t="s">
        <v>92</v>
      </c>
    </row>
    <row r="55" spans="1:37">
      <c r="D55" s="73" t="s">
        <v>183</v>
      </c>
      <c r="E55" s="74">
        <f>J55</f>
        <v>0</v>
      </c>
      <c r="H55" s="74">
        <f>SUM(H33:H54)</f>
        <v>0</v>
      </c>
      <c r="I55" s="74">
        <f>SUM(I33:I54)</f>
        <v>0</v>
      </c>
      <c r="J55" s="74">
        <f>SUM(J33:J54)</f>
        <v>0</v>
      </c>
      <c r="L55" s="75">
        <f>SUM(L33:L54)</f>
        <v>0.21178</v>
      </c>
      <c r="N55" s="76">
        <f>SUM(N33:N54)</f>
        <v>1.8812</v>
      </c>
      <c r="W55" s="34">
        <f>SUM(W33:W54)</f>
        <v>0</v>
      </c>
    </row>
    <row r="57" spans="1:37">
      <c r="D57" s="73" t="s">
        <v>184</v>
      </c>
      <c r="E57" s="76">
        <f>J57</f>
        <v>0</v>
      </c>
      <c r="H57" s="74">
        <f>+H19+H24+H31+H55</f>
        <v>0</v>
      </c>
      <c r="I57" s="74">
        <f>+I19+I24+I31+I55</f>
        <v>0</v>
      </c>
      <c r="J57" s="74">
        <f>+J19+J24+J31+J55</f>
        <v>0</v>
      </c>
      <c r="L57" s="75">
        <f>+L19+L24+L31+L55</f>
        <v>1.01553721</v>
      </c>
      <c r="N57" s="76">
        <f>+N19+N24+N31+N55</f>
        <v>1.8812</v>
      </c>
      <c r="W57" s="34">
        <f>+W19+W24+W31+W55</f>
        <v>0</v>
      </c>
    </row>
    <row r="59" spans="1:37">
      <c r="B59" s="65" t="s">
        <v>185</v>
      </c>
    </row>
    <row r="60" spans="1:37">
      <c r="B60" s="27" t="s">
        <v>186</v>
      </c>
    </row>
    <row r="61" spans="1:37">
      <c r="A61" s="25">
        <v>25</v>
      </c>
      <c r="B61" s="26" t="s">
        <v>187</v>
      </c>
      <c r="C61" s="27" t="s">
        <v>188</v>
      </c>
      <c r="D61" s="28" t="s">
        <v>189</v>
      </c>
      <c r="E61" s="29">
        <v>6</v>
      </c>
      <c r="F61" s="30" t="s">
        <v>123</v>
      </c>
      <c r="H61" s="31">
        <f>ROUND(E61*G61,2)</f>
        <v>0</v>
      </c>
      <c r="J61" s="31">
        <f>ROUND(E61*G61,2)</f>
        <v>0</v>
      </c>
      <c r="L61" s="32">
        <f>E61*K61</f>
        <v>0</v>
      </c>
      <c r="N61" s="29">
        <f>E61*M61</f>
        <v>0</v>
      </c>
      <c r="P61" s="30" t="s">
        <v>88</v>
      </c>
      <c r="V61" s="33" t="s">
        <v>190</v>
      </c>
      <c r="X61" s="27" t="s">
        <v>191</v>
      </c>
      <c r="Y61" s="27" t="s">
        <v>188</v>
      </c>
      <c r="Z61" s="30" t="s">
        <v>192</v>
      </c>
      <c r="AJ61" s="4" t="s">
        <v>193</v>
      </c>
      <c r="AK61" s="4" t="s">
        <v>92</v>
      </c>
    </row>
    <row r="62" spans="1:37" ht="25.5">
      <c r="A62" s="25">
        <v>26</v>
      </c>
      <c r="B62" s="26" t="s">
        <v>187</v>
      </c>
      <c r="C62" s="27" t="s">
        <v>194</v>
      </c>
      <c r="D62" s="28" t="s">
        <v>195</v>
      </c>
      <c r="E62" s="29">
        <v>3</v>
      </c>
      <c r="F62" s="30" t="s">
        <v>123</v>
      </c>
      <c r="H62" s="31">
        <f>ROUND(E62*G62,2)</f>
        <v>0</v>
      </c>
      <c r="J62" s="31">
        <f>ROUND(E62*G62,2)</f>
        <v>0</v>
      </c>
      <c r="K62" s="32">
        <v>7.77E-3</v>
      </c>
      <c r="L62" s="32">
        <f>E62*K62</f>
        <v>2.3310000000000001E-2</v>
      </c>
      <c r="N62" s="29">
        <f>E62*M62</f>
        <v>0</v>
      </c>
      <c r="P62" s="30" t="s">
        <v>88</v>
      </c>
      <c r="V62" s="33" t="s">
        <v>190</v>
      </c>
      <c r="X62" s="27" t="s">
        <v>196</v>
      </c>
      <c r="Y62" s="27" t="s">
        <v>194</v>
      </c>
      <c r="Z62" s="30" t="s">
        <v>192</v>
      </c>
      <c r="AJ62" s="4" t="s">
        <v>193</v>
      </c>
      <c r="AK62" s="4" t="s">
        <v>92</v>
      </c>
    </row>
    <row r="63" spans="1:37" ht="25.5">
      <c r="A63" s="25">
        <v>27</v>
      </c>
      <c r="B63" s="26" t="s">
        <v>187</v>
      </c>
      <c r="C63" s="27" t="s">
        <v>197</v>
      </c>
      <c r="D63" s="28" t="s">
        <v>198</v>
      </c>
      <c r="E63" s="29">
        <v>3</v>
      </c>
      <c r="F63" s="30" t="s">
        <v>123</v>
      </c>
      <c r="H63" s="31">
        <f>ROUND(E63*G63,2)</f>
        <v>0</v>
      </c>
      <c r="J63" s="31">
        <f>ROUND(E63*G63,2)</f>
        <v>0</v>
      </c>
      <c r="K63" s="32">
        <v>1.42E-3</v>
      </c>
      <c r="L63" s="32">
        <f>E63*K63</f>
        <v>4.2599999999999999E-3</v>
      </c>
      <c r="N63" s="29">
        <f>E63*M63</f>
        <v>0</v>
      </c>
      <c r="P63" s="30" t="s">
        <v>88</v>
      </c>
      <c r="V63" s="33" t="s">
        <v>190</v>
      </c>
      <c r="X63" s="27" t="s">
        <v>199</v>
      </c>
      <c r="Y63" s="27" t="s">
        <v>197</v>
      </c>
      <c r="Z63" s="30" t="s">
        <v>192</v>
      </c>
      <c r="AJ63" s="4" t="s">
        <v>193</v>
      </c>
      <c r="AK63" s="4" t="s">
        <v>92</v>
      </c>
    </row>
    <row r="64" spans="1:37">
      <c r="A64" s="25">
        <v>28</v>
      </c>
      <c r="B64" s="26" t="s">
        <v>187</v>
      </c>
      <c r="C64" s="27" t="s">
        <v>200</v>
      </c>
      <c r="D64" s="28" t="s">
        <v>201</v>
      </c>
      <c r="E64" s="29">
        <v>5</v>
      </c>
      <c r="F64" s="30" t="s">
        <v>140</v>
      </c>
      <c r="H64" s="31">
        <f>ROUND(E64*G64,2)</f>
        <v>0</v>
      </c>
      <c r="J64" s="31">
        <f>ROUND(E64*G64,2)</f>
        <v>0</v>
      </c>
      <c r="L64" s="32">
        <f>E64*K64</f>
        <v>0</v>
      </c>
      <c r="M64" s="29">
        <v>2E-3</v>
      </c>
      <c r="N64" s="29">
        <f>E64*M64</f>
        <v>0.01</v>
      </c>
      <c r="P64" s="30" t="s">
        <v>88</v>
      </c>
      <c r="V64" s="33" t="s">
        <v>190</v>
      </c>
      <c r="X64" s="27" t="s">
        <v>202</v>
      </c>
      <c r="Y64" s="27" t="s">
        <v>200</v>
      </c>
      <c r="Z64" s="30" t="s">
        <v>192</v>
      </c>
      <c r="AJ64" s="4" t="s">
        <v>193</v>
      </c>
      <c r="AK64" s="4" t="s">
        <v>92</v>
      </c>
    </row>
    <row r="65" spans="1:37">
      <c r="A65" s="25">
        <v>29</v>
      </c>
      <c r="B65" s="26" t="s">
        <v>187</v>
      </c>
      <c r="C65" s="27" t="s">
        <v>203</v>
      </c>
      <c r="D65" s="28" t="s">
        <v>204</v>
      </c>
      <c r="E65" s="29">
        <v>1</v>
      </c>
      <c r="F65" s="30" t="s">
        <v>205</v>
      </c>
      <c r="H65" s="31">
        <f>ROUND(E65*G65,2)</f>
        <v>0</v>
      </c>
      <c r="J65" s="31">
        <f>ROUND(E65*G65,2)</f>
        <v>0</v>
      </c>
      <c r="K65" s="32">
        <v>9.58E-3</v>
      </c>
      <c r="L65" s="32">
        <f>E65*K65</f>
        <v>9.58E-3</v>
      </c>
      <c r="N65" s="29">
        <f>E65*M65</f>
        <v>0</v>
      </c>
      <c r="P65" s="30" t="s">
        <v>88</v>
      </c>
      <c r="V65" s="33" t="s">
        <v>190</v>
      </c>
      <c r="X65" s="27" t="s">
        <v>206</v>
      </c>
      <c r="Y65" s="27" t="s">
        <v>203</v>
      </c>
      <c r="Z65" s="30" t="s">
        <v>207</v>
      </c>
      <c r="AJ65" s="4" t="s">
        <v>193</v>
      </c>
      <c r="AK65" s="4" t="s">
        <v>92</v>
      </c>
    </row>
    <row r="66" spans="1:37">
      <c r="A66" s="25">
        <v>30</v>
      </c>
      <c r="B66" s="26" t="s">
        <v>187</v>
      </c>
      <c r="C66" s="27" t="s">
        <v>208</v>
      </c>
      <c r="D66" s="28" t="s">
        <v>209</v>
      </c>
      <c r="E66" s="29">
        <v>1</v>
      </c>
      <c r="F66" s="30" t="s">
        <v>205</v>
      </c>
      <c r="H66" s="31">
        <f>ROUND(E66*G66,2)</f>
        <v>0</v>
      </c>
      <c r="J66" s="31">
        <f>ROUND(E66*G66,2)</f>
        <v>0</v>
      </c>
      <c r="K66" s="32">
        <v>9.58E-3</v>
      </c>
      <c r="L66" s="32">
        <f>E66*K66</f>
        <v>9.58E-3</v>
      </c>
      <c r="N66" s="29">
        <f>E66*M66</f>
        <v>0</v>
      </c>
      <c r="P66" s="30" t="s">
        <v>88</v>
      </c>
      <c r="V66" s="33" t="s">
        <v>190</v>
      </c>
      <c r="X66" s="27" t="s">
        <v>210</v>
      </c>
      <c r="Y66" s="27" t="s">
        <v>208</v>
      </c>
      <c r="Z66" s="30" t="s">
        <v>207</v>
      </c>
      <c r="AJ66" s="4" t="s">
        <v>193</v>
      </c>
      <c r="AK66" s="4" t="s">
        <v>92</v>
      </c>
    </row>
    <row r="67" spans="1:37">
      <c r="A67" s="25">
        <v>31</v>
      </c>
      <c r="B67" s="26" t="s">
        <v>187</v>
      </c>
      <c r="C67" s="27" t="s">
        <v>211</v>
      </c>
      <c r="D67" s="28" t="s">
        <v>212</v>
      </c>
      <c r="E67" s="29">
        <v>1</v>
      </c>
      <c r="F67" s="30" t="s">
        <v>205</v>
      </c>
      <c r="H67" s="31">
        <f>ROUND(E67*G67,2)</f>
        <v>0</v>
      </c>
      <c r="J67" s="31">
        <f>ROUND(E67*G67,2)</f>
        <v>0</v>
      </c>
      <c r="K67" s="32">
        <v>9.58E-3</v>
      </c>
      <c r="L67" s="32">
        <f>E67*K67</f>
        <v>9.58E-3</v>
      </c>
      <c r="N67" s="29">
        <f>E67*M67</f>
        <v>0</v>
      </c>
      <c r="P67" s="30" t="s">
        <v>88</v>
      </c>
      <c r="V67" s="33" t="s">
        <v>190</v>
      </c>
      <c r="X67" s="27" t="s">
        <v>213</v>
      </c>
      <c r="Y67" s="27" t="s">
        <v>211</v>
      </c>
      <c r="Z67" s="30" t="s">
        <v>207</v>
      </c>
      <c r="AJ67" s="4" t="s">
        <v>193</v>
      </c>
      <c r="AK67" s="4" t="s">
        <v>92</v>
      </c>
    </row>
    <row r="68" spans="1:37" ht="25.5">
      <c r="A68" s="25">
        <v>32</v>
      </c>
      <c r="B68" s="26" t="s">
        <v>187</v>
      </c>
      <c r="C68" s="27" t="s">
        <v>214</v>
      </c>
      <c r="D68" s="28" t="s">
        <v>215</v>
      </c>
      <c r="E68" s="29">
        <v>11</v>
      </c>
      <c r="F68" s="30" t="s">
        <v>140</v>
      </c>
      <c r="H68" s="31">
        <f>ROUND(E68*G68,2)</f>
        <v>0</v>
      </c>
      <c r="J68" s="31">
        <f>ROUND(E68*G68,2)</f>
        <v>0</v>
      </c>
      <c r="L68" s="32">
        <f>E68*K68</f>
        <v>0</v>
      </c>
      <c r="N68" s="29">
        <f>E68*M68</f>
        <v>0</v>
      </c>
      <c r="P68" s="30" t="s">
        <v>88</v>
      </c>
      <c r="V68" s="33" t="s">
        <v>190</v>
      </c>
      <c r="X68" s="27" t="s">
        <v>214</v>
      </c>
      <c r="Y68" s="27" t="s">
        <v>214</v>
      </c>
      <c r="Z68" s="30" t="s">
        <v>207</v>
      </c>
      <c r="AJ68" s="4" t="s">
        <v>193</v>
      </c>
      <c r="AK68" s="4" t="s">
        <v>92</v>
      </c>
    </row>
    <row r="69" spans="1:37" ht="25.5">
      <c r="A69" s="25">
        <v>33</v>
      </c>
      <c r="B69" s="26" t="s">
        <v>187</v>
      </c>
      <c r="C69" s="27" t="s">
        <v>216</v>
      </c>
      <c r="D69" s="28" t="s">
        <v>217</v>
      </c>
      <c r="E69" s="29">
        <v>12</v>
      </c>
      <c r="F69" s="30" t="s">
        <v>140</v>
      </c>
      <c r="H69" s="31">
        <f>ROUND(E69*G69,2)</f>
        <v>0</v>
      </c>
      <c r="J69" s="31">
        <f>ROUND(E69*G69,2)</f>
        <v>0</v>
      </c>
      <c r="L69" s="32">
        <f>E69*K69</f>
        <v>0</v>
      </c>
      <c r="N69" s="29">
        <f>E69*M69</f>
        <v>0</v>
      </c>
      <c r="P69" s="30" t="s">
        <v>88</v>
      </c>
      <c r="V69" s="33" t="s">
        <v>190</v>
      </c>
      <c r="X69" s="27" t="s">
        <v>216</v>
      </c>
      <c r="Y69" s="27" t="s">
        <v>216</v>
      </c>
      <c r="Z69" s="30" t="s">
        <v>207</v>
      </c>
      <c r="AJ69" s="4" t="s">
        <v>193</v>
      </c>
      <c r="AK69" s="4" t="s">
        <v>92</v>
      </c>
    </row>
    <row r="70" spans="1:37" ht="25.5">
      <c r="A70" s="25">
        <v>34</v>
      </c>
      <c r="B70" s="26" t="s">
        <v>187</v>
      </c>
      <c r="C70" s="27" t="s">
        <v>218</v>
      </c>
      <c r="D70" s="28" t="s">
        <v>219</v>
      </c>
      <c r="E70" s="29">
        <v>3</v>
      </c>
      <c r="F70" s="30" t="s">
        <v>140</v>
      </c>
      <c r="H70" s="31">
        <f>ROUND(E70*G70,2)</f>
        <v>0</v>
      </c>
      <c r="J70" s="31">
        <f>ROUND(E70*G70,2)</f>
        <v>0</v>
      </c>
      <c r="L70" s="32">
        <f>E70*K70</f>
        <v>0</v>
      </c>
      <c r="N70" s="29">
        <f>E70*M70</f>
        <v>0</v>
      </c>
      <c r="P70" s="30" t="s">
        <v>88</v>
      </c>
      <c r="V70" s="33" t="s">
        <v>190</v>
      </c>
      <c r="X70" s="27" t="s">
        <v>220</v>
      </c>
      <c r="Y70" s="27" t="s">
        <v>218</v>
      </c>
      <c r="Z70" s="30" t="s">
        <v>207</v>
      </c>
      <c r="AJ70" s="4" t="s">
        <v>193</v>
      </c>
      <c r="AK70" s="4" t="s">
        <v>92</v>
      </c>
    </row>
    <row r="71" spans="1:37" ht="25.5">
      <c r="A71" s="25">
        <v>35</v>
      </c>
      <c r="B71" s="26" t="s">
        <v>187</v>
      </c>
      <c r="C71" s="27" t="s">
        <v>221</v>
      </c>
      <c r="D71" s="28" t="s">
        <v>222</v>
      </c>
      <c r="E71" s="29">
        <v>3</v>
      </c>
      <c r="F71" s="30" t="s">
        <v>140</v>
      </c>
      <c r="H71" s="31">
        <f>ROUND(E71*G71,2)</f>
        <v>0</v>
      </c>
      <c r="J71" s="31">
        <f>ROUND(E71*G71,2)</f>
        <v>0</v>
      </c>
      <c r="L71" s="32">
        <f>E71*K71</f>
        <v>0</v>
      </c>
      <c r="N71" s="29">
        <f>E71*M71</f>
        <v>0</v>
      </c>
      <c r="P71" s="30" t="s">
        <v>88</v>
      </c>
      <c r="V71" s="33" t="s">
        <v>190</v>
      </c>
      <c r="X71" s="27" t="s">
        <v>221</v>
      </c>
      <c r="Y71" s="27" t="s">
        <v>221</v>
      </c>
      <c r="Z71" s="30" t="s">
        <v>207</v>
      </c>
      <c r="AJ71" s="4" t="s">
        <v>193</v>
      </c>
      <c r="AK71" s="4" t="s">
        <v>92</v>
      </c>
    </row>
    <row r="72" spans="1:37">
      <c r="A72" s="25">
        <v>36</v>
      </c>
      <c r="B72" s="26" t="s">
        <v>187</v>
      </c>
      <c r="C72" s="27" t="s">
        <v>223</v>
      </c>
      <c r="D72" s="28" t="s">
        <v>224</v>
      </c>
      <c r="E72" s="29">
        <v>2</v>
      </c>
      <c r="F72" s="30" t="s">
        <v>123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88</v>
      </c>
      <c r="V72" s="33" t="s">
        <v>190</v>
      </c>
      <c r="X72" s="27" t="s">
        <v>225</v>
      </c>
      <c r="Y72" s="27" t="s">
        <v>223</v>
      </c>
      <c r="Z72" s="30" t="s">
        <v>192</v>
      </c>
      <c r="AJ72" s="4" t="s">
        <v>193</v>
      </c>
      <c r="AK72" s="4" t="s">
        <v>92</v>
      </c>
    </row>
    <row r="73" spans="1:37">
      <c r="A73" s="25">
        <v>37</v>
      </c>
      <c r="B73" s="26" t="s">
        <v>187</v>
      </c>
      <c r="C73" s="27" t="s">
        <v>226</v>
      </c>
      <c r="D73" s="28" t="s">
        <v>227</v>
      </c>
      <c r="E73" s="29">
        <v>2</v>
      </c>
      <c r="F73" s="30" t="s">
        <v>123</v>
      </c>
      <c r="H73" s="31">
        <f>ROUND(E73*G73,2)</f>
        <v>0</v>
      </c>
      <c r="J73" s="31">
        <f>ROUND(E73*G73,2)</f>
        <v>0</v>
      </c>
      <c r="L73" s="32">
        <f>E73*K73</f>
        <v>0</v>
      </c>
      <c r="N73" s="29">
        <f>E73*M73</f>
        <v>0</v>
      </c>
      <c r="P73" s="30" t="s">
        <v>88</v>
      </c>
      <c r="V73" s="33" t="s">
        <v>190</v>
      </c>
      <c r="X73" s="27" t="s">
        <v>228</v>
      </c>
      <c r="Y73" s="27" t="s">
        <v>226</v>
      </c>
      <c r="Z73" s="30" t="s">
        <v>192</v>
      </c>
      <c r="AJ73" s="4" t="s">
        <v>193</v>
      </c>
      <c r="AK73" s="4" t="s">
        <v>92</v>
      </c>
    </row>
    <row r="74" spans="1:37">
      <c r="A74" s="25">
        <v>38</v>
      </c>
      <c r="B74" s="26" t="s">
        <v>187</v>
      </c>
      <c r="C74" s="27" t="s">
        <v>229</v>
      </c>
      <c r="D74" s="28" t="s">
        <v>230</v>
      </c>
      <c r="E74" s="29">
        <v>1</v>
      </c>
      <c r="F74" s="30" t="s">
        <v>123</v>
      </c>
      <c r="H74" s="31">
        <f>ROUND(E74*G74,2)</f>
        <v>0</v>
      </c>
      <c r="J74" s="31">
        <f>ROUND(E74*G74,2)</f>
        <v>0</v>
      </c>
      <c r="L74" s="32">
        <f>E74*K74</f>
        <v>0</v>
      </c>
      <c r="N74" s="29">
        <f>E74*M74</f>
        <v>0</v>
      </c>
      <c r="P74" s="30" t="s">
        <v>88</v>
      </c>
      <c r="V74" s="33" t="s">
        <v>190</v>
      </c>
      <c r="X74" s="27" t="s">
        <v>231</v>
      </c>
      <c r="Y74" s="27" t="s">
        <v>229</v>
      </c>
      <c r="Z74" s="30" t="s">
        <v>192</v>
      </c>
      <c r="AJ74" s="4" t="s">
        <v>193</v>
      </c>
      <c r="AK74" s="4" t="s">
        <v>92</v>
      </c>
    </row>
    <row r="75" spans="1:37">
      <c r="A75" s="25">
        <v>39</v>
      </c>
      <c r="B75" s="26" t="s">
        <v>187</v>
      </c>
      <c r="C75" s="27" t="s">
        <v>232</v>
      </c>
      <c r="D75" s="28" t="s">
        <v>233</v>
      </c>
      <c r="E75" s="29">
        <v>29</v>
      </c>
      <c r="F75" s="30" t="s">
        <v>140</v>
      </c>
      <c r="H75" s="31">
        <f>ROUND(E75*G75,2)</f>
        <v>0</v>
      </c>
      <c r="J75" s="31">
        <f>ROUND(E75*G75,2)</f>
        <v>0</v>
      </c>
      <c r="L75" s="32">
        <f>E75*K75</f>
        <v>0</v>
      </c>
      <c r="N75" s="29">
        <f>E75*M75</f>
        <v>0</v>
      </c>
      <c r="P75" s="30" t="s">
        <v>88</v>
      </c>
      <c r="V75" s="33" t="s">
        <v>190</v>
      </c>
      <c r="X75" s="27" t="s">
        <v>234</v>
      </c>
      <c r="Y75" s="27" t="s">
        <v>232</v>
      </c>
      <c r="Z75" s="30" t="s">
        <v>192</v>
      </c>
      <c r="AJ75" s="4" t="s">
        <v>193</v>
      </c>
      <c r="AK75" s="4" t="s">
        <v>92</v>
      </c>
    </row>
    <row r="76" spans="1:37" ht="25.5">
      <c r="A76" s="25">
        <v>40</v>
      </c>
      <c r="B76" s="26" t="s">
        <v>187</v>
      </c>
      <c r="C76" s="27" t="s">
        <v>235</v>
      </c>
      <c r="D76" s="28" t="s">
        <v>236</v>
      </c>
      <c r="E76" s="29">
        <v>3</v>
      </c>
      <c r="F76" s="30" t="s">
        <v>123</v>
      </c>
      <c r="H76" s="31">
        <f>ROUND(E76*G76,2)</f>
        <v>0</v>
      </c>
      <c r="J76" s="31">
        <f>ROUND(E76*G76,2)</f>
        <v>0</v>
      </c>
      <c r="L76" s="32">
        <f>E76*K76</f>
        <v>0</v>
      </c>
      <c r="N76" s="29">
        <f>E76*M76</f>
        <v>0</v>
      </c>
      <c r="P76" s="30" t="s">
        <v>88</v>
      </c>
      <c r="V76" s="33" t="s">
        <v>190</v>
      </c>
      <c r="X76" s="27" t="s">
        <v>237</v>
      </c>
      <c r="Y76" s="27" t="s">
        <v>235</v>
      </c>
      <c r="Z76" s="30" t="s">
        <v>192</v>
      </c>
      <c r="AJ76" s="4" t="s">
        <v>193</v>
      </c>
      <c r="AK76" s="4" t="s">
        <v>92</v>
      </c>
    </row>
    <row r="77" spans="1:37" ht="25.5">
      <c r="A77" s="25">
        <v>41</v>
      </c>
      <c r="B77" s="26" t="s">
        <v>187</v>
      </c>
      <c r="C77" s="27" t="s">
        <v>238</v>
      </c>
      <c r="D77" s="28" t="s">
        <v>239</v>
      </c>
      <c r="F77" s="30" t="s">
        <v>55</v>
      </c>
      <c r="H77" s="31">
        <f>ROUND(E77*G77,2)</f>
        <v>0</v>
      </c>
      <c r="J77" s="31">
        <f>ROUND(E77*G77,2)</f>
        <v>0</v>
      </c>
      <c r="L77" s="32">
        <f>E77*K77</f>
        <v>0</v>
      </c>
      <c r="N77" s="29">
        <f>E77*M77</f>
        <v>0</v>
      </c>
      <c r="P77" s="30" t="s">
        <v>88</v>
      </c>
      <c r="V77" s="33" t="s">
        <v>190</v>
      </c>
      <c r="X77" s="27" t="s">
        <v>240</v>
      </c>
      <c r="Y77" s="27" t="s">
        <v>238</v>
      </c>
      <c r="Z77" s="30" t="s">
        <v>241</v>
      </c>
      <c r="AJ77" s="4" t="s">
        <v>193</v>
      </c>
      <c r="AK77" s="4" t="s">
        <v>92</v>
      </c>
    </row>
    <row r="78" spans="1:37">
      <c r="D78" s="73" t="s">
        <v>242</v>
      </c>
      <c r="E78" s="74">
        <f>J78</f>
        <v>0</v>
      </c>
      <c r="H78" s="74">
        <f>SUM(H59:H77)</f>
        <v>0</v>
      </c>
      <c r="I78" s="74">
        <f>SUM(I59:I77)</f>
        <v>0</v>
      </c>
      <c r="J78" s="74">
        <f>SUM(J59:J77)</f>
        <v>0</v>
      </c>
      <c r="L78" s="75">
        <f>SUM(L59:L77)</f>
        <v>5.6309999999999999E-2</v>
      </c>
      <c r="N78" s="76">
        <f>SUM(N59:N77)</f>
        <v>0.01</v>
      </c>
      <c r="W78" s="34">
        <f>SUM(W59:W77)</f>
        <v>0</v>
      </c>
    </row>
    <row r="80" spans="1:37">
      <c r="B80" s="27" t="s">
        <v>243</v>
      </c>
    </row>
    <row r="81" spans="1:37">
      <c r="A81" s="25">
        <v>42</v>
      </c>
      <c r="B81" s="26" t="s">
        <v>187</v>
      </c>
      <c r="C81" s="27" t="s">
        <v>244</v>
      </c>
      <c r="D81" s="28" t="s">
        <v>245</v>
      </c>
      <c r="E81" s="29">
        <v>10</v>
      </c>
      <c r="F81" s="30" t="s">
        <v>140</v>
      </c>
      <c r="H81" s="31">
        <f>ROUND(E81*G81,2)</f>
        <v>0</v>
      </c>
      <c r="J81" s="31">
        <f>ROUND(E81*G81,2)</f>
        <v>0</v>
      </c>
      <c r="L81" s="32">
        <f>E81*K81</f>
        <v>0</v>
      </c>
      <c r="M81" s="29">
        <v>2E-3</v>
      </c>
      <c r="N81" s="29">
        <f>E81*M81</f>
        <v>0.02</v>
      </c>
      <c r="P81" s="30" t="s">
        <v>88</v>
      </c>
      <c r="V81" s="33" t="s">
        <v>190</v>
      </c>
      <c r="X81" s="27" t="s">
        <v>246</v>
      </c>
      <c r="Y81" s="27" t="s">
        <v>244</v>
      </c>
      <c r="Z81" s="30" t="s">
        <v>192</v>
      </c>
      <c r="AJ81" s="4" t="s">
        <v>193</v>
      </c>
      <c r="AK81" s="4" t="s">
        <v>92</v>
      </c>
    </row>
    <row r="82" spans="1:37" ht="25.5">
      <c r="A82" s="25">
        <v>43</v>
      </c>
      <c r="B82" s="26" t="s">
        <v>187</v>
      </c>
      <c r="C82" s="27" t="s">
        <v>247</v>
      </c>
      <c r="D82" s="28" t="s">
        <v>248</v>
      </c>
      <c r="E82" s="29">
        <v>5</v>
      </c>
      <c r="F82" s="30" t="s">
        <v>249</v>
      </c>
      <c r="H82" s="31">
        <f>ROUND(E82*G82,2)</f>
        <v>0</v>
      </c>
      <c r="J82" s="31">
        <f>ROUND(E82*G82,2)</f>
        <v>0</v>
      </c>
      <c r="K82" s="32">
        <v>1.98E-3</v>
      </c>
      <c r="L82" s="32">
        <f>E82*K82</f>
        <v>9.8999999999999991E-3</v>
      </c>
      <c r="N82" s="29">
        <f>E82*M82</f>
        <v>0</v>
      </c>
      <c r="P82" s="30" t="s">
        <v>88</v>
      </c>
      <c r="V82" s="33" t="s">
        <v>190</v>
      </c>
      <c r="X82" s="27" t="s">
        <v>250</v>
      </c>
      <c r="Y82" s="27" t="s">
        <v>247</v>
      </c>
      <c r="Z82" s="30" t="s">
        <v>192</v>
      </c>
      <c r="AJ82" s="4" t="s">
        <v>193</v>
      </c>
      <c r="AK82" s="4" t="s">
        <v>92</v>
      </c>
    </row>
    <row r="83" spans="1:37" ht="25.5">
      <c r="A83" s="25">
        <v>44</v>
      </c>
      <c r="B83" s="26" t="s">
        <v>187</v>
      </c>
      <c r="C83" s="27" t="s">
        <v>251</v>
      </c>
      <c r="D83" s="28" t="s">
        <v>252</v>
      </c>
      <c r="E83" s="29">
        <v>5</v>
      </c>
      <c r="F83" s="30" t="s">
        <v>123</v>
      </c>
      <c r="H83" s="31">
        <f>ROUND(E83*G83,2)</f>
        <v>0</v>
      </c>
      <c r="J83" s="31">
        <f>ROUND(E83*G83,2)</f>
        <v>0</v>
      </c>
      <c r="K83" s="32">
        <v>2.9999999999999997E-4</v>
      </c>
      <c r="L83" s="32">
        <f>E83*K83</f>
        <v>1.4999999999999998E-3</v>
      </c>
      <c r="N83" s="29">
        <f>E83*M83</f>
        <v>0</v>
      </c>
      <c r="P83" s="30" t="s">
        <v>88</v>
      </c>
      <c r="V83" s="33" t="s">
        <v>190</v>
      </c>
      <c r="X83" s="27" t="s">
        <v>253</v>
      </c>
      <c r="Y83" s="27" t="s">
        <v>251</v>
      </c>
      <c r="Z83" s="30" t="s">
        <v>192</v>
      </c>
      <c r="AJ83" s="4" t="s">
        <v>193</v>
      </c>
      <c r="AK83" s="4" t="s">
        <v>92</v>
      </c>
    </row>
    <row r="84" spans="1:37">
      <c r="A84" s="25">
        <v>45</v>
      </c>
      <c r="B84" s="26" t="s">
        <v>187</v>
      </c>
      <c r="C84" s="27" t="s">
        <v>254</v>
      </c>
      <c r="D84" s="28" t="s">
        <v>255</v>
      </c>
      <c r="E84" s="29">
        <v>43</v>
      </c>
      <c r="F84" s="30" t="s">
        <v>140</v>
      </c>
      <c r="H84" s="31">
        <f>ROUND(E84*G84,2)</f>
        <v>0</v>
      </c>
      <c r="J84" s="31">
        <f>ROUND(E84*G84,2)</f>
        <v>0</v>
      </c>
      <c r="K84" s="32">
        <v>4.2199999999999998E-3</v>
      </c>
      <c r="L84" s="32">
        <f>E84*K84</f>
        <v>0.18145999999999998</v>
      </c>
      <c r="N84" s="29">
        <f>E84*M84</f>
        <v>0</v>
      </c>
      <c r="P84" s="30" t="s">
        <v>88</v>
      </c>
      <c r="V84" s="33" t="s">
        <v>190</v>
      </c>
      <c r="X84" s="27" t="s">
        <v>256</v>
      </c>
      <c r="Y84" s="27" t="s">
        <v>254</v>
      </c>
      <c r="Z84" s="30" t="s">
        <v>207</v>
      </c>
      <c r="AJ84" s="4" t="s">
        <v>193</v>
      </c>
      <c r="AK84" s="4" t="s">
        <v>92</v>
      </c>
    </row>
    <row r="85" spans="1:37">
      <c r="A85" s="25">
        <v>46</v>
      </c>
      <c r="B85" s="26" t="s">
        <v>187</v>
      </c>
      <c r="C85" s="27" t="s">
        <v>257</v>
      </c>
      <c r="D85" s="28" t="s">
        <v>258</v>
      </c>
      <c r="E85" s="29">
        <v>10</v>
      </c>
      <c r="F85" s="30" t="s">
        <v>140</v>
      </c>
      <c r="H85" s="31">
        <f>ROUND(E85*G85,2)</f>
        <v>0</v>
      </c>
      <c r="J85" s="31">
        <f>ROUND(E85*G85,2)</f>
        <v>0</v>
      </c>
      <c r="L85" s="32">
        <f>E85*K85</f>
        <v>0</v>
      </c>
      <c r="N85" s="29">
        <f>E85*M85</f>
        <v>0</v>
      </c>
      <c r="P85" s="30" t="s">
        <v>88</v>
      </c>
      <c r="V85" s="33" t="s">
        <v>190</v>
      </c>
      <c r="X85" s="27" t="s">
        <v>259</v>
      </c>
      <c r="Y85" s="27" t="s">
        <v>257</v>
      </c>
      <c r="Z85" s="30" t="s">
        <v>192</v>
      </c>
      <c r="AJ85" s="4" t="s">
        <v>193</v>
      </c>
      <c r="AK85" s="4" t="s">
        <v>92</v>
      </c>
    </row>
    <row r="86" spans="1:37">
      <c r="A86" s="25">
        <v>47</v>
      </c>
      <c r="B86" s="26" t="s">
        <v>187</v>
      </c>
      <c r="C86" s="27" t="s">
        <v>260</v>
      </c>
      <c r="D86" s="28" t="s">
        <v>261</v>
      </c>
      <c r="E86" s="29">
        <v>27</v>
      </c>
      <c r="F86" s="30" t="s">
        <v>140</v>
      </c>
      <c r="H86" s="31">
        <f>ROUND(E86*G86,2)</f>
        <v>0</v>
      </c>
      <c r="J86" s="31">
        <f>ROUND(E86*G86,2)</f>
        <v>0</v>
      </c>
      <c r="K86" s="32">
        <v>5.0000000000000002E-5</v>
      </c>
      <c r="L86" s="32">
        <f>E86*K86</f>
        <v>1.3500000000000001E-3</v>
      </c>
      <c r="N86" s="29">
        <f>E86*M86</f>
        <v>0</v>
      </c>
      <c r="P86" s="30" t="s">
        <v>88</v>
      </c>
      <c r="V86" s="33" t="s">
        <v>190</v>
      </c>
      <c r="X86" s="27" t="s">
        <v>262</v>
      </c>
      <c r="Y86" s="27" t="s">
        <v>260</v>
      </c>
      <c r="Z86" s="30" t="s">
        <v>192</v>
      </c>
      <c r="AJ86" s="4" t="s">
        <v>193</v>
      </c>
      <c r="AK86" s="4" t="s">
        <v>92</v>
      </c>
    </row>
    <row r="87" spans="1:37">
      <c r="A87" s="25">
        <v>48</v>
      </c>
      <c r="B87" s="26" t="s">
        <v>187</v>
      </c>
      <c r="C87" s="27" t="s">
        <v>263</v>
      </c>
      <c r="D87" s="28" t="s">
        <v>264</v>
      </c>
      <c r="E87" s="29">
        <v>3</v>
      </c>
      <c r="F87" s="30" t="s">
        <v>140</v>
      </c>
      <c r="H87" s="31">
        <f>ROUND(E87*G87,2)</f>
        <v>0</v>
      </c>
      <c r="J87" s="31">
        <f>ROUND(E87*G87,2)</f>
        <v>0</v>
      </c>
      <c r="K87" s="32">
        <v>6.0000000000000002E-5</v>
      </c>
      <c r="L87" s="32">
        <f>E87*K87</f>
        <v>1.8000000000000001E-4</v>
      </c>
      <c r="N87" s="29">
        <f>E87*M87</f>
        <v>0</v>
      </c>
      <c r="P87" s="30" t="s">
        <v>88</v>
      </c>
      <c r="V87" s="33" t="s">
        <v>190</v>
      </c>
      <c r="X87" s="27" t="s">
        <v>265</v>
      </c>
      <c r="Y87" s="27" t="s">
        <v>263</v>
      </c>
      <c r="Z87" s="30" t="s">
        <v>192</v>
      </c>
      <c r="AJ87" s="4" t="s">
        <v>193</v>
      </c>
      <c r="AK87" s="4" t="s">
        <v>92</v>
      </c>
    </row>
    <row r="88" spans="1:37">
      <c r="A88" s="25">
        <v>49</v>
      </c>
      <c r="B88" s="26" t="s">
        <v>187</v>
      </c>
      <c r="C88" s="27" t="s">
        <v>266</v>
      </c>
      <c r="D88" s="28" t="s">
        <v>267</v>
      </c>
      <c r="E88" s="29">
        <v>6</v>
      </c>
      <c r="F88" s="30" t="s">
        <v>140</v>
      </c>
      <c r="H88" s="31">
        <f>ROUND(E88*G88,2)</f>
        <v>0</v>
      </c>
      <c r="J88" s="31">
        <f>ROUND(E88*G88,2)</f>
        <v>0</v>
      </c>
      <c r="K88" s="32">
        <v>6.9999999999999994E-5</v>
      </c>
      <c r="L88" s="32">
        <f>E88*K88</f>
        <v>4.1999999999999996E-4</v>
      </c>
      <c r="N88" s="29">
        <f>E88*M88</f>
        <v>0</v>
      </c>
      <c r="P88" s="30" t="s">
        <v>88</v>
      </c>
      <c r="V88" s="33" t="s">
        <v>190</v>
      </c>
      <c r="X88" s="27" t="s">
        <v>268</v>
      </c>
      <c r="Y88" s="27" t="s">
        <v>266</v>
      </c>
      <c r="Z88" s="30" t="s">
        <v>192</v>
      </c>
      <c r="AJ88" s="4" t="s">
        <v>193</v>
      </c>
      <c r="AK88" s="4" t="s">
        <v>92</v>
      </c>
    </row>
    <row r="89" spans="1:37">
      <c r="A89" s="25">
        <v>50</v>
      </c>
      <c r="B89" s="26" t="s">
        <v>187</v>
      </c>
      <c r="C89" s="27" t="s">
        <v>269</v>
      </c>
      <c r="D89" s="28" t="s">
        <v>270</v>
      </c>
      <c r="E89" s="29">
        <v>16</v>
      </c>
      <c r="F89" s="30" t="s">
        <v>140</v>
      </c>
      <c r="H89" s="31">
        <f>ROUND(E89*G89,2)</f>
        <v>0</v>
      </c>
      <c r="J89" s="31">
        <f>ROUND(E89*G89,2)</f>
        <v>0</v>
      </c>
      <c r="K89" s="32">
        <v>9.0000000000000006E-5</v>
      </c>
      <c r="L89" s="32">
        <f>E89*K89</f>
        <v>1.4400000000000001E-3</v>
      </c>
      <c r="N89" s="29">
        <f>E89*M89</f>
        <v>0</v>
      </c>
      <c r="P89" s="30" t="s">
        <v>88</v>
      </c>
      <c r="V89" s="33" t="s">
        <v>190</v>
      </c>
      <c r="X89" s="27" t="s">
        <v>271</v>
      </c>
      <c r="Y89" s="27" t="s">
        <v>269</v>
      </c>
      <c r="Z89" s="30" t="s">
        <v>192</v>
      </c>
      <c r="AJ89" s="4" t="s">
        <v>193</v>
      </c>
      <c r="AK89" s="4" t="s">
        <v>92</v>
      </c>
    </row>
    <row r="90" spans="1:37" ht="25.5">
      <c r="A90" s="25">
        <v>51</v>
      </c>
      <c r="B90" s="26" t="s">
        <v>187</v>
      </c>
      <c r="C90" s="27" t="s">
        <v>272</v>
      </c>
      <c r="D90" s="28" t="s">
        <v>273</v>
      </c>
      <c r="E90" s="29">
        <v>1</v>
      </c>
      <c r="F90" s="30" t="s">
        <v>123</v>
      </c>
      <c r="H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P90" s="30" t="s">
        <v>88</v>
      </c>
      <c r="V90" s="33" t="s">
        <v>190</v>
      </c>
      <c r="X90" s="27" t="s">
        <v>274</v>
      </c>
      <c r="Y90" s="27" t="s">
        <v>272</v>
      </c>
      <c r="Z90" s="30" t="s">
        <v>192</v>
      </c>
      <c r="AJ90" s="4" t="s">
        <v>193</v>
      </c>
      <c r="AK90" s="4" t="s">
        <v>92</v>
      </c>
    </row>
    <row r="91" spans="1:37">
      <c r="A91" s="25">
        <v>52</v>
      </c>
      <c r="B91" s="26" t="s">
        <v>187</v>
      </c>
      <c r="C91" s="27" t="s">
        <v>275</v>
      </c>
      <c r="D91" s="28" t="s">
        <v>276</v>
      </c>
      <c r="E91" s="29">
        <v>10</v>
      </c>
      <c r="F91" s="30" t="s">
        <v>123</v>
      </c>
      <c r="H91" s="31">
        <f>ROUND(E91*G91,2)</f>
        <v>0</v>
      </c>
      <c r="J91" s="31">
        <f>ROUND(E91*G91,2)</f>
        <v>0</v>
      </c>
      <c r="L91" s="32">
        <f>E91*K91</f>
        <v>0</v>
      </c>
      <c r="N91" s="29">
        <f>E91*M91</f>
        <v>0</v>
      </c>
      <c r="P91" s="30" t="s">
        <v>88</v>
      </c>
      <c r="V91" s="33" t="s">
        <v>190</v>
      </c>
      <c r="X91" s="27" t="s">
        <v>277</v>
      </c>
      <c r="Y91" s="27" t="s">
        <v>275</v>
      </c>
      <c r="Z91" s="30" t="s">
        <v>192</v>
      </c>
      <c r="AJ91" s="4" t="s">
        <v>193</v>
      </c>
      <c r="AK91" s="4" t="s">
        <v>92</v>
      </c>
    </row>
    <row r="92" spans="1:37">
      <c r="A92" s="25">
        <v>53</v>
      </c>
      <c r="B92" s="26" t="s">
        <v>187</v>
      </c>
      <c r="C92" s="27" t="s">
        <v>278</v>
      </c>
      <c r="D92" s="28" t="s">
        <v>279</v>
      </c>
      <c r="E92" s="29">
        <v>1</v>
      </c>
      <c r="F92" s="30" t="s">
        <v>123</v>
      </c>
      <c r="H92" s="31">
        <f>ROUND(E92*G92,2)</f>
        <v>0</v>
      </c>
      <c r="J92" s="31">
        <f>ROUND(E92*G92,2)</f>
        <v>0</v>
      </c>
      <c r="K92" s="32">
        <v>7.2000000000000005E-4</v>
      </c>
      <c r="L92" s="32">
        <f>E92*K92</f>
        <v>7.2000000000000005E-4</v>
      </c>
      <c r="N92" s="29">
        <f>E92*M92</f>
        <v>0</v>
      </c>
      <c r="P92" s="30" t="s">
        <v>88</v>
      </c>
      <c r="V92" s="33" t="s">
        <v>190</v>
      </c>
      <c r="X92" s="27" t="s">
        <v>280</v>
      </c>
      <c r="Y92" s="27" t="s">
        <v>278</v>
      </c>
      <c r="Z92" s="30" t="s">
        <v>192</v>
      </c>
      <c r="AJ92" s="4" t="s">
        <v>193</v>
      </c>
      <c r="AK92" s="4" t="s">
        <v>92</v>
      </c>
    </row>
    <row r="93" spans="1:37">
      <c r="A93" s="25">
        <v>54</v>
      </c>
      <c r="B93" s="26" t="s">
        <v>187</v>
      </c>
      <c r="C93" s="27" t="s">
        <v>281</v>
      </c>
      <c r="D93" s="28" t="s">
        <v>282</v>
      </c>
      <c r="E93" s="29">
        <v>4</v>
      </c>
      <c r="F93" s="30" t="s">
        <v>123</v>
      </c>
      <c r="H93" s="31">
        <f>ROUND(E93*G93,2)</f>
        <v>0</v>
      </c>
      <c r="J93" s="31">
        <f>ROUND(E93*G93,2)</f>
        <v>0</v>
      </c>
      <c r="L93" s="32">
        <f>E93*K93</f>
        <v>0</v>
      </c>
      <c r="N93" s="29">
        <f>E93*M93</f>
        <v>0</v>
      </c>
      <c r="P93" s="30" t="s">
        <v>88</v>
      </c>
      <c r="V93" s="33" t="s">
        <v>190</v>
      </c>
      <c r="X93" s="27" t="s">
        <v>283</v>
      </c>
      <c r="Y93" s="27" t="s">
        <v>281</v>
      </c>
      <c r="Z93" s="30" t="s">
        <v>192</v>
      </c>
      <c r="AJ93" s="4" t="s">
        <v>193</v>
      </c>
      <c r="AK93" s="4" t="s">
        <v>92</v>
      </c>
    </row>
    <row r="94" spans="1:37">
      <c r="A94" s="25">
        <v>55</v>
      </c>
      <c r="B94" s="26" t="s">
        <v>187</v>
      </c>
      <c r="C94" s="27" t="s">
        <v>284</v>
      </c>
      <c r="D94" s="28" t="s">
        <v>285</v>
      </c>
      <c r="E94" s="29">
        <v>6</v>
      </c>
      <c r="F94" s="30" t="s">
        <v>123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P94" s="30" t="s">
        <v>88</v>
      </c>
      <c r="V94" s="33" t="s">
        <v>190</v>
      </c>
      <c r="X94" s="27" t="s">
        <v>286</v>
      </c>
      <c r="Y94" s="27" t="s">
        <v>284</v>
      </c>
      <c r="Z94" s="30" t="s">
        <v>192</v>
      </c>
      <c r="AJ94" s="4" t="s">
        <v>193</v>
      </c>
      <c r="AK94" s="4" t="s">
        <v>92</v>
      </c>
    </row>
    <row r="95" spans="1:37">
      <c r="A95" s="25">
        <v>56</v>
      </c>
      <c r="B95" s="26" t="s">
        <v>187</v>
      </c>
      <c r="C95" s="27" t="s">
        <v>287</v>
      </c>
      <c r="D95" s="28" t="s">
        <v>288</v>
      </c>
      <c r="E95" s="29">
        <v>1</v>
      </c>
      <c r="F95" s="30" t="s">
        <v>123</v>
      </c>
      <c r="H95" s="31">
        <f>ROUND(E95*G95,2)</f>
        <v>0</v>
      </c>
      <c r="J95" s="31">
        <f>ROUND(E95*G95,2)</f>
        <v>0</v>
      </c>
      <c r="L95" s="32">
        <f>E95*K95</f>
        <v>0</v>
      </c>
      <c r="N95" s="29">
        <f>E95*M95</f>
        <v>0</v>
      </c>
      <c r="P95" s="30" t="s">
        <v>88</v>
      </c>
      <c r="V95" s="33" t="s">
        <v>190</v>
      </c>
      <c r="X95" s="27" t="s">
        <v>289</v>
      </c>
      <c r="Y95" s="27" t="s">
        <v>287</v>
      </c>
      <c r="Z95" s="30" t="s">
        <v>192</v>
      </c>
      <c r="AJ95" s="4" t="s">
        <v>193</v>
      </c>
      <c r="AK95" s="4" t="s">
        <v>92</v>
      </c>
    </row>
    <row r="96" spans="1:37">
      <c r="A96" s="25">
        <v>57</v>
      </c>
      <c r="B96" s="26" t="s">
        <v>187</v>
      </c>
      <c r="C96" s="27" t="s">
        <v>290</v>
      </c>
      <c r="D96" s="28" t="s">
        <v>291</v>
      </c>
      <c r="E96" s="29">
        <v>1</v>
      </c>
      <c r="F96" s="30" t="s">
        <v>123</v>
      </c>
      <c r="H96" s="31">
        <f>ROUND(E96*G96,2)</f>
        <v>0</v>
      </c>
      <c r="J96" s="31">
        <f>ROUND(E96*G96,2)</f>
        <v>0</v>
      </c>
      <c r="L96" s="32">
        <f>E96*K96</f>
        <v>0</v>
      </c>
      <c r="N96" s="29">
        <f>E96*M96</f>
        <v>0</v>
      </c>
      <c r="P96" s="30" t="s">
        <v>88</v>
      </c>
      <c r="V96" s="33" t="s">
        <v>190</v>
      </c>
      <c r="X96" s="27" t="s">
        <v>290</v>
      </c>
      <c r="Y96" s="27" t="s">
        <v>290</v>
      </c>
      <c r="Z96" s="30" t="s">
        <v>192</v>
      </c>
      <c r="AJ96" s="4" t="s">
        <v>193</v>
      </c>
      <c r="AK96" s="4" t="s">
        <v>92</v>
      </c>
    </row>
    <row r="97" spans="1:37">
      <c r="A97" s="25">
        <v>58</v>
      </c>
      <c r="B97" s="26" t="s">
        <v>187</v>
      </c>
      <c r="C97" s="27" t="s">
        <v>292</v>
      </c>
      <c r="D97" s="28" t="s">
        <v>293</v>
      </c>
      <c r="E97" s="29">
        <v>43</v>
      </c>
      <c r="F97" s="30" t="s">
        <v>140</v>
      </c>
      <c r="H97" s="31">
        <f>ROUND(E97*G97,2)</f>
        <v>0</v>
      </c>
      <c r="J97" s="31">
        <f>ROUND(E97*G97,2)</f>
        <v>0</v>
      </c>
      <c r="K97" s="32">
        <v>1.7000000000000001E-4</v>
      </c>
      <c r="L97" s="32">
        <f>E97*K97</f>
        <v>7.3100000000000005E-3</v>
      </c>
      <c r="N97" s="29">
        <f>E97*M97</f>
        <v>0</v>
      </c>
      <c r="P97" s="30" t="s">
        <v>88</v>
      </c>
      <c r="V97" s="33" t="s">
        <v>190</v>
      </c>
      <c r="X97" s="27" t="s">
        <v>294</v>
      </c>
      <c r="Y97" s="27" t="s">
        <v>292</v>
      </c>
      <c r="Z97" s="30" t="s">
        <v>192</v>
      </c>
      <c r="AJ97" s="4" t="s">
        <v>193</v>
      </c>
      <c r="AK97" s="4" t="s">
        <v>92</v>
      </c>
    </row>
    <row r="98" spans="1:37">
      <c r="A98" s="25">
        <v>59</v>
      </c>
      <c r="B98" s="26" t="s">
        <v>187</v>
      </c>
      <c r="C98" s="27" t="s">
        <v>295</v>
      </c>
      <c r="D98" s="28" t="s">
        <v>296</v>
      </c>
      <c r="E98" s="29">
        <v>43</v>
      </c>
      <c r="F98" s="30" t="s">
        <v>140</v>
      </c>
      <c r="H98" s="31">
        <f>ROUND(E98*G98,2)</f>
        <v>0</v>
      </c>
      <c r="J98" s="31">
        <f>ROUND(E98*G98,2)</f>
        <v>0</v>
      </c>
      <c r="L98" s="32">
        <f>E98*K98</f>
        <v>0</v>
      </c>
      <c r="N98" s="29">
        <f>E98*M98</f>
        <v>0</v>
      </c>
      <c r="P98" s="30" t="s">
        <v>88</v>
      </c>
      <c r="V98" s="33" t="s">
        <v>190</v>
      </c>
      <c r="X98" s="27" t="s">
        <v>297</v>
      </c>
      <c r="Y98" s="27" t="s">
        <v>295</v>
      </c>
      <c r="Z98" s="30" t="s">
        <v>192</v>
      </c>
      <c r="AJ98" s="4" t="s">
        <v>193</v>
      </c>
      <c r="AK98" s="4" t="s">
        <v>92</v>
      </c>
    </row>
    <row r="99" spans="1:37">
      <c r="A99" s="25">
        <v>60</v>
      </c>
      <c r="B99" s="26" t="s">
        <v>187</v>
      </c>
      <c r="C99" s="27" t="s">
        <v>298</v>
      </c>
      <c r="D99" s="28" t="s">
        <v>299</v>
      </c>
      <c r="E99" s="29">
        <v>2</v>
      </c>
      <c r="F99" s="30" t="s">
        <v>205</v>
      </c>
      <c r="H99" s="31">
        <f>ROUND(E99*G99,2)</f>
        <v>0</v>
      </c>
      <c r="J99" s="31">
        <f>ROUND(E99*G99,2)</f>
        <v>0</v>
      </c>
      <c r="L99" s="32">
        <f>E99*K99</f>
        <v>0</v>
      </c>
      <c r="N99" s="29">
        <f>E99*M99</f>
        <v>0</v>
      </c>
      <c r="P99" s="30" t="s">
        <v>88</v>
      </c>
      <c r="V99" s="33" t="s">
        <v>190</v>
      </c>
      <c r="X99" s="27" t="s">
        <v>298</v>
      </c>
      <c r="Y99" s="27" t="s">
        <v>298</v>
      </c>
      <c r="Z99" s="30" t="s">
        <v>192</v>
      </c>
      <c r="AJ99" s="4" t="s">
        <v>193</v>
      </c>
      <c r="AK99" s="4" t="s">
        <v>92</v>
      </c>
    </row>
    <row r="100" spans="1:37">
      <c r="A100" s="25">
        <v>61</v>
      </c>
      <c r="B100" s="26" t="s">
        <v>187</v>
      </c>
      <c r="C100" s="27" t="s">
        <v>300</v>
      </c>
      <c r="D100" s="28" t="s">
        <v>301</v>
      </c>
      <c r="E100" s="29">
        <v>3</v>
      </c>
      <c r="F100" s="30" t="s">
        <v>205</v>
      </c>
      <c r="H100" s="31">
        <f>ROUND(E100*G100,2)</f>
        <v>0</v>
      </c>
      <c r="J100" s="31">
        <f>ROUND(E100*G100,2)</f>
        <v>0</v>
      </c>
      <c r="L100" s="32">
        <f>E100*K100</f>
        <v>0</v>
      </c>
      <c r="N100" s="29">
        <f>E100*M100</f>
        <v>0</v>
      </c>
      <c r="P100" s="30" t="s">
        <v>88</v>
      </c>
      <c r="V100" s="33" t="s">
        <v>190</v>
      </c>
      <c r="X100" s="27" t="s">
        <v>300</v>
      </c>
      <c r="Y100" s="27" t="s">
        <v>300</v>
      </c>
      <c r="Z100" s="30" t="s">
        <v>192</v>
      </c>
      <c r="AJ100" s="4" t="s">
        <v>193</v>
      </c>
      <c r="AK100" s="4" t="s">
        <v>92</v>
      </c>
    </row>
    <row r="101" spans="1:37" ht="25.5">
      <c r="A101" s="25">
        <v>62</v>
      </c>
      <c r="B101" s="26" t="s">
        <v>187</v>
      </c>
      <c r="C101" s="27" t="s">
        <v>302</v>
      </c>
      <c r="D101" s="28" t="s">
        <v>303</v>
      </c>
      <c r="F101" s="30" t="s">
        <v>55</v>
      </c>
      <c r="H101" s="31">
        <f>ROUND(E101*G101,2)</f>
        <v>0</v>
      </c>
      <c r="J101" s="31">
        <f>ROUND(E101*G101,2)</f>
        <v>0</v>
      </c>
      <c r="L101" s="32">
        <f>E101*K101</f>
        <v>0</v>
      </c>
      <c r="N101" s="29">
        <f>E101*M101</f>
        <v>0</v>
      </c>
      <c r="P101" s="30" t="s">
        <v>88</v>
      </c>
      <c r="V101" s="33" t="s">
        <v>190</v>
      </c>
      <c r="X101" s="27" t="s">
        <v>304</v>
      </c>
      <c r="Y101" s="27" t="s">
        <v>302</v>
      </c>
      <c r="Z101" s="30" t="s">
        <v>241</v>
      </c>
      <c r="AJ101" s="4" t="s">
        <v>193</v>
      </c>
      <c r="AK101" s="4" t="s">
        <v>92</v>
      </c>
    </row>
    <row r="102" spans="1:37">
      <c r="D102" s="73" t="s">
        <v>305</v>
      </c>
      <c r="E102" s="74">
        <f>J102</f>
        <v>0</v>
      </c>
      <c r="H102" s="74">
        <f>SUM(H80:H101)</f>
        <v>0</v>
      </c>
      <c r="I102" s="74">
        <f>SUM(I80:I101)</f>
        <v>0</v>
      </c>
      <c r="J102" s="74">
        <f>SUM(J80:J101)</f>
        <v>0</v>
      </c>
      <c r="L102" s="75">
        <f>SUM(L80:L101)</f>
        <v>0.20427999999999999</v>
      </c>
      <c r="N102" s="76">
        <f>SUM(N80:N101)</f>
        <v>0.02</v>
      </c>
      <c r="W102" s="34">
        <f>SUM(W80:W101)</f>
        <v>0</v>
      </c>
    </row>
    <row r="104" spans="1:37">
      <c r="B104" s="27" t="s">
        <v>306</v>
      </c>
    </row>
    <row r="105" spans="1:37">
      <c r="A105" s="25">
        <v>63</v>
      </c>
      <c r="B105" s="26" t="s">
        <v>187</v>
      </c>
      <c r="C105" s="27" t="s">
        <v>307</v>
      </c>
      <c r="D105" s="28" t="s">
        <v>308</v>
      </c>
      <c r="E105" s="29">
        <v>3</v>
      </c>
      <c r="F105" s="30" t="s">
        <v>249</v>
      </c>
      <c r="H105" s="31">
        <f>ROUND(E105*G105,2)</f>
        <v>0</v>
      </c>
      <c r="J105" s="31">
        <f>ROUND(E105*G105,2)</f>
        <v>0</v>
      </c>
      <c r="L105" s="32">
        <f>E105*K105</f>
        <v>0</v>
      </c>
      <c r="M105" s="29">
        <v>1.9E-2</v>
      </c>
      <c r="N105" s="29">
        <f>E105*M105</f>
        <v>5.6999999999999995E-2</v>
      </c>
      <c r="P105" s="30" t="s">
        <v>88</v>
      </c>
      <c r="V105" s="33" t="s">
        <v>190</v>
      </c>
      <c r="X105" s="27" t="s">
        <v>309</v>
      </c>
      <c r="Y105" s="27" t="s">
        <v>307</v>
      </c>
      <c r="Z105" s="30" t="s">
        <v>192</v>
      </c>
      <c r="AJ105" s="4" t="s">
        <v>193</v>
      </c>
      <c r="AK105" s="4" t="s">
        <v>92</v>
      </c>
    </row>
    <row r="106" spans="1:37">
      <c r="A106" s="25">
        <v>64</v>
      </c>
      <c r="B106" s="26" t="s">
        <v>187</v>
      </c>
      <c r="C106" s="27" t="s">
        <v>310</v>
      </c>
      <c r="D106" s="28" t="s">
        <v>311</v>
      </c>
      <c r="E106" s="29">
        <v>6</v>
      </c>
      <c r="F106" s="30" t="s">
        <v>123</v>
      </c>
      <c r="H106" s="31">
        <f>ROUND(E106*G106,2)</f>
        <v>0</v>
      </c>
      <c r="J106" s="31">
        <f>ROUND(E106*G106,2)</f>
        <v>0</v>
      </c>
      <c r="L106" s="32">
        <f>E106*K106</f>
        <v>0</v>
      </c>
      <c r="N106" s="29">
        <f>E106*M106</f>
        <v>0</v>
      </c>
      <c r="P106" s="30" t="s">
        <v>88</v>
      </c>
      <c r="V106" s="33" t="s">
        <v>190</v>
      </c>
      <c r="X106" s="27" t="s">
        <v>312</v>
      </c>
      <c r="Y106" s="27" t="s">
        <v>310</v>
      </c>
      <c r="Z106" s="30" t="s">
        <v>192</v>
      </c>
      <c r="AJ106" s="4" t="s">
        <v>193</v>
      </c>
      <c r="AK106" s="4" t="s">
        <v>92</v>
      </c>
    </row>
    <row r="107" spans="1:37">
      <c r="A107" s="25">
        <v>65</v>
      </c>
      <c r="B107" s="26" t="s">
        <v>187</v>
      </c>
      <c r="C107" s="27" t="s">
        <v>313</v>
      </c>
      <c r="D107" s="28" t="s">
        <v>314</v>
      </c>
      <c r="E107" s="29">
        <v>1</v>
      </c>
      <c r="F107" s="30" t="s">
        <v>205</v>
      </c>
      <c r="H107" s="31">
        <f>ROUND(E107*G107,2)</f>
        <v>0</v>
      </c>
      <c r="J107" s="31">
        <f>ROUND(E107*G107,2)</f>
        <v>0</v>
      </c>
      <c r="K107" s="32">
        <v>2.9020000000000001E-2</v>
      </c>
      <c r="L107" s="32">
        <f>E107*K107</f>
        <v>2.9020000000000001E-2</v>
      </c>
      <c r="N107" s="29">
        <f>E107*M107</f>
        <v>0</v>
      </c>
      <c r="P107" s="30" t="s">
        <v>88</v>
      </c>
      <c r="V107" s="33" t="s">
        <v>190</v>
      </c>
      <c r="X107" s="27" t="s">
        <v>313</v>
      </c>
      <c r="Y107" s="27" t="s">
        <v>313</v>
      </c>
      <c r="Z107" s="30" t="s">
        <v>192</v>
      </c>
      <c r="AJ107" s="4" t="s">
        <v>193</v>
      </c>
      <c r="AK107" s="4" t="s">
        <v>92</v>
      </c>
    </row>
    <row r="108" spans="1:37">
      <c r="A108" s="25">
        <v>66</v>
      </c>
      <c r="B108" s="26" t="s">
        <v>187</v>
      </c>
      <c r="C108" s="27" t="s">
        <v>315</v>
      </c>
      <c r="D108" s="28" t="s">
        <v>316</v>
      </c>
      <c r="E108" s="29">
        <v>1</v>
      </c>
      <c r="F108" s="30" t="s">
        <v>205</v>
      </c>
      <c r="H108" s="31">
        <f>ROUND(E108*G108,2)</f>
        <v>0</v>
      </c>
      <c r="J108" s="31">
        <f>ROUND(E108*G108,2)</f>
        <v>0</v>
      </c>
      <c r="K108" s="32">
        <v>2.9020000000000001E-2</v>
      </c>
      <c r="L108" s="32">
        <f>E108*K108</f>
        <v>2.9020000000000001E-2</v>
      </c>
      <c r="N108" s="29">
        <f>E108*M108</f>
        <v>0</v>
      </c>
      <c r="P108" s="30" t="s">
        <v>88</v>
      </c>
      <c r="V108" s="33" t="s">
        <v>190</v>
      </c>
      <c r="X108" s="27" t="s">
        <v>315</v>
      </c>
      <c r="Y108" s="27" t="s">
        <v>315</v>
      </c>
      <c r="Z108" s="30" t="s">
        <v>192</v>
      </c>
      <c r="AJ108" s="4" t="s">
        <v>193</v>
      </c>
      <c r="AK108" s="4" t="s">
        <v>92</v>
      </c>
    </row>
    <row r="109" spans="1:37">
      <c r="A109" s="25">
        <v>67</v>
      </c>
      <c r="B109" s="26" t="s">
        <v>187</v>
      </c>
      <c r="C109" s="27" t="s">
        <v>317</v>
      </c>
      <c r="D109" s="28" t="s">
        <v>318</v>
      </c>
      <c r="E109" s="29">
        <v>1</v>
      </c>
      <c r="F109" s="30" t="s">
        <v>249</v>
      </c>
      <c r="H109" s="31">
        <f>ROUND(E109*G109,2)</f>
        <v>0</v>
      </c>
      <c r="J109" s="31">
        <f>ROUND(E109*G109,2)</f>
        <v>0</v>
      </c>
      <c r="K109" s="32">
        <v>3.8999999999999999E-4</v>
      </c>
      <c r="L109" s="32">
        <f>E109*K109</f>
        <v>3.8999999999999999E-4</v>
      </c>
      <c r="N109" s="29">
        <f>E109*M109</f>
        <v>0</v>
      </c>
      <c r="P109" s="30" t="s">
        <v>88</v>
      </c>
      <c r="V109" s="33" t="s">
        <v>190</v>
      </c>
      <c r="X109" s="27" t="s">
        <v>317</v>
      </c>
      <c r="Y109" s="27" t="s">
        <v>317</v>
      </c>
      <c r="Z109" s="30" t="s">
        <v>192</v>
      </c>
      <c r="AJ109" s="4" t="s">
        <v>193</v>
      </c>
      <c r="AK109" s="4" t="s">
        <v>92</v>
      </c>
    </row>
    <row r="110" spans="1:37">
      <c r="A110" s="25">
        <v>68</v>
      </c>
      <c r="B110" s="26" t="s">
        <v>187</v>
      </c>
      <c r="C110" s="27" t="s">
        <v>319</v>
      </c>
      <c r="D110" s="28" t="s">
        <v>320</v>
      </c>
      <c r="E110" s="29">
        <v>1</v>
      </c>
      <c r="F110" s="30" t="s">
        <v>249</v>
      </c>
      <c r="H110" s="31">
        <f>ROUND(E110*G110,2)</f>
        <v>0</v>
      </c>
      <c r="J110" s="31">
        <f>ROUND(E110*G110,2)</f>
        <v>0</v>
      </c>
      <c r="K110" s="32">
        <v>3.8999999999999999E-4</v>
      </c>
      <c r="L110" s="32">
        <f>E110*K110</f>
        <v>3.8999999999999999E-4</v>
      </c>
      <c r="N110" s="29">
        <f>E110*M110</f>
        <v>0</v>
      </c>
      <c r="P110" s="30" t="s">
        <v>88</v>
      </c>
      <c r="V110" s="33" t="s">
        <v>190</v>
      </c>
      <c r="X110" s="27" t="s">
        <v>321</v>
      </c>
      <c r="Y110" s="27" t="s">
        <v>319</v>
      </c>
      <c r="Z110" s="30" t="s">
        <v>192</v>
      </c>
      <c r="AJ110" s="4" t="s">
        <v>193</v>
      </c>
      <c r="AK110" s="4" t="s">
        <v>92</v>
      </c>
    </row>
    <row r="111" spans="1:37">
      <c r="A111" s="25">
        <v>69</v>
      </c>
      <c r="B111" s="26" t="s">
        <v>187</v>
      </c>
      <c r="C111" s="27" t="s">
        <v>322</v>
      </c>
      <c r="D111" s="28" t="s">
        <v>323</v>
      </c>
      <c r="E111" s="29">
        <v>1</v>
      </c>
      <c r="F111" s="30" t="s">
        <v>249</v>
      </c>
      <c r="H111" s="31">
        <f>ROUND(E111*G111,2)</f>
        <v>0</v>
      </c>
      <c r="J111" s="31">
        <f>ROUND(E111*G111,2)</f>
        <v>0</v>
      </c>
      <c r="L111" s="32">
        <f>E111*K111</f>
        <v>0</v>
      </c>
      <c r="N111" s="29">
        <f>E111*M111</f>
        <v>0</v>
      </c>
      <c r="P111" s="30" t="s">
        <v>88</v>
      </c>
      <c r="V111" s="33" t="s">
        <v>190</v>
      </c>
      <c r="X111" s="27" t="s">
        <v>324</v>
      </c>
      <c r="Y111" s="27" t="s">
        <v>322</v>
      </c>
      <c r="Z111" s="30" t="s">
        <v>192</v>
      </c>
      <c r="AJ111" s="4" t="s">
        <v>193</v>
      </c>
      <c r="AK111" s="4" t="s">
        <v>92</v>
      </c>
    </row>
    <row r="112" spans="1:37">
      <c r="A112" s="25">
        <v>70</v>
      </c>
      <c r="B112" s="26" t="s">
        <v>187</v>
      </c>
      <c r="C112" s="27" t="s">
        <v>325</v>
      </c>
      <c r="D112" s="28" t="s">
        <v>326</v>
      </c>
      <c r="E112" s="29">
        <v>1</v>
      </c>
      <c r="F112" s="30" t="s">
        <v>249</v>
      </c>
      <c r="H112" s="31">
        <f>ROUND(E112*G112,2)</f>
        <v>0</v>
      </c>
      <c r="J112" s="31">
        <f>ROUND(E112*G112,2)</f>
        <v>0</v>
      </c>
      <c r="K112" s="32">
        <v>2.0000000000000002E-5</v>
      </c>
      <c r="L112" s="32">
        <f>E112*K112</f>
        <v>2.0000000000000002E-5</v>
      </c>
      <c r="N112" s="29">
        <f>E112*M112</f>
        <v>0</v>
      </c>
      <c r="P112" s="30" t="s">
        <v>88</v>
      </c>
      <c r="V112" s="33" t="s">
        <v>190</v>
      </c>
      <c r="X112" s="27" t="s">
        <v>327</v>
      </c>
      <c r="Y112" s="27" t="s">
        <v>325</v>
      </c>
      <c r="Z112" s="30" t="s">
        <v>192</v>
      </c>
      <c r="AJ112" s="4" t="s">
        <v>193</v>
      </c>
      <c r="AK112" s="4" t="s">
        <v>92</v>
      </c>
    </row>
    <row r="113" spans="1:37">
      <c r="A113" s="25">
        <v>71</v>
      </c>
      <c r="B113" s="26" t="s">
        <v>187</v>
      </c>
      <c r="C113" s="27" t="s">
        <v>328</v>
      </c>
      <c r="D113" s="28" t="s">
        <v>329</v>
      </c>
      <c r="E113" s="29">
        <v>1</v>
      </c>
      <c r="F113" s="30" t="s">
        <v>123</v>
      </c>
      <c r="H113" s="31">
        <f>ROUND(E113*G113,2)</f>
        <v>0</v>
      </c>
      <c r="J113" s="31">
        <f>ROUND(E113*G113,2)</f>
        <v>0</v>
      </c>
      <c r="K113" s="32">
        <v>2.0000000000000001E-4</v>
      </c>
      <c r="L113" s="32">
        <f>E113*K113</f>
        <v>2.0000000000000001E-4</v>
      </c>
      <c r="N113" s="29">
        <f>E113*M113</f>
        <v>0</v>
      </c>
      <c r="P113" s="30" t="s">
        <v>88</v>
      </c>
      <c r="V113" s="33" t="s">
        <v>190</v>
      </c>
      <c r="X113" s="27" t="s">
        <v>330</v>
      </c>
      <c r="Y113" s="27" t="s">
        <v>328</v>
      </c>
      <c r="Z113" s="30" t="s">
        <v>192</v>
      </c>
      <c r="AJ113" s="4" t="s">
        <v>193</v>
      </c>
      <c r="AK113" s="4" t="s">
        <v>92</v>
      </c>
    </row>
    <row r="114" spans="1:37">
      <c r="A114" s="25">
        <v>72</v>
      </c>
      <c r="B114" s="26" t="s">
        <v>187</v>
      </c>
      <c r="C114" s="27" t="s">
        <v>331</v>
      </c>
      <c r="D114" s="28" t="s">
        <v>332</v>
      </c>
      <c r="E114" s="29">
        <v>1</v>
      </c>
      <c r="F114" s="30" t="s">
        <v>249</v>
      </c>
      <c r="H114" s="31">
        <f>ROUND(E114*G114,2)</f>
        <v>0</v>
      </c>
      <c r="J114" s="31">
        <f>ROUND(E114*G114,2)</f>
        <v>0</v>
      </c>
      <c r="K114" s="32">
        <v>3.14E-3</v>
      </c>
      <c r="L114" s="32">
        <f>E114*K114</f>
        <v>3.14E-3</v>
      </c>
      <c r="N114" s="29">
        <f>E114*M114</f>
        <v>0</v>
      </c>
      <c r="P114" s="30" t="s">
        <v>88</v>
      </c>
      <c r="V114" s="33" t="s">
        <v>190</v>
      </c>
      <c r="X114" s="27" t="s">
        <v>333</v>
      </c>
      <c r="Y114" s="27" t="s">
        <v>331</v>
      </c>
      <c r="Z114" s="30" t="s">
        <v>192</v>
      </c>
      <c r="AJ114" s="4" t="s">
        <v>193</v>
      </c>
      <c r="AK114" s="4" t="s">
        <v>92</v>
      </c>
    </row>
    <row r="115" spans="1:37">
      <c r="A115" s="25">
        <v>73</v>
      </c>
      <c r="B115" s="26" t="s">
        <v>187</v>
      </c>
      <c r="C115" s="27" t="s">
        <v>334</v>
      </c>
      <c r="D115" s="28" t="s">
        <v>335</v>
      </c>
      <c r="E115" s="29">
        <v>4</v>
      </c>
      <c r="F115" s="30" t="s">
        <v>249</v>
      </c>
      <c r="H115" s="31">
        <f>ROUND(E115*G115,2)</f>
        <v>0</v>
      </c>
      <c r="J115" s="31">
        <f>ROUND(E115*G115,2)</f>
        <v>0</v>
      </c>
      <c r="K115" s="32">
        <v>4.0000000000000003E-5</v>
      </c>
      <c r="L115" s="32">
        <f>E115*K115</f>
        <v>1.6000000000000001E-4</v>
      </c>
      <c r="N115" s="29">
        <f>E115*M115</f>
        <v>0</v>
      </c>
      <c r="P115" s="30" t="s">
        <v>88</v>
      </c>
      <c r="V115" s="33" t="s">
        <v>190</v>
      </c>
      <c r="X115" s="27" t="s">
        <v>334</v>
      </c>
      <c r="Y115" s="27" t="s">
        <v>334</v>
      </c>
      <c r="Z115" s="30" t="s">
        <v>192</v>
      </c>
      <c r="AJ115" s="4" t="s">
        <v>193</v>
      </c>
      <c r="AK115" s="4" t="s">
        <v>92</v>
      </c>
    </row>
    <row r="116" spans="1:37">
      <c r="A116" s="25">
        <v>74</v>
      </c>
      <c r="B116" s="26" t="s">
        <v>187</v>
      </c>
      <c r="C116" s="27" t="s">
        <v>336</v>
      </c>
      <c r="D116" s="28" t="s">
        <v>337</v>
      </c>
      <c r="E116" s="29">
        <v>4</v>
      </c>
      <c r="F116" s="30" t="s">
        <v>249</v>
      </c>
      <c r="H116" s="31">
        <f>ROUND(E116*G116,2)</f>
        <v>0</v>
      </c>
      <c r="J116" s="31">
        <f>ROUND(E116*G116,2)</f>
        <v>0</v>
      </c>
      <c r="K116" s="32">
        <v>4.0000000000000003E-5</v>
      </c>
      <c r="L116" s="32">
        <f>E116*K116</f>
        <v>1.6000000000000001E-4</v>
      </c>
      <c r="N116" s="29">
        <f>E116*M116</f>
        <v>0</v>
      </c>
      <c r="P116" s="30" t="s">
        <v>88</v>
      </c>
      <c r="V116" s="33" t="s">
        <v>190</v>
      </c>
      <c r="X116" s="27" t="s">
        <v>338</v>
      </c>
      <c r="Y116" s="27" t="s">
        <v>336</v>
      </c>
      <c r="Z116" s="30" t="s">
        <v>192</v>
      </c>
      <c r="AJ116" s="4" t="s">
        <v>193</v>
      </c>
      <c r="AK116" s="4" t="s">
        <v>92</v>
      </c>
    </row>
    <row r="117" spans="1:37">
      <c r="A117" s="25">
        <v>75</v>
      </c>
      <c r="B117" s="26" t="s">
        <v>187</v>
      </c>
      <c r="C117" s="27" t="s">
        <v>339</v>
      </c>
      <c r="D117" s="28" t="s">
        <v>340</v>
      </c>
      <c r="E117" s="29">
        <v>3</v>
      </c>
      <c r="F117" s="30" t="s">
        <v>249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88</v>
      </c>
      <c r="V117" s="33" t="s">
        <v>190</v>
      </c>
      <c r="X117" s="27" t="s">
        <v>341</v>
      </c>
      <c r="Y117" s="27" t="s">
        <v>339</v>
      </c>
      <c r="Z117" s="30" t="s">
        <v>192</v>
      </c>
      <c r="AJ117" s="4" t="s">
        <v>193</v>
      </c>
      <c r="AK117" s="4" t="s">
        <v>92</v>
      </c>
    </row>
    <row r="118" spans="1:37" ht="25.5">
      <c r="A118" s="25">
        <v>76</v>
      </c>
      <c r="B118" s="26" t="s">
        <v>187</v>
      </c>
      <c r="C118" s="27" t="s">
        <v>342</v>
      </c>
      <c r="D118" s="28" t="s">
        <v>343</v>
      </c>
      <c r="E118" s="29">
        <v>1</v>
      </c>
      <c r="F118" s="30" t="s">
        <v>123</v>
      </c>
      <c r="H118" s="31">
        <f>ROUND(E118*G118,2)</f>
        <v>0</v>
      </c>
      <c r="J118" s="31">
        <f>ROUND(E118*G118,2)</f>
        <v>0</v>
      </c>
      <c r="L118" s="32">
        <f>E118*K118</f>
        <v>0</v>
      </c>
      <c r="N118" s="29">
        <f>E118*M118</f>
        <v>0</v>
      </c>
      <c r="P118" s="30" t="s">
        <v>88</v>
      </c>
      <c r="V118" s="33" t="s">
        <v>190</v>
      </c>
      <c r="X118" s="27" t="s">
        <v>344</v>
      </c>
      <c r="Y118" s="27" t="s">
        <v>342</v>
      </c>
      <c r="Z118" s="30" t="s">
        <v>192</v>
      </c>
      <c r="AJ118" s="4" t="s">
        <v>193</v>
      </c>
      <c r="AK118" s="4" t="s">
        <v>92</v>
      </c>
    </row>
    <row r="119" spans="1:37">
      <c r="A119" s="25">
        <v>77</v>
      </c>
      <c r="B119" s="26" t="s">
        <v>187</v>
      </c>
      <c r="C119" s="27" t="s">
        <v>345</v>
      </c>
      <c r="D119" s="28" t="s">
        <v>346</v>
      </c>
      <c r="E119" s="29">
        <v>1</v>
      </c>
      <c r="F119" s="30" t="s">
        <v>123</v>
      </c>
      <c r="H119" s="31">
        <f>ROUND(E119*G119,2)</f>
        <v>0</v>
      </c>
      <c r="J119" s="31">
        <f>ROUND(E119*G119,2)</f>
        <v>0</v>
      </c>
      <c r="L119" s="32">
        <f>E119*K119</f>
        <v>0</v>
      </c>
      <c r="N119" s="29">
        <f>E119*M119</f>
        <v>0</v>
      </c>
      <c r="P119" s="30" t="s">
        <v>88</v>
      </c>
      <c r="V119" s="33" t="s">
        <v>190</v>
      </c>
      <c r="X119" s="27" t="s">
        <v>347</v>
      </c>
      <c r="Y119" s="27" t="s">
        <v>345</v>
      </c>
      <c r="Z119" s="30" t="s">
        <v>192</v>
      </c>
      <c r="AJ119" s="4" t="s">
        <v>193</v>
      </c>
      <c r="AK119" s="4" t="s">
        <v>92</v>
      </c>
    </row>
    <row r="120" spans="1:37" ht="25.5">
      <c r="A120" s="25">
        <v>78</v>
      </c>
      <c r="B120" s="26" t="s">
        <v>187</v>
      </c>
      <c r="C120" s="27" t="s">
        <v>348</v>
      </c>
      <c r="D120" s="28" t="s">
        <v>349</v>
      </c>
      <c r="E120" s="29">
        <v>1</v>
      </c>
      <c r="F120" s="30" t="s">
        <v>249</v>
      </c>
      <c r="H120" s="31">
        <f>ROUND(E120*G120,2)</f>
        <v>0</v>
      </c>
      <c r="J120" s="31">
        <f>ROUND(E120*G120,2)</f>
        <v>0</v>
      </c>
      <c r="K120" s="32">
        <v>3.4000000000000002E-4</v>
      </c>
      <c r="L120" s="32">
        <f>E120*K120</f>
        <v>3.4000000000000002E-4</v>
      </c>
      <c r="N120" s="29">
        <f>E120*M120</f>
        <v>0</v>
      </c>
      <c r="P120" s="30" t="s">
        <v>88</v>
      </c>
      <c r="V120" s="33" t="s">
        <v>190</v>
      </c>
      <c r="X120" s="27" t="s">
        <v>350</v>
      </c>
      <c r="Y120" s="27" t="s">
        <v>348</v>
      </c>
      <c r="Z120" s="30" t="s">
        <v>192</v>
      </c>
      <c r="AJ120" s="4" t="s">
        <v>193</v>
      </c>
      <c r="AK120" s="4" t="s">
        <v>92</v>
      </c>
    </row>
    <row r="121" spans="1:37">
      <c r="A121" s="25">
        <v>79</v>
      </c>
      <c r="B121" s="26" t="s">
        <v>187</v>
      </c>
      <c r="C121" s="27" t="s">
        <v>351</v>
      </c>
      <c r="D121" s="28" t="s">
        <v>352</v>
      </c>
      <c r="E121" s="29">
        <v>1</v>
      </c>
      <c r="F121" s="30" t="s">
        <v>249</v>
      </c>
      <c r="H121" s="31">
        <f>ROUND(E121*G121,2)</f>
        <v>0</v>
      </c>
      <c r="J121" s="31">
        <f>ROUND(E121*G121,2)</f>
        <v>0</v>
      </c>
      <c r="K121" s="32">
        <v>1.6000000000000001E-4</v>
      </c>
      <c r="L121" s="32">
        <f>E121*K121</f>
        <v>1.6000000000000001E-4</v>
      </c>
      <c r="N121" s="29">
        <f>E121*M121</f>
        <v>0</v>
      </c>
      <c r="P121" s="30" t="s">
        <v>88</v>
      </c>
      <c r="V121" s="33" t="s">
        <v>190</v>
      </c>
      <c r="X121" s="27" t="s">
        <v>353</v>
      </c>
      <c r="Y121" s="27" t="s">
        <v>351</v>
      </c>
      <c r="Z121" s="30" t="s">
        <v>192</v>
      </c>
      <c r="AJ121" s="4" t="s">
        <v>193</v>
      </c>
      <c r="AK121" s="4" t="s">
        <v>92</v>
      </c>
    </row>
    <row r="122" spans="1:37">
      <c r="A122" s="25">
        <v>80</v>
      </c>
      <c r="B122" s="26" t="s">
        <v>187</v>
      </c>
      <c r="C122" s="27" t="s">
        <v>354</v>
      </c>
      <c r="D122" s="28" t="s">
        <v>355</v>
      </c>
      <c r="E122" s="29">
        <v>1</v>
      </c>
      <c r="F122" s="30" t="s">
        <v>123</v>
      </c>
      <c r="H122" s="31">
        <f>ROUND(E122*G122,2)</f>
        <v>0</v>
      </c>
      <c r="J122" s="31">
        <f>ROUND(E122*G122,2)</f>
        <v>0</v>
      </c>
      <c r="K122" s="32">
        <v>9.0000000000000006E-5</v>
      </c>
      <c r="L122" s="32">
        <f>E122*K122</f>
        <v>9.0000000000000006E-5</v>
      </c>
      <c r="N122" s="29">
        <f>E122*M122</f>
        <v>0</v>
      </c>
      <c r="P122" s="30" t="s">
        <v>88</v>
      </c>
      <c r="V122" s="33" t="s">
        <v>190</v>
      </c>
      <c r="X122" s="27" t="s">
        <v>356</v>
      </c>
      <c r="Y122" s="27" t="s">
        <v>354</v>
      </c>
      <c r="Z122" s="30" t="s">
        <v>192</v>
      </c>
      <c r="AJ122" s="4" t="s">
        <v>193</v>
      </c>
      <c r="AK122" s="4" t="s">
        <v>92</v>
      </c>
    </row>
    <row r="123" spans="1:37">
      <c r="A123" s="25">
        <v>81</v>
      </c>
      <c r="B123" s="26" t="s">
        <v>187</v>
      </c>
      <c r="C123" s="27" t="s">
        <v>357</v>
      </c>
      <c r="D123" s="28" t="s">
        <v>358</v>
      </c>
      <c r="E123" s="29">
        <v>1</v>
      </c>
      <c r="F123" s="30" t="s">
        <v>123</v>
      </c>
      <c r="H123" s="31">
        <f>ROUND(E123*G123,2)</f>
        <v>0</v>
      </c>
      <c r="J123" s="31">
        <f>ROUND(E123*G123,2)</f>
        <v>0</v>
      </c>
      <c r="K123" s="32">
        <v>9.0000000000000006E-5</v>
      </c>
      <c r="L123" s="32">
        <f>E123*K123</f>
        <v>9.0000000000000006E-5</v>
      </c>
      <c r="N123" s="29">
        <f>E123*M123</f>
        <v>0</v>
      </c>
      <c r="P123" s="30" t="s">
        <v>88</v>
      </c>
      <c r="V123" s="33" t="s">
        <v>190</v>
      </c>
      <c r="X123" s="27" t="s">
        <v>359</v>
      </c>
      <c r="Y123" s="27" t="s">
        <v>357</v>
      </c>
      <c r="Z123" s="30" t="s">
        <v>192</v>
      </c>
      <c r="AJ123" s="4" t="s">
        <v>193</v>
      </c>
      <c r="AK123" s="4" t="s">
        <v>92</v>
      </c>
    </row>
    <row r="124" spans="1:37">
      <c r="A124" s="25">
        <v>82</v>
      </c>
      <c r="B124" s="26" t="s">
        <v>187</v>
      </c>
      <c r="C124" s="27" t="s">
        <v>360</v>
      </c>
      <c r="D124" s="28" t="s">
        <v>361</v>
      </c>
      <c r="E124" s="29">
        <v>3</v>
      </c>
      <c r="F124" s="30" t="s">
        <v>123</v>
      </c>
      <c r="H124" s="31">
        <f>ROUND(E124*G124,2)</f>
        <v>0</v>
      </c>
      <c r="J124" s="31">
        <f>ROUND(E124*G124,2)</f>
        <v>0</v>
      </c>
      <c r="K124" s="32">
        <v>9.0000000000000006E-5</v>
      </c>
      <c r="L124" s="32">
        <f>E124*K124</f>
        <v>2.7E-4</v>
      </c>
      <c r="N124" s="29">
        <f>E124*M124</f>
        <v>0</v>
      </c>
      <c r="P124" s="30" t="s">
        <v>88</v>
      </c>
      <c r="V124" s="33" t="s">
        <v>190</v>
      </c>
      <c r="X124" s="27" t="s">
        <v>362</v>
      </c>
      <c r="Y124" s="27" t="s">
        <v>360</v>
      </c>
      <c r="Z124" s="30" t="s">
        <v>192</v>
      </c>
      <c r="AJ124" s="4" t="s">
        <v>193</v>
      </c>
      <c r="AK124" s="4" t="s">
        <v>92</v>
      </c>
    </row>
    <row r="125" spans="1:37">
      <c r="A125" s="25">
        <v>83</v>
      </c>
      <c r="B125" s="26" t="s">
        <v>187</v>
      </c>
      <c r="C125" s="27" t="s">
        <v>363</v>
      </c>
      <c r="D125" s="28" t="s">
        <v>364</v>
      </c>
      <c r="E125" s="29">
        <v>3</v>
      </c>
      <c r="F125" s="30" t="s">
        <v>123</v>
      </c>
      <c r="H125" s="31">
        <f>ROUND(E125*G125,2)</f>
        <v>0</v>
      </c>
      <c r="J125" s="31">
        <f>ROUND(E125*G125,2)</f>
        <v>0</v>
      </c>
      <c r="K125" s="32">
        <v>1E-3</v>
      </c>
      <c r="L125" s="32">
        <f>E125*K125</f>
        <v>3.0000000000000001E-3</v>
      </c>
      <c r="N125" s="29">
        <f>E125*M125</f>
        <v>0</v>
      </c>
      <c r="P125" s="30" t="s">
        <v>88</v>
      </c>
      <c r="V125" s="33" t="s">
        <v>190</v>
      </c>
      <c r="X125" s="27" t="s">
        <v>365</v>
      </c>
      <c r="Y125" s="27" t="s">
        <v>363</v>
      </c>
      <c r="Z125" s="30" t="s">
        <v>192</v>
      </c>
      <c r="AJ125" s="4" t="s">
        <v>193</v>
      </c>
      <c r="AK125" s="4" t="s">
        <v>92</v>
      </c>
    </row>
    <row r="126" spans="1:37">
      <c r="A126" s="25">
        <v>84</v>
      </c>
      <c r="B126" s="26" t="s">
        <v>187</v>
      </c>
      <c r="C126" s="27" t="s">
        <v>366</v>
      </c>
      <c r="D126" s="28" t="s">
        <v>367</v>
      </c>
      <c r="E126" s="29">
        <v>3</v>
      </c>
      <c r="F126" s="30" t="s">
        <v>123</v>
      </c>
      <c r="H126" s="31">
        <f>ROUND(E126*G126,2)</f>
        <v>0</v>
      </c>
      <c r="J126" s="31">
        <f>ROUND(E126*G126,2)</f>
        <v>0</v>
      </c>
      <c r="K126" s="32">
        <v>2.7E-4</v>
      </c>
      <c r="L126" s="32">
        <f>E126*K126</f>
        <v>8.0999999999999996E-4</v>
      </c>
      <c r="N126" s="29">
        <f>E126*M126</f>
        <v>0</v>
      </c>
      <c r="P126" s="30" t="s">
        <v>88</v>
      </c>
      <c r="V126" s="33" t="s">
        <v>190</v>
      </c>
      <c r="X126" s="27" t="s">
        <v>368</v>
      </c>
      <c r="Y126" s="27" t="s">
        <v>366</v>
      </c>
      <c r="Z126" s="30" t="s">
        <v>192</v>
      </c>
      <c r="AJ126" s="4" t="s">
        <v>193</v>
      </c>
      <c r="AK126" s="4" t="s">
        <v>92</v>
      </c>
    </row>
    <row r="127" spans="1:37">
      <c r="A127" s="25">
        <v>85</v>
      </c>
      <c r="B127" s="26" t="s">
        <v>187</v>
      </c>
      <c r="C127" s="27" t="s">
        <v>369</v>
      </c>
      <c r="D127" s="28" t="s">
        <v>370</v>
      </c>
      <c r="E127" s="29">
        <v>3</v>
      </c>
      <c r="F127" s="30" t="s">
        <v>123</v>
      </c>
      <c r="H127" s="31">
        <f>ROUND(E127*G127,2)</f>
        <v>0</v>
      </c>
      <c r="J127" s="31">
        <f>ROUND(E127*G127,2)</f>
        <v>0</v>
      </c>
      <c r="L127" s="32">
        <f>E127*K127</f>
        <v>0</v>
      </c>
      <c r="N127" s="29">
        <f>E127*M127</f>
        <v>0</v>
      </c>
      <c r="P127" s="30" t="s">
        <v>88</v>
      </c>
      <c r="V127" s="33" t="s">
        <v>190</v>
      </c>
      <c r="X127" s="27" t="s">
        <v>371</v>
      </c>
      <c r="Y127" s="27" t="s">
        <v>369</v>
      </c>
      <c r="Z127" s="30" t="s">
        <v>192</v>
      </c>
      <c r="AJ127" s="4" t="s">
        <v>193</v>
      </c>
      <c r="AK127" s="4" t="s">
        <v>92</v>
      </c>
    </row>
    <row r="128" spans="1:37" ht="25.5">
      <c r="A128" s="25">
        <v>86</v>
      </c>
      <c r="B128" s="26" t="s">
        <v>187</v>
      </c>
      <c r="C128" s="27" t="s">
        <v>372</v>
      </c>
      <c r="D128" s="28" t="s">
        <v>373</v>
      </c>
      <c r="F128" s="30" t="s">
        <v>55</v>
      </c>
      <c r="H128" s="31">
        <f>ROUND(E128*G128,2)</f>
        <v>0</v>
      </c>
      <c r="J128" s="31">
        <f>ROUND(E128*G128,2)</f>
        <v>0</v>
      </c>
      <c r="L128" s="32">
        <f>E128*K128</f>
        <v>0</v>
      </c>
      <c r="N128" s="29">
        <f>E128*M128</f>
        <v>0</v>
      </c>
      <c r="P128" s="30" t="s">
        <v>88</v>
      </c>
      <c r="V128" s="33" t="s">
        <v>190</v>
      </c>
      <c r="X128" s="27" t="s">
        <v>374</v>
      </c>
      <c r="Y128" s="27" t="s">
        <v>372</v>
      </c>
      <c r="Z128" s="30" t="s">
        <v>241</v>
      </c>
      <c r="AJ128" s="4" t="s">
        <v>193</v>
      </c>
      <c r="AK128" s="4" t="s">
        <v>92</v>
      </c>
    </row>
    <row r="129" spans="1:37">
      <c r="D129" s="73" t="s">
        <v>375</v>
      </c>
      <c r="E129" s="74">
        <f>J129</f>
        <v>0</v>
      </c>
      <c r="H129" s="74">
        <f>SUM(H104:H128)</f>
        <v>0</v>
      </c>
      <c r="I129" s="74">
        <f>SUM(I104:I128)</f>
        <v>0</v>
      </c>
      <c r="J129" s="74">
        <f>SUM(J104:J128)</f>
        <v>0</v>
      </c>
      <c r="L129" s="75">
        <f>SUM(L104:L128)</f>
        <v>6.7260000000000028E-2</v>
      </c>
      <c r="N129" s="76">
        <f>SUM(N104:N128)</f>
        <v>5.6999999999999995E-2</v>
      </c>
      <c r="W129" s="34">
        <f>SUM(W104:W128)</f>
        <v>0</v>
      </c>
    </row>
    <row r="131" spans="1:37">
      <c r="B131" s="27" t="s">
        <v>376</v>
      </c>
    </row>
    <row r="132" spans="1:37" ht="25.5">
      <c r="A132" s="25">
        <v>87</v>
      </c>
      <c r="B132" s="26" t="s">
        <v>377</v>
      </c>
      <c r="C132" s="27" t="s">
        <v>378</v>
      </c>
      <c r="D132" s="28" t="s">
        <v>379</v>
      </c>
      <c r="E132" s="29">
        <v>60</v>
      </c>
      <c r="F132" s="30" t="s">
        <v>380</v>
      </c>
      <c r="H132" s="31">
        <f>ROUND(E132*G132,2)</f>
        <v>0</v>
      </c>
      <c r="J132" s="31">
        <f>ROUND(E132*G132,2)</f>
        <v>0</v>
      </c>
      <c r="K132" s="32">
        <v>6.0000000000000002E-5</v>
      </c>
      <c r="L132" s="32">
        <f>E132*K132</f>
        <v>3.5999999999999999E-3</v>
      </c>
      <c r="N132" s="29">
        <f>E132*M132</f>
        <v>0</v>
      </c>
      <c r="P132" s="30" t="s">
        <v>88</v>
      </c>
      <c r="V132" s="33" t="s">
        <v>190</v>
      </c>
      <c r="X132" s="27" t="s">
        <v>381</v>
      </c>
      <c r="Y132" s="27" t="s">
        <v>378</v>
      </c>
      <c r="Z132" s="30" t="s">
        <v>382</v>
      </c>
      <c r="AJ132" s="4" t="s">
        <v>193</v>
      </c>
      <c r="AK132" s="4" t="s">
        <v>92</v>
      </c>
    </row>
    <row r="133" spans="1:37">
      <c r="A133" s="25">
        <v>88</v>
      </c>
      <c r="B133" s="26" t="s">
        <v>377</v>
      </c>
      <c r="C133" s="27" t="s">
        <v>383</v>
      </c>
      <c r="D133" s="28" t="s">
        <v>384</v>
      </c>
      <c r="E133" s="29">
        <v>13</v>
      </c>
      <c r="F133" s="30" t="s">
        <v>205</v>
      </c>
      <c r="H133" s="31">
        <f>ROUND(E133*G133,2)</f>
        <v>0</v>
      </c>
      <c r="J133" s="31">
        <f>ROUND(E133*G133,2)</f>
        <v>0</v>
      </c>
      <c r="K133" s="32">
        <v>6.0000000000000002E-5</v>
      </c>
      <c r="L133" s="32">
        <f>E133*K133</f>
        <v>7.7999999999999999E-4</v>
      </c>
      <c r="N133" s="29">
        <f>E133*M133</f>
        <v>0</v>
      </c>
      <c r="P133" s="30" t="s">
        <v>88</v>
      </c>
      <c r="V133" s="33" t="s">
        <v>190</v>
      </c>
      <c r="X133" s="27" t="s">
        <v>383</v>
      </c>
      <c r="Y133" s="27" t="s">
        <v>383</v>
      </c>
      <c r="Z133" s="30" t="s">
        <v>382</v>
      </c>
      <c r="AJ133" s="4" t="s">
        <v>193</v>
      </c>
      <c r="AK133" s="4" t="s">
        <v>92</v>
      </c>
    </row>
    <row r="134" spans="1:37">
      <c r="A134" s="25">
        <v>89</v>
      </c>
      <c r="B134" s="26" t="s">
        <v>377</v>
      </c>
      <c r="C134" s="27" t="s">
        <v>385</v>
      </c>
      <c r="D134" s="28" t="s">
        <v>386</v>
      </c>
      <c r="E134" s="29">
        <v>3</v>
      </c>
      <c r="F134" s="30" t="s">
        <v>205</v>
      </c>
      <c r="H134" s="31">
        <f>ROUND(E134*G134,2)</f>
        <v>0</v>
      </c>
      <c r="J134" s="31">
        <f>ROUND(E134*G134,2)</f>
        <v>0</v>
      </c>
      <c r="K134" s="32">
        <v>6.0000000000000002E-5</v>
      </c>
      <c r="L134" s="32">
        <f>E134*K134</f>
        <v>1.8000000000000001E-4</v>
      </c>
      <c r="N134" s="29">
        <f>E134*M134</f>
        <v>0</v>
      </c>
      <c r="P134" s="30" t="s">
        <v>88</v>
      </c>
      <c r="V134" s="33" t="s">
        <v>190</v>
      </c>
      <c r="X134" s="27" t="s">
        <v>385</v>
      </c>
      <c r="Y134" s="27" t="s">
        <v>385</v>
      </c>
      <c r="Z134" s="30" t="s">
        <v>382</v>
      </c>
      <c r="AJ134" s="4" t="s">
        <v>193</v>
      </c>
      <c r="AK134" s="4" t="s">
        <v>92</v>
      </c>
    </row>
    <row r="135" spans="1:37">
      <c r="A135" s="25">
        <v>90</v>
      </c>
      <c r="B135" s="26" t="s">
        <v>377</v>
      </c>
      <c r="C135" s="27" t="s">
        <v>387</v>
      </c>
      <c r="D135" s="28" t="s">
        <v>388</v>
      </c>
      <c r="E135" s="29">
        <v>6</v>
      </c>
      <c r="F135" s="30" t="s">
        <v>205</v>
      </c>
      <c r="H135" s="31">
        <f>ROUND(E135*G135,2)</f>
        <v>0</v>
      </c>
      <c r="J135" s="31">
        <f>ROUND(E135*G135,2)</f>
        <v>0</v>
      </c>
      <c r="K135" s="32">
        <v>6.0000000000000002E-5</v>
      </c>
      <c r="L135" s="32">
        <f>E135*K135</f>
        <v>3.6000000000000002E-4</v>
      </c>
      <c r="N135" s="29">
        <f>E135*M135</f>
        <v>0</v>
      </c>
      <c r="P135" s="30" t="s">
        <v>88</v>
      </c>
      <c r="V135" s="33" t="s">
        <v>190</v>
      </c>
      <c r="X135" s="27" t="s">
        <v>387</v>
      </c>
      <c r="Y135" s="27" t="s">
        <v>387</v>
      </c>
      <c r="Z135" s="30" t="s">
        <v>382</v>
      </c>
      <c r="AJ135" s="4" t="s">
        <v>193</v>
      </c>
      <c r="AK135" s="4" t="s">
        <v>92</v>
      </c>
    </row>
    <row r="136" spans="1:37">
      <c r="A136" s="25">
        <v>91</v>
      </c>
      <c r="B136" s="26" t="s">
        <v>377</v>
      </c>
      <c r="C136" s="27" t="s">
        <v>389</v>
      </c>
      <c r="D136" s="28" t="s">
        <v>390</v>
      </c>
      <c r="E136" s="29">
        <v>3</v>
      </c>
      <c r="F136" s="30" t="s">
        <v>205</v>
      </c>
      <c r="H136" s="31">
        <f>ROUND(E136*G136,2)</f>
        <v>0</v>
      </c>
      <c r="J136" s="31">
        <f>ROUND(E136*G136,2)</f>
        <v>0</v>
      </c>
      <c r="K136" s="32">
        <v>6.0000000000000002E-5</v>
      </c>
      <c r="L136" s="32">
        <f>E136*K136</f>
        <v>1.8000000000000001E-4</v>
      </c>
      <c r="N136" s="29">
        <f>E136*M136</f>
        <v>0</v>
      </c>
      <c r="P136" s="30" t="s">
        <v>88</v>
      </c>
      <c r="V136" s="33" t="s">
        <v>190</v>
      </c>
      <c r="X136" s="27" t="s">
        <v>389</v>
      </c>
      <c r="Y136" s="27" t="s">
        <v>389</v>
      </c>
      <c r="Z136" s="30" t="s">
        <v>382</v>
      </c>
      <c r="AJ136" s="4" t="s">
        <v>193</v>
      </c>
      <c r="AK136" s="4" t="s">
        <v>92</v>
      </c>
    </row>
    <row r="137" spans="1:37" ht="25.5">
      <c r="A137" s="25">
        <v>92</v>
      </c>
      <c r="B137" s="26" t="s">
        <v>377</v>
      </c>
      <c r="C137" s="27" t="s">
        <v>391</v>
      </c>
      <c r="D137" s="28" t="s">
        <v>392</v>
      </c>
      <c r="F137" s="30" t="s">
        <v>55</v>
      </c>
      <c r="H137" s="31">
        <f>ROUND(E137*G137,2)</f>
        <v>0</v>
      </c>
      <c r="J137" s="31">
        <f>ROUND(E137*G137,2)</f>
        <v>0</v>
      </c>
      <c r="L137" s="32">
        <f>E137*K137</f>
        <v>0</v>
      </c>
      <c r="N137" s="29">
        <f>E137*M137</f>
        <v>0</v>
      </c>
      <c r="P137" s="30" t="s">
        <v>88</v>
      </c>
      <c r="V137" s="33" t="s">
        <v>190</v>
      </c>
      <c r="X137" s="27" t="s">
        <v>393</v>
      </c>
      <c r="Y137" s="27" t="s">
        <v>391</v>
      </c>
      <c r="Z137" s="30" t="s">
        <v>382</v>
      </c>
      <c r="AJ137" s="4" t="s">
        <v>193</v>
      </c>
      <c r="AK137" s="4" t="s">
        <v>92</v>
      </c>
    </row>
    <row r="138" spans="1:37">
      <c r="D138" s="73" t="s">
        <v>394</v>
      </c>
      <c r="E138" s="74">
        <f>J138</f>
        <v>0</v>
      </c>
      <c r="H138" s="74">
        <f>SUM(H131:H137)</f>
        <v>0</v>
      </c>
      <c r="I138" s="74">
        <f>SUM(I131:I137)</f>
        <v>0</v>
      </c>
      <c r="J138" s="74">
        <f>SUM(J131:J137)</f>
        <v>0</v>
      </c>
      <c r="L138" s="75">
        <f>SUM(L131:L137)</f>
        <v>5.0999999999999995E-3</v>
      </c>
      <c r="N138" s="76">
        <f>SUM(N131:N137)</f>
        <v>0</v>
      </c>
      <c r="W138" s="34">
        <f>SUM(W131:W137)</f>
        <v>0</v>
      </c>
    </row>
    <row r="140" spans="1:37">
      <c r="D140" s="73" t="s">
        <v>395</v>
      </c>
      <c r="E140" s="74">
        <f>J140</f>
        <v>0</v>
      </c>
      <c r="H140" s="74">
        <f>+H78+H102+H129+H138</f>
        <v>0</v>
      </c>
      <c r="I140" s="74">
        <f>+I78+I102+I129+I138</f>
        <v>0</v>
      </c>
      <c r="J140" s="74">
        <f>+J78+J102+J129+J138</f>
        <v>0</v>
      </c>
      <c r="L140" s="75">
        <f>+L78+L102+L129+L138</f>
        <v>0.33295000000000002</v>
      </c>
      <c r="N140" s="76">
        <f>+N78+N102+N129+N138</f>
        <v>8.6999999999999994E-2</v>
      </c>
      <c r="W140" s="34">
        <f>+W78+W102+W129+W138</f>
        <v>0</v>
      </c>
    </row>
    <row r="142" spans="1:37">
      <c r="D142" s="77" t="s">
        <v>396</v>
      </c>
      <c r="E142" s="74">
        <f>J142</f>
        <v>0</v>
      </c>
      <c r="H142" s="74">
        <f>+H57+H140</f>
        <v>0</v>
      </c>
      <c r="I142" s="74">
        <f>+I57+I140</f>
        <v>0</v>
      </c>
      <c r="J142" s="74">
        <f>+J57+J140</f>
        <v>0</v>
      </c>
      <c r="L142" s="75">
        <f>+L57+L140</f>
        <v>1.34848721</v>
      </c>
      <c r="N142" s="76">
        <f>+N57+N140</f>
        <v>1.9681999999999999</v>
      </c>
      <c r="W142" s="34">
        <f>+W57+W140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showGridLines="0" workbookViewId="0"/>
  </sheetViews>
  <sheetFormatPr defaultColWidth="9.140625"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69</v>
      </c>
      <c r="B1" s="15"/>
      <c r="C1" s="15"/>
      <c r="D1" s="16" t="s">
        <v>397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12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 t="s">
        <v>76</v>
      </c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398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lastPrinted>2016-04-18T11:45:00Z</cp:lastPrinted>
  <dcterms:created xsi:type="dcterms:W3CDTF">1999-04-06T07:39:00Z</dcterms:created>
  <dcterms:modified xsi:type="dcterms:W3CDTF">2021-04-26T09:22:38Z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