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7656"/>
  </bookViews>
  <sheets>
    <sheet name="Cenová ponuka" sheetId="19" r:id="rId1"/>
  </sheets>
  <calcPr calcId="152511" iterateDelta="1E-4"/>
</workbook>
</file>

<file path=xl/calcChain.xml><?xml version="1.0" encoding="utf-8"?>
<calcChain xmlns="http://schemas.openxmlformats.org/spreadsheetml/2006/main">
  <c r="K31" i="19" l="1"/>
  <c r="H73" i="19" l="1"/>
  <c r="K71" i="19" l="1"/>
  <c r="K38" i="19"/>
  <c r="L89" i="19" l="1"/>
  <c r="K59" i="19" l="1"/>
  <c r="K67" i="19"/>
  <c r="K63" i="19"/>
  <c r="K24" i="19" l="1"/>
  <c r="L78" i="19" l="1"/>
  <c r="L79" i="19"/>
  <c r="L80" i="19"/>
  <c r="L81" i="19"/>
  <c r="L82" i="19"/>
  <c r="L83" i="19"/>
  <c r="L84" i="19"/>
  <c r="L85" i="19"/>
  <c r="L77" i="19"/>
  <c r="K50" i="19"/>
  <c r="K46" i="19"/>
  <c r="K42" i="19"/>
  <c r="K35" i="19"/>
  <c r="K28" i="19"/>
  <c r="K21" i="19"/>
  <c r="K17" i="19"/>
  <c r="K13" i="19"/>
  <c r="K9" i="19"/>
  <c r="H52" i="19" l="1"/>
  <c r="H86" i="19"/>
  <c r="H91" i="19" l="1"/>
</calcChain>
</file>

<file path=xl/sharedStrings.xml><?xml version="1.0" encoding="utf-8"?>
<sst xmlns="http://schemas.openxmlformats.org/spreadsheetml/2006/main" count="190" uniqueCount="97">
  <si>
    <t>Popis položky :</t>
  </si>
  <si>
    <t>MJ</t>
  </si>
  <si>
    <t>t</t>
  </si>
  <si>
    <t>ks</t>
  </si>
  <si>
    <t>odvoz odpadu z parkových košov 50 l</t>
  </si>
  <si>
    <t>počet/rok</t>
  </si>
  <si>
    <t>3.1.</t>
  </si>
  <si>
    <t>3.2.</t>
  </si>
  <si>
    <t>3.4.</t>
  </si>
  <si>
    <t>3.5.</t>
  </si>
  <si>
    <t>3.6.</t>
  </si>
  <si>
    <t>3.7.</t>
  </si>
  <si>
    <t>3.11.</t>
  </si>
  <si>
    <t>3.12.</t>
  </si>
  <si>
    <t>3.3.</t>
  </si>
  <si>
    <t>5.1.</t>
  </si>
  <si>
    <t>5.2.</t>
  </si>
  <si>
    <t>5.3.</t>
  </si>
  <si>
    <t>5.4.</t>
  </si>
  <si>
    <t>5.5.</t>
  </si>
  <si>
    <t>5.8.</t>
  </si>
  <si>
    <t>5.9.</t>
  </si>
  <si>
    <t xml:space="preserve">odvoz zmesového komunálneho odpadu  z polopodzemných kontajnerov </t>
  </si>
  <si>
    <t xml:space="preserve">odvoz zmesového komunálneho odpadu z cintorínov </t>
  </si>
  <si>
    <t xml:space="preserve">zberné nádoby  - trio koše </t>
  </si>
  <si>
    <t xml:space="preserve">zberné nádoby  - duo koše </t>
  </si>
  <si>
    <t xml:space="preserve">odvoz vytriedených zložiek komunálneho odpadu - trio koše </t>
  </si>
  <si>
    <t xml:space="preserve">odvoz vytriedených zložiek komunálneho odpadu - duo koše </t>
  </si>
  <si>
    <t>3.5.2.</t>
  </si>
  <si>
    <t>cena za odvoz</t>
  </si>
  <si>
    <t>Odvoz a zneškodňovanie zmesového komunálneho odpadu</t>
  </si>
  <si>
    <t>Cena za MJ bez DPH</t>
  </si>
  <si>
    <t>Cena celkom za odvoz a zneškodňovanie daného odpadu</t>
  </si>
  <si>
    <t>Spolu za prenájom nádob</t>
  </si>
  <si>
    <t>SPOLU za odvoz a zneškodňovanie odpadov počas 1 roka</t>
  </si>
  <si>
    <t>Spolu za odvoz a likvidáciu odpadov: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</si>
  <si>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</si>
  <si>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</si>
  <si>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</si>
  <si>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</si>
  <si>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</si>
  <si>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</si>
  <si>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</si>
  <si>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</si>
  <si>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</si>
  <si>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</si>
  <si>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</si>
  <si>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</si>
  <si>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</si>
  <si>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odvoz objemového odpadu na zberný dvor zo stojísk</t>
  </si>
  <si>
    <t>Cena celkom za odvoz daného odpadu</t>
  </si>
  <si>
    <t>odvoz  dreva  ( nábytky...) zo stanovíšť do zberného dvora</t>
  </si>
  <si>
    <t xml:space="preserve">odvoz a zneškodnenie dreva vrátane úpravy </t>
  </si>
  <si>
    <t>odvoz a zneškodnenie objemného odpadu zo záhradkových osád a rekreačnej oblasti</t>
  </si>
  <si>
    <t xml:space="preserve">odvoz a zneškodnenie vianočných stromčekov </t>
  </si>
  <si>
    <t>odvoz a zneškodňovanie drobného stavebného odpadu zo zberného dvora</t>
  </si>
  <si>
    <t>Spolu za úpravu zneškodňovanie odpadu zo zberného dvora</t>
  </si>
  <si>
    <t>3.13.</t>
  </si>
  <si>
    <t>5.6.</t>
  </si>
  <si>
    <t>5.7.</t>
  </si>
  <si>
    <t>veľkobjemový kontajner 20 - 35 m3</t>
  </si>
  <si>
    <t>veľkobjemový kontajner 5 - 10 m3</t>
  </si>
  <si>
    <t>čierne zberné nádoby 30-50 l parkové koše</t>
  </si>
  <si>
    <t xml:space="preserve">čierne zberné nádoby na zmesový komunálny odpad 140 l </t>
  </si>
  <si>
    <t>čierne zberné nádoby na zmesový komunálny odpad 240 l</t>
  </si>
  <si>
    <t>čierne zberné nádoby na zmesový komunálny odpad 660 l</t>
  </si>
  <si>
    <t>čierne zberné nádoby na zmesový komunálny odpad 1100 l</t>
  </si>
  <si>
    <t>Prevádzka zberného dvora</t>
  </si>
  <si>
    <t>6. Prevádzka zberného dvora</t>
  </si>
  <si>
    <t>mesiac</t>
  </si>
  <si>
    <t>počet ks</t>
  </si>
  <si>
    <t>cena za mesiac</t>
  </si>
  <si>
    <t>počet mesiacov</t>
  </si>
  <si>
    <t>cena za mesiac prevádzky</t>
  </si>
  <si>
    <t>odvoz a zber nebezpečných odpadov zo stojísk do zberného dvora</t>
  </si>
  <si>
    <t>frekvencia vývozu</t>
  </si>
  <si>
    <t>podľa opisu predmetu zákazky</t>
  </si>
  <si>
    <t>3.9.</t>
  </si>
  <si>
    <t>3.8.</t>
  </si>
  <si>
    <t>odvoz a zneškodnenie odpadov kategórie ostatné zo zberného dvora</t>
  </si>
  <si>
    <t>3.10 a 4.4</t>
  </si>
  <si>
    <t>3.5.1. a 4.1.</t>
  </si>
  <si>
    <t>3.6. a 4.2.</t>
  </si>
  <si>
    <t>Príloha č. 5 Indikatívna cenová ponuka</t>
  </si>
  <si>
    <t>bez poplatku za uloženie odpadu</t>
  </si>
  <si>
    <t>*bez poplatku podľa Nariadenia vlády Slovenskej republiky č. 330/2018 Z. z v znení neskorších predpisov</t>
  </si>
  <si>
    <t>cena za zneškodňovanie*</t>
  </si>
  <si>
    <t>odvoz a zneškodnenie vytriedených objemových odpadov zo zberného dvora</t>
  </si>
  <si>
    <t>odvoz a zneškodňovanie jedlých olejov a tukov z domácností</t>
  </si>
  <si>
    <t>Počet osôb zabezpečujúcich prevádzku zberného dvora:</t>
  </si>
  <si>
    <t xml:space="preserve">Počet vozidiel určených k vývozu odpadu zo zberného dvora   / z toho ekologických: </t>
  </si>
  <si>
    <t xml:space="preserve">Počet vozidiel určených k zvozu odpadu z kont. stojísk  / z toho ekologických: </t>
  </si>
  <si>
    <t>Uviesť počet vozidiel / počet ekologických vozidiel</t>
  </si>
  <si>
    <t>Uviesť počet osôb</t>
  </si>
  <si>
    <t>3. Odvoz a zneškodňovanie odpadov z kontajnerových stojísk</t>
  </si>
  <si>
    <t>4. Zneškodňovania odpadu zo zberného dvora</t>
  </si>
  <si>
    <t>5. Prenájom zberných nádob: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</si>
</sst>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b/>
      <i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5" tint="0.59999389629810485"/>
        <bgColor rgb="FFA8D08D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2" fillId="0" borderId="0"/>
    <xf numFmtId="9" fontId="26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wrapText="1"/>
    </xf>
    <xf numFmtId="0" fontId="10" fillId="0" borderId="0" xfId="0" applyFont="1" applyFill="1" applyBorder="1"/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17" fontId="0" fillId="0" borderId="15" xfId="0" applyNumberFormat="1" applyBorder="1" applyAlignment="1">
      <alignment horizontal="right"/>
    </xf>
    <xf numFmtId="164" fontId="5" fillId="5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0" fontId="11" fillId="5" borderId="15" xfId="0" applyFont="1" applyFill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0" xfId="0"/>
    <xf numFmtId="44" fontId="1" fillId="6" borderId="26" xfId="0" applyNumberFormat="1" applyFont="1" applyFill="1" applyBorder="1" applyAlignment="1">
      <alignment horizontal="center"/>
    </xf>
    <xf numFmtId="44" fontId="1" fillId="6" borderId="27" xfId="0" applyNumberFormat="1" applyFont="1" applyFill="1" applyBorder="1" applyAlignment="1">
      <alignment horizontal="center"/>
    </xf>
    <xf numFmtId="44" fontId="2" fillId="6" borderId="27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44" fontId="11" fillId="6" borderId="27" xfId="0" applyNumberFormat="1" applyFont="1" applyFill="1" applyBorder="1" applyAlignment="1">
      <alignment horizontal="center"/>
    </xf>
    <xf numFmtId="44" fontId="1" fillId="6" borderId="29" xfId="0" applyNumberFormat="1" applyFont="1" applyFill="1" applyBorder="1" applyAlignment="1">
      <alignment horizontal="center"/>
    </xf>
    <xf numFmtId="44" fontId="1" fillId="2" borderId="9" xfId="0" applyNumberFormat="1" applyFont="1" applyFill="1" applyBorder="1" applyAlignment="1">
      <alignment horizontal="center"/>
    </xf>
    <xf numFmtId="164" fontId="5" fillId="2" borderId="11" xfId="0" applyNumberFormat="1" applyFont="1" applyFill="1" applyBorder="1" applyAlignment="1" applyProtection="1">
      <alignment horizontal="right" vertical="center"/>
      <protection locked="0"/>
    </xf>
    <xf numFmtId="164" fontId="5" fillId="6" borderId="26" xfId="0" applyNumberFormat="1" applyFont="1" applyFill="1" applyBorder="1" applyAlignment="1" applyProtection="1">
      <alignment horizontal="right" vertical="center"/>
      <protection locked="0"/>
    </xf>
    <xf numFmtId="164" fontId="5" fillId="6" borderId="27" xfId="0" applyNumberFormat="1" applyFont="1" applyFill="1" applyBorder="1" applyAlignment="1" applyProtection="1">
      <alignment horizontal="right" vertical="center"/>
      <protection locked="0"/>
    </xf>
    <xf numFmtId="164" fontId="5" fillId="6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0" xfId="0" applyFill="1" applyBorder="1"/>
    <xf numFmtId="0" fontId="0" fillId="0" borderId="0" xfId="0" applyFill="1" applyBorder="1" applyAlignment="1">
      <alignment horizontal="center"/>
    </xf>
    <xf numFmtId="0" fontId="3" fillId="0" borderId="30" xfId="0" applyFont="1" applyFill="1" applyBorder="1" applyAlignment="1"/>
    <xf numFmtId="0" fontId="0" fillId="0" borderId="0" xfId="0" applyFill="1" applyBorder="1" applyAlignment="1">
      <alignment horizontal="center" vertical="center"/>
    </xf>
    <xf numFmtId="44" fontId="1" fillId="2" borderId="7" xfId="0" applyNumberFormat="1" applyFont="1" applyFill="1" applyBorder="1" applyAlignment="1">
      <alignment horizontal="center"/>
    </xf>
    <xf numFmtId="164" fontId="5" fillId="2" borderId="2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/>
    <xf numFmtId="0" fontId="11" fillId="0" borderId="0" xfId="1" applyFont="1" applyAlignment="1">
      <alignment vertical="center"/>
    </xf>
    <xf numFmtId="0" fontId="22" fillId="0" borderId="0" xfId="1" applyFont="1"/>
    <xf numFmtId="0" fontId="24" fillId="0" borderId="0" xfId="1" applyFont="1" applyAlignment="1">
      <alignment horizontal="right" vertical="center" wrapText="1"/>
    </xf>
    <xf numFmtId="0" fontId="25" fillId="0" borderId="0" xfId="1" applyFont="1" applyAlignment="1">
      <alignment horizontal="right" vertical="center" wrapTex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49" fontId="24" fillId="0" borderId="0" xfId="1" applyNumberFormat="1" applyFont="1" applyAlignment="1">
      <alignment horizontal="left" vertical="center"/>
    </xf>
    <xf numFmtId="0" fontId="25" fillId="0" borderId="0" xfId="1" applyFont="1" applyAlignment="1" applyProtection="1">
      <alignment horizontal="left" vertical="center" wrapText="1"/>
      <protection locked="0"/>
    </xf>
    <xf numFmtId="49" fontId="25" fillId="0" borderId="0" xfId="1" applyNumberFormat="1" applyFont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vertical="center"/>
      <protection locked="0"/>
    </xf>
    <xf numFmtId="0" fontId="24" fillId="7" borderId="47" xfId="1" applyFont="1" applyFill="1" applyBorder="1" applyAlignment="1">
      <alignment vertical="center" wrapText="1"/>
    </xf>
    <xf numFmtId="0" fontId="24" fillId="8" borderId="47" xfId="1" applyFont="1" applyFill="1" applyBorder="1" applyAlignment="1">
      <alignment vertical="center" wrapText="1"/>
    </xf>
    <xf numFmtId="0" fontId="0" fillId="0" borderId="9" xfId="0" applyBorder="1" applyAlignment="1">
      <alignment horizontal="right"/>
    </xf>
    <xf numFmtId="0" fontId="9" fillId="0" borderId="17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8" fillId="5" borderId="20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27" fillId="2" borderId="56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16" fontId="0" fillId="0" borderId="15" xfId="0" applyNumberFormat="1" applyBorder="1" applyAlignment="1">
      <alignment horizontal="right"/>
    </xf>
    <xf numFmtId="164" fontId="29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9" fillId="0" borderId="20" xfId="0" applyFont="1" applyBorder="1" applyAlignment="1">
      <alignment horizontal="center" vertical="center"/>
    </xf>
    <xf numFmtId="0" fontId="0" fillId="6" borderId="61" xfId="0" applyFill="1" applyBorder="1" applyAlignment="1">
      <alignment horizontal="center"/>
    </xf>
    <xf numFmtId="0" fontId="0" fillId="6" borderId="62" xfId="0" applyFill="1" applyBorder="1" applyAlignment="1">
      <alignment horizontal="center"/>
    </xf>
    <xf numFmtId="0" fontId="0" fillId="6" borderId="63" xfId="0" applyFill="1" applyBorder="1" applyAlignment="1">
      <alignment horizontal="center"/>
    </xf>
    <xf numFmtId="0" fontId="25" fillId="0" borderId="59" xfId="1" applyFont="1" applyFill="1" applyBorder="1" applyAlignment="1" applyProtection="1">
      <alignment vertical="center" wrapText="1"/>
      <protection locked="0"/>
    </xf>
    <xf numFmtId="0" fontId="14" fillId="5" borderId="14" xfId="0" applyFont="1" applyFill="1" applyBorder="1" applyAlignment="1">
      <alignment horizontal="center"/>
    </xf>
    <xf numFmtId="44" fontId="2" fillId="6" borderId="69" xfId="0" applyNumberFormat="1" applyFont="1" applyFill="1" applyBorder="1" applyAlignment="1">
      <alignment horizontal="center"/>
    </xf>
    <xf numFmtId="164" fontId="5" fillId="6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22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2" xfId="0" applyFont="1" applyBorder="1"/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44" fontId="7" fillId="9" borderId="30" xfId="0" applyNumberFormat="1" applyFont="1" applyFill="1" applyBorder="1" applyAlignment="1">
      <alignment horizontal="center"/>
    </xf>
    <xf numFmtId="44" fontId="7" fillId="9" borderId="31" xfId="0" applyNumberFormat="1" applyFont="1" applyFill="1" applyBorder="1" applyAlignment="1">
      <alignment horizontal="center"/>
    </xf>
    <xf numFmtId="0" fontId="30" fillId="0" borderId="3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14" fillId="5" borderId="54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right"/>
    </xf>
    <xf numFmtId="164" fontId="20" fillId="9" borderId="60" xfId="0" applyNumberFormat="1" applyFont="1" applyFill="1" applyBorder="1" applyAlignment="1">
      <alignment horizontal="right"/>
    </xf>
    <xf numFmtId="0" fontId="20" fillId="9" borderId="67" xfId="0" applyFont="1" applyFill="1" applyBorder="1" applyAlignment="1">
      <alignment horizontal="right"/>
    </xf>
    <xf numFmtId="0" fontId="20" fillId="9" borderId="68" xfId="0" applyFont="1" applyFill="1" applyBorder="1" applyAlignment="1">
      <alignment horizontal="right"/>
    </xf>
    <xf numFmtId="0" fontId="2" fillId="0" borderId="53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12" xfId="0" applyFont="1" applyBorder="1"/>
    <xf numFmtId="0" fontId="8" fillId="0" borderId="23" xfId="0" applyFont="1" applyBorder="1"/>
    <xf numFmtId="0" fontId="8" fillId="0" borderId="3" xfId="0" applyFont="1" applyBorder="1"/>
    <xf numFmtId="0" fontId="8" fillId="0" borderId="4" xfId="0" applyFont="1" applyBorder="1"/>
    <xf numFmtId="0" fontId="15" fillId="0" borderId="38" xfId="0" applyFont="1" applyBorder="1" applyAlignment="1">
      <alignment horizontal="right"/>
    </xf>
    <xf numFmtId="0" fontId="15" fillId="0" borderId="39" xfId="0" applyFont="1" applyBorder="1" applyAlignment="1">
      <alignment horizontal="right"/>
    </xf>
    <xf numFmtId="0" fontId="15" fillId="0" borderId="40" xfId="0" applyFont="1" applyBorder="1" applyAlignment="1">
      <alignment horizontal="right"/>
    </xf>
    <xf numFmtId="0" fontId="1" fillId="0" borderId="10" xfId="0" applyFont="1" applyBorder="1"/>
    <xf numFmtId="0" fontId="15" fillId="5" borderId="1" xfId="0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28" xfId="0" applyFont="1" applyBorder="1"/>
    <xf numFmtId="0" fontId="9" fillId="0" borderId="5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14" fillId="5" borderId="20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0" fontId="19" fillId="0" borderId="4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0" fillId="6" borderId="44" xfId="0" applyFill="1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25" fillId="7" borderId="52" xfId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165" fontId="25" fillId="7" borderId="48" xfId="1" applyNumberFormat="1" applyFont="1" applyFill="1" applyBorder="1" applyAlignment="1" applyProtection="1">
      <alignment horizontal="center" vertical="center" wrapText="1"/>
      <protection locked="0"/>
    </xf>
    <xf numFmtId="0" fontId="23" fillId="6" borderId="49" xfId="1" applyFont="1" applyFill="1" applyBorder="1" applyProtection="1">
      <protection locked="0"/>
    </xf>
    <xf numFmtId="0" fontId="24" fillId="0" borderId="0" xfId="1" applyFont="1" applyAlignment="1">
      <alignment horizontal="left" vertical="center" wrapText="1"/>
    </xf>
    <xf numFmtId="0" fontId="22" fillId="0" borderId="0" xfId="1" applyFont="1" applyAlignment="1"/>
    <xf numFmtId="0" fontId="25" fillId="7" borderId="50" xfId="1" applyFont="1" applyFill="1" applyBorder="1" applyAlignment="1" applyProtection="1">
      <alignment horizontal="center" vertical="center" wrapText="1"/>
      <protection locked="0"/>
    </xf>
    <xf numFmtId="0" fontId="23" fillId="6" borderId="51" xfId="1" applyFont="1" applyFill="1" applyBorder="1" applyProtection="1">
      <protection locked="0"/>
    </xf>
    <xf numFmtId="0" fontId="24" fillId="7" borderId="41" xfId="1" applyFont="1" applyFill="1" applyBorder="1" applyAlignment="1" applyProtection="1">
      <alignment horizontal="center" vertical="center" wrapText="1"/>
      <protection locked="0"/>
    </xf>
    <xf numFmtId="0" fontId="24" fillId="7" borderId="43" xfId="1" applyFont="1" applyFill="1" applyBorder="1" applyAlignment="1" applyProtection="1">
      <alignment horizontal="center" vertical="center" wrapText="1"/>
      <protection locked="0"/>
    </xf>
    <xf numFmtId="0" fontId="24" fillId="7" borderId="42" xfId="1" applyFont="1" applyFill="1" applyBorder="1" applyAlignment="1" applyProtection="1">
      <alignment horizontal="center" vertical="center" wrapText="1"/>
      <protection locked="0"/>
    </xf>
    <xf numFmtId="0" fontId="25" fillId="7" borderId="44" xfId="1" applyFont="1" applyFill="1" applyBorder="1" applyAlignment="1" applyProtection="1">
      <alignment horizontal="center" vertical="center" wrapText="1"/>
      <protection locked="0"/>
    </xf>
    <xf numFmtId="0" fontId="25" fillId="7" borderId="46" xfId="1" applyFont="1" applyFill="1" applyBorder="1" applyAlignment="1" applyProtection="1">
      <alignment horizontal="center" vertical="center" wrapText="1"/>
      <protection locked="0"/>
    </xf>
    <xf numFmtId="0" fontId="25" fillId="7" borderId="45" xfId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164" fontId="20" fillId="9" borderId="32" xfId="2" applyNumberFormat="1" applyFont="1" applyFill="1" applyBorder="1" applyAlignment="1">
      <alignment horizontal="right"/>
    </xf>
    <xf numFmtId="164" fontId="20" fillId="9" borderId="13" xfId="2" applyNumberFormat="1" applyFont="1" applyFill="1" applyBorder="1" applyAlignment="1">
      <alignment horizontal="right"/>
    </xf>
    <xf numFmtId="164" fontId="20" fillId="9" borderId="33" xfId="2" applyNumberFormat="1" applyFont="1" applyFill="1" applyBorder="1" applyAlignment="1">
      <alignment horizontal="right"/>
    </xf>
    <xf numFmtId="0" fontId="3" fillId="2" borderId="3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0" borderId="14" xfId="0" applyBorder="1" applyAlignment="1">
      <alignment horizontal="right"/>
    </xf>
    <xf numFmtId="0" fontId="24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16" fillId="4" borderId="22" xfId="0" applyFont="1" applyFill="1" applyBorder="1" applyAlignment="1">
      <alignment horizontal="right"/>
    </xf>
    <xf numFmtId="0" fontId="16" fillId="4" borderId="16" xfId="0" applyFont="1" applyFill="1" applyBorder="1" applyAlignment="1">
      <alignment horizontal="right"/>
    </xf>
    <xf numFmtId="0" fontId="16" fillId="4" borderId="34" xfId="0" applyFont="1" applyFill="1" applyBorder="1" applyAlignment="1">
      <alignment horizontal="right"/>
    </xf>
    <xf numFmtId="164" fontId="6" fillId="9" borderId="32" xfId="0" applyNumberFormat="1" applyFont="1" applyFill="1" applyBorder="1" applyAlignment="1">
      <alignment horizontal="right"/>
    </xf>
    <xf numFmtId="164" fontId="6" fillId="9" borderId="1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/>
    </xf>
    <xf numFmtId="2" fontId="21" fillId="9" borderId="22" xfId="0" applyNumberFormat="1" applyFont="1" applyFill="1" applyBorder="1" applyAlignment="1" applyProtection="1">
      <alignment horizontal="center" vertical="center"/>
      <protection locked="0"/>
    </xf>
    <xf numFmtId="2" fontId="21" fillId="9" borderId="16" xfId="0" applyNumberFormat="1" applyFont="1" applyFill="1" applyBorder="1" applyAlignment="1" applyProtection="1">
      <alignment horizontal="center" vertical="center"/>
      <protection locked="0"/>
    </xf>
    <xf numFmtId="2" fontId="21" fillId="9" borderId="34" xfId="0" applyNumberFormat="1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31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2" fillId="0" borderId="16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wrapText="1"/>
    </xf>
    <xf numFmtId="0" fontId="14" fillId="5" borderId="21" xfId="0" applyFont="1" applyFill="1" applyBorder="1" applyAlignment="1">
      <alignment horizontal="center" wrapText="1"/>
    </xf>
    <xf numFmtId="164" fontId="30" fillId="0" borderId="14" xfId="2" applyNumberFormat="1" applyFont="1" applyFill="1" applyBorder="1" applyAlignment="1">
      <alignment horizontal="right"/>
    </xf>
    <xf numFmtId="164" fontId="30" fillId="0" borderId="36" xfId="2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 wrapText="1"/>
    </xf>
    <xf numFmtId="44" fontId="7" fillId="9" borderId="32" xfId="0" applyNumberFormat="1" applyFont="1" applyFill="1" applyBorder="1" applyAlignment="1">
      <alignment horizontal="center"/>
    </xf>
    <xf numFmtId="44" fontId="7" fillId="9" borderId="33" xfId="0" applyNumberFormat="1" applyFont="1" applyFill="1" applyBorder="1" applyAlignment="1">
      <alignment horizontal="center"/>
    </xf>
  </cellXfs>
  <cellStyles count="3">
    <cellStyle name="Normálne" xfId="0" builtinId="0"/>
    <cellStyle name="Normálne 2" xfId="1"/>
    <cellStyle name="Percentá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2"/>
  <sheetViews>
    <sheetView tabSelected="1" topLeftCell="A19" zoomScale="85" zoomScaleNormal="85" workbookViewId="0">
      <selection activeCell="K32" sqref="K32"/>
    </sheetView>
  </sheetViews>
  <sheetFormatPr defaultColWidth="9.109375" defaultRowHeight="14.4" x14ac:dyDescent="0.3"/>
  <cols>
    <col min="1" max="1" width="14.6640625" style="1" customWidth="1"/>
    <col min="2" max="6" width="9.109375" style="1"/>
    <col min="7" max="7" width="37.33203125" style="1" customWidth="1"/>
    <col min="8" max="8" width="9.33203125" style="2" customWidth="1"/>
    <col min="9" max="9" width="5.6640625" style="1" customWidth="1"/>
    <col min="10" max="10" width="9.88671875" style="1" customWidth="1"/>
    <col min="11" max="11" width="10.5546875" style="1" customWidth="1"/>
    <col min="12" max="12" width="19.33203125" style="1" customWidth="1"/>
    <col min="13" max="13" width="9.109375" style="1"/>
    <col min="14" max="14" width="9.109375" style="2"/>
    <col min="15" max="16384" width="9.109375" style="1"/>
  </cols>
  <sheetData>
    <row r="2" spans="1:14" ht="18" x14ac:dyDescent="0.35">
      <c r="A2" s="147" t="s">
        <v>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39"/>
      <c r="N2" s="39"/>
    </row>
    <row r="3" spans="1:14" ht="15" thickBot="1" x14ac:dyDescent="0.35"/>
    <row r="4" spans="1:14" ht="23.4" customHeight="1" thickBot="1" x14ac:dyDescent="0.35">
      <c r="A4" s="153" t="s">
        <v>0</v>
      </c>
      <c r="B4" s="154"/>
      <c r="C4" s="154"/>
      <c r="D4" s="154"/>
      <c r="E4" s="154"/>
      <c r="F4" s="154"/>
      <c r="G4" s="155"/>
      <c r="H4" s="3" t="s">
        <v>5</v>
      </c>
      <c r="I4" s="7" t="s">
        <v>1</v>
      </c>
      <c r="J4" s="67" t="s">
        <v>75</v>
      </c>
      <c r="K4" s="141" t="s">
        <v>31</v>
      </c>
      <c r="L4" s="142"/>
      <c r="M4" s="33"/>
      <c r="N4" s="34"/>
    </row>
    <row r="5" spans="1:14" ht="15" thickBot="1" x14ac:dyDescent="0.35">
      <c r="A5" s="10"/>
      <c r="B5" s="168" t="s">
        <v>94</v>
      </c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35"/>
      <c r="N5" s="36"/>
    </row>
    <row r="6" spans="1:14" x14ac:dyDescent="0.3">
      <c r="A6" s="10" t="s">
        <v>6</v>
      </c>
      <c r="B6" s="134" t="s">
        <v>30</v>
      </c>
      <c r="C6" s="134"/>
      <c r="D6" s="134"/>
      <c r="E6" s="134"/>
      <c r="F6" s="134"/>
      <c r="G6" s="135"/>
      <c r="H6" s="126">
        <v>4850</v>
      </c>
      <c r="I6" s="128" t="s">
        <v>2</v>
      </c>
      <c r="J6" s="132" t="s">
        <v>76</v>
      </c>
      <c r="K6" s="37"/>
      <c r="L6" s="38"/>
      <c r="M6" s="15"/>
    </row>
    <row r="7" spans="1:14" s="18" customFormat="1" x14ac:dyDescent="0.3">
      <c r="A7" s="10"/>
      <c r="B7" s="91" t="s">
        <v>29</v>
      </c>
      <c r="C7" s="92"/>
      <c r="D7" s="92"/>
      <c r="E7" s="92"/>
      <c r="F7" s="92"/>
      <c r="G7" s="93"/>
      <c r="H7" s="126"/>
      <c r="I7" s="128"/>
      <c r="J7" s="132"/>
      <c r="K7" s="26"/>
      <c r="L7" s="12"/>
      <c r="M7" s="32"/>
      <c r="N7" s="2"/>
    </row>
    <row r="8" spans="1:14" s="18" customFormat="1" ht="24" x14ac:dyDescent="0.3">
      <c r="A8" s="10"/>
      <c r="B8" s="91" t="s">
        <v>86</v>
      </c>
      <c r="C8" s="92"/>
      <c r="D8" s="92"/>
      <c r="E8" s="92"/>
      <c r="F8" s="92"/>
      <c r="G8" s="93"/>
      <c r="H8" s="126"/>
      <c r="I8" s="128"/>
      <c r="J8" s="132"/>
      <c r="K8" s="26"/>
      <c r="L8" s="69" t="s">
        <v>84</v>
      </c>
      <c r="M8" s="32"/>
      <c r="N8" s="2"/>
    </row>
    <row r="9" spans="1:14" s="18" customFormat="1" ht="15.6" x14ac:dyDescent="0.3">
      <c r="A9" s="10"/>
      <c r="B9" s="94" t="s">
        <v>32</v>
      </c>
      <c r="C9" s="95"/>
      <c r="D9" s="95"/>
      <c r="E9" s="95"/>
      <c r="F9" s="95"/>
      <c r="G9" s="96"/>
      <c r="H9" s="127"/>
      <c r="I9" s="129"/>
      <c r="J9" s="133"/>
      <c r="K9" s="97">
        <f>(K7+K8)*H6</f>
        <v>0</v>
      </c>
      <c r="L9" s="98"/>
      <c r="M9" s="32"/>
      <c r="N9" s="2"/>
    </row>
    <row r="10" spans="1:14" x14ac:dyDescent="0.3">
      <c r="A10" s="10" t="s">
        <v>7</v>
      </c>
      <c r="B10" s="110" t="s">
        <v>22</v>
      </c>
      <c r="C10" s="110"/>
      <c r="D10" s="110"/>
      <c r="E10" s="110"/>
      <c r="F10" s="110"/>
      <c r="G10" s="111"/>
      <c r="H10" s="130">
        <v>80</v>
      </c>
      <c r="I10" s="131" t="s">
        <v>2</v>
      </c>
      <c r="J10" s="132" t="s">
        <v>76</v>
      </c>
      <c r="K10" s="27"/>
      <c r="L10" s="28"/>
      <c r="M10" s="15"/>
    </row>
    <row r="11" spans="1:14" s="18" customFormat="1" x14ac:dyDescent="0.3">
      <c r="A11" s="10"/>
      <c r="B11" s="91" t="s">
        <v>29</v>
      </c>
      <c r="C11" s="92"/>
      <c r="D11" s="92"/>
      <c r="E11" s="92"/>
      <c r="F11" s="92"/>
      <c r="G11" s="93"/>
      <c r="H11" s="126"/>
      <c r="I11" s="128"/>
      <c r="J11" s="132"/>
      <c r="K11" s="20"/>
      <c r="L11" s="12"/>
      <c r="M11" s="32"/>
      <c r="N11" s="2"/>
    </row>
    <row r="12" spans="1:14" s="18" customFormat="1" ht="24" x14ac:dyDescent="0.3">
      <c r="A12" s="10"/>
      <c r="B12" s="91" t="s">
        <v>86</v>
      </c>
      <c r="C12" s="92"/>
      <c r="D12" s="92"/>
      <c r="E12" s="92"/>
      <c r="F12" s="92"/>
      <c r="G12" s="93"/>
      <c r="H12" s="126"/>
      <c r="I12" s="128"/>
      <c r="J12" s="132"/>
      <c r="K12" s="20"/>
      <c r="L12" s="69" t="s">
        <v>84</v>
      </c>
      <c r="M12" s="32"/>
      <c r="N12" s="2"/>
    </row>
    <row r="13" spans="1:14" s="18" customFormat="1" ht="15.6" x14ac:dyDescent="0.3">
      <c r="A13" s="10"/>
      <c r="B13" s="94" t="s">
        <v>32</v>
      </c>
      <c r="C13" s="95"/>
      <c r="D13" s="95"/>
      <c r="E13" s="95"/>
      <c r="F13" s="95"/>
      <c r="G13" s="96"/>
      <c r="H13" s="127"/>
      <c r="I13" s="129"/>
      <c r="J13" s="133"/>
      <c r="K13" s="97">
        <f>(K11+K12)*H10</f>
        <v>0</v>
      </c>
      <c r="L13" s="98"/>
      <c r="M13" s="32"/>
      <c r="N13" s="2"/>
    </row>
    <row r="14" spans="1:14" x14ac:dyDescent="0.3">
      <c r="A14" s="10" t="s">
        <v>14</v>
      </c>
      <c r="B14" s="110" t="s">
        <v>23</v>
      </c>
      <c r="C14" s="110"/>
      <c r="D14" s="110"/>
      <c r="E14" s="110"/>
      <c r="F14" s="110"/>
      <c r="G14" s="111"/>
      <c r="H14" s="130">
        <v>80</v>
      </c>
      <c r="I14" s="131" t="s">
        <v>2</v>
      </c>
      <c r="J14" s="132" t="s">
        <v>76</v>
      </c>
      <c r="K14" s="27"/>
      <c r="L14" s="28"/>
      <c r="M14" s="15"/>
    </row>
    <row r="15" spans="1:14" s="18" customFormat="1" x14ac:dyDescent="0.3">
      <c r="A15" s="10"/>
      <c r="B15" s="91" t="s">
        <v>29</v>
      </c>
      <c r="C15" s="92"/>
      <c r="D15" s="92"/>
      <c r="E15" s="92"/>
      <c r="F15" s="92"/>
      <c r="G15" s="93"/>
      <c r="H15" s="126"/>
      <c r="I15" s="128"/>
      <c r="J15" s="132"/>
      <c r="K15" s="20"/>
      <c r="L15" s="12"/>
      <c r="M15" s="32"/>
      <c r="N15" s="2"/>
    </row>
    <row r="16" spans="1:14" s="18" customFormat="1" ht="24" x14ac:dyDescent="0.3">
      <c r="A16" s="10"/>
      <c r="B16" s="91" t="s">
        <v>86</v>
      </c>
      <c r="C16" s="92"/>
      <c r="D16" s="92"/>
      <c r="E16" s="92"/>
      <c r="F16" s="92"/>
      <c r="G16" s="93"/>
      <c r="H16" s="126"/>
      <c r="I16" s="128"/>
      <c r="J16" s="132"/>
      <c r="K16" s="20"/>
      <c r="L16" s="69" t="s">
        <v>84</v>
      </c>
      <c r="M16" s="32"/>
      <c r="N16" s="2"/>
    </row>
    <row r="17" spans="1:14" s="18" customFormat="1" ht="15.6" x14ac:dyDescent="0.3">
      <c r="A17" s="10"/>
      <c r="B17" s="94" t="s">
        <v>32</v>
      </c>
      <c r="C17" s="95"/>
      <c r="D17" s="95"/>
      <c r="E17" s="95"/>
      <c r="F17" s="95"/>
      <c r="G17" s="96"/>
      <c r="H17" s="127"/>
      <c r="I17" s="129"/>
      <c r="J17" s="133"/>
      <c r="K17" s="97">
        <f>(K15+K16)*H14</f>
        <v>0</v>
      </c>
      <c r="L17" s="98"/>
      <c r="M17" s="32"/>
      <c r="N17" s="2"/>
    </row>
    <row r="18" spans="1:14" x14ac:dyDescent="0.3">
      <c r="A18" s="10" t="s">
        <v>8</v>
      </c>
      <c r="B18" s="109" t="s">
        <v>4</v>
      </c>
      <c r="C18" s="109"/>
      <c r="D18" s="109"/>
      <c r="E18" s="109"/>
      <c r="F18" s="109"/>
      <c r="G18" s="114"/>
      <c r="H18" s="130">
        <v>85</v>
      </c>
      <c r="I18" s="131" t="s">
        <v>2</v>
      </c>
      <c r="J18" s="132" t="s">
        <v>76</v>
      </c>
      <c r="K18" s="27"/>
      <c r="L18" s="28"/>
      <c r="M18" s="15"/>
    </row>
    <row r="19" spans="1:14" s="18" customFormat="1" x14ac:dyDescent="0.3">
      <c r="A19" s="10"/>
      <c r="B19" s="91" t="s">
        <v>29</v>
      </c>
      <c r="C19" s="92"/>
      <c r="D19" s="92"/>
      <c r="E19" s="92"/>
      <c r="F19" s="92"/>
      <c r="G19" s="93"/>
      <c r="H19" s="126"/>
      <c r="I19" s="128"/>
      <c r="J19" s="132"/>
      <c r="K19" s="20"/>
      <c r="L19" s="12"/>
      <c r="M19" s="32"/>
      <c r="N19" s="2"/>
    </row>
    <row r="20" spans="1:14" s="18" customFormat="1" ht="24" x14ac:dyDescent="0.3">
      <c r="A20" s="10"/>
      <c r="B20" s="91" t="s">
        <v>86</v>
      </c>
      <c r="C20" s="92"/>
      <c r="D20" s="92"/>
      <c r="E20" s="92"/>
      <c r="F20" s="92"/>
      <c r="G20" s="93"/>
      <c r="H20" s="126"/>
      <c r="I20" s="128"/>
      <c r="J20" s="132"/>
      <c r="K20" s="20"/>
      <c r="L20" s="69" t="s">
        <v>84</v>
      </c>
      <c r="M20" s="32"/>
      <c r="N20" s="2"/>
    </row>
    <row r="21" spans="1:14" s="18" customFormat="1" ht="15.6" x14ac:dyDescent="0.3">
      <c r="A21" s="10"/>
      <c r="B21" s="94" t="s">
        <v>32</v>
      </c>
      <c r="C21" s="95"/>
      <c r="D21" s="95"/>
      <c r="E21" s="95"/>
      <c r="F21" s="95"/>
      <c r="G21" s="96"/>
      <c r="H21" s="127"/>
      <c r="I21" s="129"/>
      <c r="J21" s="133"/>
      <c r="K21" s="97">
        <f>(K19+K20)*H18</f>
        <v>0</v>
      </c>
      <c r="L21" s="98"/>
      <c r="M21" s="32"/>
      <c r="N21" s="2"/>
    </row>
    <row r="22" spans="1:14" s="13" customFormat="1" x14ac:dyDescent="0.3">
      <c r="A22" s="10" t="s">
        <v>9</v>
      </c>
      <c r="B22" s="109" t="s">
        <v>49</v>
      </c>
      <c r="C22" s="109"/>
      <c r="D22" s="109"/>
      <c r="E22" s="109"/>
      <c r="F22" s="109"/>
      <c r="G22" s="114"/>
      <c r="H22" s="130">
        <v>800</v>
      </c>
      <c r="I22" s="131" t="s">
        <v>2</v>
      </c>
      <c r="J22" s="143" t="s">
        <v>76</v>
      </c>
      <c r="K22" s="20"/>
      <c r="L22" s="12"/>
      <c r="M22" s="32"/>
    </row>
    <row r="23" spans="1:14" s="18" customFormat="1" x14ac:dyDescent="0.3">
      <c r="A23" s="10"/>
      <c r="B23" s="91" t="s">
        <v>29</v>
      </c>
      <c r="C23" s="92"/>
      <c r="D23" s="92"/>
      <c r="E23" s="92"/>
      <c r="F23" s="92"/>
      <c r="G23" s="93"/>
      <c r="H23" s="126"/>
      <c r="I23" s="128"/>
      <c r="J23" s="89"/>
      <c r="K23" s="20"/>
      <c r="L23" s="12"/>
      <c r="M23" s="32"/>
    </row>
    <row r="24" spans="1:14" s="18" customFormat="1" ht="15.6" x14ac:dyDescent="0.3">
      <c r="A24" s="10"/>
      <c r="B24" s="94" t="s">
        <v>50</v>
      </c>
      <c r="C24" s="95"/>
      <c r="D24" s="95"/>
      <c r="E24" s="95"/>
      <c r="F24" s="95"/>
      <c r="G24" s="96"/>
      <c r="H24" s="127"/>
      <c r="I24" s="129"/>
      <c r="J24" s="90"/>
      <c r="K24" s="97">
        <f>(K23)*H22</f>
        <v>0</v>
      </c>
      <c r="L24" s="98"/>
      <c r="M24" s="32"/>
    </row>
    <row r="25" spans="1:14" s="14" customFormat="1" x14ac:dyDescent="0.3">
      <c r="A25" s="10" t="s">
        <v>28</v>
      </c>
      <c r="B25" s="109" t="s">
        <v>53</v>
      </c>
      <c r="C25" s="109"/>
      <c r="D25" s="109"/>
      <c r="E25" s="109"/>
      <c r="F25" s="109"/>
      <c r="G25" s="114"/>
      <c r="H25" s="130">
        <v>50</v>
      </c>
      <c r="I25" s="131" t="s">
        <v>2</v>
      </c>
      <c r="J25" s="132" t="s">
        <v>76</v>
      </c>
      <c r="K25" s="20"/>
      <c r="L25" s="12"/>
      <c r="M25" s="32"/>
    </row>
    <row r="26" spans="1:14" s="18" customFormat="1" x14ac:dyDescent="0.3">
      <c r="A26" s="10"/>
      <c r="B26" s="91" t="s">
        <v>29</v>
      </c>
      <c r="C26" s="92"/>
      <c r="D26" s="92"/>
      <c r="E26" s="92"/>
      <c r="F26" s="92"/>
      <c r="G26" s="93"/>
      <c r="H26" s="126"/>
      <c r="I26" s="128"/>
      <c r="J26" s="132"/>
      <c r="K26" s="20"/>
      <c r="L26" s="12"/>
      <c r="M26" s="32"/>
    </row>
    <row r="27" spans="1:14" s="18" customFormat="1" ht="24" x14ac:dyDescent="0.3">
      <c r="A27" s="10"/>
      <c r="B27" s="91" t="s">
        <v>86</v>
      </c>
      <c r="C27" s="92"/>
      <c r="D27" s="92"/>
      <c r="E27" s="92"/>
      <c r="F27" s="92"/>
      <c r="G27" s="93"/>
      <c r="H27" s="126"/>
      <c r="I27" s="128"/>
      <c r="J27" s="132"/>
      <c r="K27" s="20"/>
      <c r="L27" s="69" t="s">
        <v>84</v>
      </c>
      <c r="M27" s="32"/>
    </row>
    <row r="28" spans="1:14" s="18" customFormat="1" ht="15.6" x14ac:dyDescent="0.3">
      <c r="A28" s="10"/>
      <c r="B28" s="94" t="s">
        <v>32</v>
      </c>
      <c r="C28" s="95"/>
      <c r="D28" s="95"/>
      <c r="E28" s="95"/>
      <c r="F28" s="95"/>
      <c r="G28" s="96"/>
      <c r="H28" s="127"/>
      <c r="I28" s="129"/>
      <c r="J28" s="133"/>
      <c r="K28" s="97">
        <f>(K26+K27)*H25</f>
        <v>0</v>
      </c>
      <c r="L28" s="98"/>
      <c r="M28" s="32"/>
    </row>
    <row r="29" spans="1:14" s="13" customFormat="1" x14ac:dyDescent="0.3">
      <c r="A29" s="10" t="s">
        <v>10</v>
      </c>
      <c r="B29" s="110" t="s">
        <v>51</v>
      </c>
      <c r="C29" s="110"/>
      <c r="D29" s="110"/>
      <c r="E29" s="110"/>
      <c r="F29" s="110"/>
      <c r="G29" s="111"/>
      <c r="H29" s="130">
        <v>600</v>
      </c>
      <c r="I29" s="131" t="s">
        <v>2</v>
      </c>
      <c r="J29" s="143" t="s">
        <v>76</v>
      </c>
      <c r="K29" s="21"/>
      <c r="L29" s="12"/>
      <c r="M29" s="32"/>
    </row>
    <row r="30" spans="1:14" s="18" customFormat="1" x14ac:dyDescent="0.3">
      <c r="A30" s="10"/>
      <c r="B30" s="91" t="s">
        <v>29</v>
      </c>
      <c r="C30" s="92"/>
      <c r="D30" s="92"/>
      <c r="E30" s="92"/>
      <c r="F30" s="92"/>
      <c r="G30" s="93"/>
      <c r="H30" s="126"/>
      <c r="I30" s="128"/>
      <c r="J30" s="89"/>
      <c r="K30" s="21"/>
      <c r="L30" s="12"/>
      <c r="M30" s="32"/>
    </row>
    <row r="31" spans="1:14" s="18" customFormat="1" ht="15.6" x14ac:dyDescent="0.3">
      <c r="A31" s="10"/>
      <c r="B31" s="94" t="s">
        <v>32</v>
      </c>
      <c r="C31" s="95"/>
      <c r="D31" s="95"/>
      <c r="E31" s="95"/>
      <c r="F31" s="95"/>
      <c r="G31" s="96"/>
      <c r="H31" s="127"/>
      <c r="I31" s="129"/>
      <c r="J31" s="90"/>
      <c r="K31" s="97">
        <f>K30*H29</f>
        <v>0</v>
      </c>
      <c r="L31" s="98"/>
      <c r="M31" s="32"/>
    </row>
    <row r="32" spans="1:14" x14ac:dyDescent="0.3">
      <c r="A32" s="10" t="s">
        <v>11</v>
      </c>
      <c r="B32" s="112" t="s">
        <v>54</v>
      </c>
      <c r="C32" s="112"/>
      <c r="D32" s="112"/>
      <c r="E32" s="112"/>
      <c r="F32" s="112"/>
      <c r="G32" s="113"/>
      <c r="H32" s="130">
        <v>5</v>
      </c>
      <c r="I32" s="131" t="s">
        <v>2</v>
      </c>
      <c r="J32" s="132" t="s">
        <v>76</v>
      </c>
      <c r="K32" s="21"/>
      <c r="L32" s="12"/>
      <c r="M32" s="32"/>
    </row>
    <row r="33" spans="1:14" s="18" customFormat="1" x14ac:dyDescent="0.3">
      <c r="A33" s="10"/>
      <c r="B33" s="91" t="s">
        <v>29</v>
      </c>
      <c r="C33" s="92"/>
      <c r="D33" s="92"/>
      <c r="E33" s="92"/>
      <c r="F33" s="92"/>
      <c r="G33" s="93"/>
      <c r="H33" s="126"/>
      <c r="I33" s="128"/>
      <c r="J33" s="132"/>
      <c r="K33" s="21"/>
      <c r="L33" s="12"/>
      <c r="M33" s="32"/>
      <c r="N33" s="2"/>
    </row>
    <row r="34" spans="1:14" s="18" customFormat="1" ht="24" x14ac:dyDescent="0.3">
      <c r="A34" s="10"/>
      <c r="B34" s="91" t="s">
        <v>86</v>
      </c>
      <c r="C34" s="92"/>
      <c r="D34" s="92"/>
      <c r="E34" s="92"/>
      <c r="F34" s="92"/>
      <c r="G34" s="93"/>
      <c r="H34" s="126"/>
      <c r="I34" s="128"/>
      <c r="J34" s="132"/>
      <c r="K34" s="21"/>
      <c r="L34" s="69" t="s">
        <v>84</v>
      </c>
      <c r="M34" s="32"/>
      <c r="N34" s="2"/>
    </row>
    <row r="35" spans="1:14" s="18" customFormat="1" ht="16.2" thickBot="1" x14ac:dyDescent="0.35">
      <c r="A35" s="10"/>
      <c r="B35" s="94" t="s">
        <v>32</v>
      </c>
      <c r="C35" s="95"/>
      <c r="D35" s="95"/>
      <c r="E35" s="95"/>
      <c r="F35" s="95"/>
      <c r="G35" s="96"/>
      <c r="H35" s="127"/>
      <c r="I35" s="129"/>
      <c r="J35" s="133"/>
      <c r="K35" s="97">
        <f>(K33+K34)*H32</f>
        <v>0</v>
      </c>
      <c r="L35" s="98"/>
      <c r="M35" s="32"/>
      <c r="N35" s="2"/>
    </row>
    <row r="36" spans="1:14" s="18" customFormat="1" x14ac:dyDescent="0.3">
      <c r="A36" s="10" t="s">
        <v>77</v>
      </c>
      <c r="B36" s="110" t="s">
        <v>74</v>
      </c>
      <c r="C36" s="110"/>
      <c r="D36" s="110"/>
      <c r="E36" s="110"/>
      <c r="F36" s="110"/>
      <c r="G36" s="111"/>
      <c r="H36" s="136">
        <v>3</v>
      </c>
      <c r="I36" s="139" t="s">
        <v>2</v>
      </c>
      <c r="J36" s="199" t="s">
        <v>76</v>
      </c>
      <c r="K36" s="21"/>
      <c r="L36" s="12"/>
      <c r="M36" s="32"/>
      <c r="N36" s="2"/>
    </row>
    <row r="37" spans="1:14" s="18" customFormat="1" x14ac:dyDescent="0.3">
      <c r="A37" s="10"/>
      <c r="B37" s="91" t="s">
        <v>29</v>
      </c>
      <c r="C37" s="92"/>
      <c r="D37" s="92"/>
      <c r="E37" s="92"/>
      <c r="F37" s="92"/>
      <c r="G37" s="93"/>
      <c r="H37" s="137"/>
      <c r="I37" s="128"/>
      <c r="J37" s="200"/>
      <c r="K37" s="21"/>
      <c r="L37" s="12"/>
      <c r="M37" s="32"/>
      <c r="N37" s="2"/>
    </row>
    <row r="38" spans="1:14" s="18" customFormat="1" ht="16.2" thickBot="1" x14ac:dyDescent="0.35">
      <c r="A38" s="10"/>
      <c r="B38" s="94" t="s">
        <v>50</v>
      </c>
      <c r="C38" s="95"/>
      <c r="D38" s="95"/>
      <c r="E38" s="95"/>
      <c r="F38" s="95"/>
      <c r="G38" s="96"/>
      <c r="H38" s="138"/>
      <c r="I38" s="140"/>
      <c r="J38" s="201"/>
      <c r="K38" s="209">
        <f>K37</f>
        <v>0</v>
      </c>
      <c r="L38" s="210"/>
      <c r="M38" s="32"/>
      <c r="N38" s="2"/>
    </row>
    <row r="39" spans="1:14" s="13" customFormat="1" x14ac:dyDescent="0.3">
      <c r="A39" s="10" t="s">
        <v>12</v>
      </c>
      <c r="B39" s="23" t="s">
        <v>26</v>
      </c>
      <c r="C39" s="23"/>
      <c r="D39" s="23"/>
      <c r="E39" s="23"/>
      <c r="F39" s="23"/>
      <c r="G39" s="24"/>
      <c r="H39" s="130">
        <v>3</v>
      </c>
      <c r="I39" s="131" t="s">
        <v>2</v>
      </c>
      <c r="J39" s="132" t="s">
        <v>76</v>
      </c>
      <c r="K39" s="21"/>
      <c r="L39" s="12"/>
      <c r="M39" s="32"/>
    </row>
    <row r="40" spans="1:14" s="18" customFormat="1" x14ac:dyDescent="0.3">
      <c r="A40" s="10"/>
      <c r="B40" s="91" t="s">
        <v>29</v>
      </c>
      <c r="C40" s="92"/>
      <c r="D40" s="92"/>
      <c r="E40" s="92"/>
      <c r="F40" s="92"/>
      <c r="G40" s="93"/>
      <c r="H40" s="126"/>
      <c r="I40" s="128"/>
      <c r="J40" s="132"/>
      <c r="K40" s="21"/>
      <c r="L40" s="12"/>
      <c r="M40" s="32"/>
    </row>
    <row r="41" spans="1:14" s="18" customFormat="1" ht="24" x14ac:dyDescent="0.3">
      <c r="A41" s="10"/>
      <c r="B41" s="91" t="s">
        <v>86</v>
      </c>
      <c r="C41" s="92"/>
      <c r="D41" s="92"/>
      <c r="E41" s="92"/>
      <c r="F41" s="92"/>
      <c r="G41" s="93"/>
      <c r="H41" s="126"/>
      <c r="I41" s="128"/>
      <c r="J41" s="132"/>
      <c r="K41" s="21"/>
      <c r="L41" s="69" t="s">
        <v>84</v>
      </c>
      <c r="M41" s="32"/>
    </row>
    <row r="42" spans="1:14" s="18" customFormat="1" ht="15.6" x14ac:dyDescent="0.3">
      <c r="A42" s="10"/>
      <c r="B42" s="94" t="s">
        <v>32</v>
      </c>
      <c r="C42" s="95"/>
      <c r="D42" s="95"/>
      <c r="E42" s="95"/>
      <c r="F42" s="95"/>
      <c r="G42" s="96"/>
      <c r="H42" s="127"/>
      <c r="I42" s="129"/>
      <c r="J42" s="133"/>
      <c r="K42" s="97">
        <f>(K40+K41)*H39</f>
        <v>0</v>
      </c>
      <c r="L42" s="98"/>
      <c r="M42" s="32"/>
    </row>
    <row r="43" spans="1:14" s="13" customFormat="1" x14ac:dyDescent="0.3">
      <c r="A43" s="10" t="s">
        <v>13</v>
      </c>
      <c r="B43" s="23" t="s">
        <v>27</v>
      </c>
      <c r="C43" s="23"/>
      <c r="D43" s="23"/>
      <c r="E43" s="23"/>
      <c r="F43" s="23"/>
      <c r="G43" s="24"/>
      <c r="H43" s="130">
        <v>4</v>
      </c>
      <c r="I43" s="131" t="s">
        <v>2</v>
      </c>
      <c r="J43" s="132" t="s">
        <v>76</v>
      </c>
      <c r="K43" s="21"/>
      <c r="L43" s="12"/>
      <c r="M43" s="32"/>
    </row>
    <row r="44" spans="1:14" s="18" customFormat="1" x14ac:dyDescent="0.3">
      <c r="A44" s="10"/>
      <c r="B44" s="91" t="s">
        <v>29</v>
      </c>
      <c r="C44" s="92"/>
      <c r="D44" s="92"/>
      <c r="E44" s="92"/>
      <c r="F44" s="92"/>
      <c r="G44" s="93"/>
      <c r="H44" s="126"/>
      <c r="I44" s="128"/>
      <c r="J44" s="132"/>
      <c r="K44" s="21"/>
      <c r="L44" s="12"/>
      <c r="M44" s="32"/>
    </row>
    <row r="45" spans="1:14" s="18" customFormat="1" ht="24" x14ac:dyDescent="0.3">
      <c r="A45" s="10"/>
      <c r="B45" s="91" t="s">
        <v>86</v>
      </c>
      <c r="C45" s="92"/>
      <c r="D45" s="92"/>
      <c r="E45" s="92"/>
      <c r="F45" s="92"/>
      <c r="G45" s="93"/>
      <c r="H45" s="126"/>
      <c r="I45" s="128"/>
      <c r="J45" s="132"/>
      <c r="K45" s="21"/>
      <c r="L45" s="69" t="s">
        <v>84</v>
      </c>
      <c r="M45" s="32"/>
    </row>
    <row r="46" spans="1:14" s="18" customFormat="1" ht="15.6" x14ac:dyDescent="0.3">
      <c r="A46" s="10"/>
      <c r="B46" s="94" t="s">
        <v>32</v>
      </c>
      <c r="C46" s="95"/>
      <c r="D46" s="95"/>
      <c r="E46" s="95"/>
      <c r="F46" s="95"/>
      <c r="G46" s="96"/>
      <c r="H46" s="127"/>
      <c r="I46" s="129"/>
      <c r="J46" s="133"/>
      <c r="K46" s="97">
        <f>(K44+K45)*H43</f>
        <v>0</v>
      </c>
      <c r="L46" s="98"/>
      <c r="M46" s="32"/>
    </row>
    <row r="47" spans="1:14" x14ac:dyDescent="0.3">
      <c r="A47" s="10" t="s">
        <v>57</v>
      </c>
      <c r="B47" s="110" t="s">
        <v>88</v>
      </c>
      <c r="C47" s="110"/>
      <c r="D47" s="110"/>
      <c r="E47" s="110"/>
      <c r="F47" s="110"/>
      <c r="G47" s="111"/>
      <c r="H47" s="130">
        <v>4.3</v>
      </c>
      <c r="I47" s="131" t="s">
        <v>2</v>
      </c>
      <c r="J47" s="132" t="s">
        <v>76</v>
      </c>
      <c r="K47" s="21"/>
      <c r="L47" s="12"/>
      <c r="M47" s="32"/>
    </row>
    <row r="48" spans="1:14" s="18" customFormat="1" x14ac:dyDescent="0.3">
      <c r="A48" s="10"/>
      <c r="B48" s="91" t="s">
        <v>29</v>
      </c>
      <c r="C48" s="92"/>
      <c r="D48" s="92"/>
      <c r="E48" s="92"/>
      <c r="F48" s="92"/>
      <c r="G48" s="93"/>
      <c r="H48" s="126"/>
      <c r="I48" s="128"/>
      <c r="J48" s="132"/>
      <c r="K48" s="21"/>
      <c r="L48" s="12"/>
      <c r="M48" s="32"/>
      <c r="N48" s="2"/>
    </row>
    <row r="49" spans="1:14" s="18" customFormat="1" ht="24" x14ac:dyDescent="0.3">
      <c r="A49" s="10"/>
      <c r="B49" s="91" t="s">
        <v>86</v>
      </c>
      <c r="C49" s="92"/>
      <c r="D49" s="92"/>
      <c r="E49" s="92"/>
      <c r="F49" s="92"/>
      <c r="G49" s="93"/>
      <c r="H49" s="126"/>
      <c r="I49" s="128"/>
      <c r="J49" s="132"/>
      <c r="K49" s="21"/>
      <c r="L49" s="69" t="s">
        <v>84</v>
      </c>
      <c r="M49" s="32"/>
      <c r="N49" s="2"/>
    </row>
    <row r="50" spans="1:14" s="18" customFormat="1" ht="16.2" thickBot="1" x14ac:dyDescent="0.35">
      <c r="A50" s="10"/>
      <c r="B50" s="94" t="s">
        <v>32</v>
      </c>
      <c r="C50" s="95"/>
      <c r="D50" s="95"/>
      <c r="E50" s="95"/>
      <c r="F50" s="95"/>
      <c r="G50" s="96"/>
      <c r="H50" s="126"/>
      <c r="I50" s="128"/>
      <c r="J50" s="132"/>
      <c r="K50" s="97">
        <f>(K48+K49)*H47</f>
        <v>0</v>
      </c>
      <c r="L50" s="98"/>
      <c r="M50" s="32"/>
      <c r="N50" s="2"/>
    </row>
    <row r="51" spans="1:14" s="18" customFormat="1" ht="15" thickBot="1" x14ac:dyDescent="0.35">
      <c r="A51" s="10"/>
      <c r="B51" s="195" t="s">
        <v>91</v>
      </c>
      <c r="C51" s="196"/>
      <c r="D51" s="196"/>
      <c r="E51" s="196"/>
      <c r="F51" s="196"/>
      <c r="G51" s="196"/>
      <c r="H51" s="197" t="s">
        <v>92</v>
      </c>
      <c r="I51" s="197"/>
      <c r="J51" s="197"/>
      <c r="K51" s="197"/>
      <c r="L51" s="198"/>
      <c r="M51" s="32"/>
      <c r="N51" s="2"/>
    </row>
    <row r="52" spans="1:14" s="18" customFormat="1" ht="16.2" thickBot="1" x14ac:dyDescent="0.35">
      <c r="A52" s="10"/>
      <c r="B52" s="118" t="s">
        <v>35</v>
      </c>
      <c r="C52" s="119"/>
      <c r="D52" s="119"/>
      <c r="E52" s="119"/>
      <c r="F52" s="119"/>
      <c r="G52" s="120"/>
      <c r="H52" s="171">
        <f>K50+K46+K42+K35+K31+K28+K24+K21+K17+K13+K9++K38</f>
        <v>0</v>
      </c>
      <c r="I52" s="172"/>
      <c r="J52" s="172"/>
      <c r="K52" s="172"/>
      <c r="L52" s="173"/>
      <c r="M52" s="32"/>
      <c r="N52" s="2"/>
    </row>
    <row r="53" spans="1:14" s="18" customFormat="1" x14ac:dyDescent="0.3">
      <c r="A53" s="10"/>
      <c r="B53" s="70"/>
      <c r="C53" s="71"/>
      <c r="D53" s="71"/>
      <c r="E53" s="71"/>
      <c r="F53" s="71"/>
      <c r="G53" s="202" t="s">
        <v>85</v>
      </c>
      <c r="H53" s="202"/>
      <c r="I53" s="202"/>
      <c r="J53" s="202"/>
      <c r="K53" s="202"/>
      <c r="L53" s="203"/>
      <c r="M53" s="32"/>
      <c r="N53" s="2"/>
    </row>
    <row r="54" spans="1:14" s="18" customFormat="1" ht="8.4" customHeight="1" x14ac:dyDescent="0.3">
      <c r="A54" s="10"/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5"/>
      <c r="M54" s="32"/>
      <c r="N54" s="2"/>
    </row>
    <row r="55" spans="1:14" s="18" customFormat="1" ht="15.6" customHeight="1" x14ac:dyDescent="0.3">
      <c r="A55" s="53"/>
      <c r="B55" s="122" t="s">
        <v>95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5"/>
      <c r="N55" s="2"/>
    </row>
    <row r="56" spans="1:14" s="18" customFormat="1" x14ac:dyDescent="0.3">
      <c r="A56" s="68" t="s">
        <v>80</v>
      </c>
      <c r="B56" s="134" t="s">
        <v>55</v>
      </c>
      <c r="C56" s="134"/>
      <c r="D56" s="134"/>
      <c r="E56" s="134"/>
      <c r="F56" s="134"/>
      <c r="G56" s="135"/>
      <c r="H56" s="126">
        <v>250</v>
      </c>
      <c r="I56" s="128" t="s">
        <v>2</v>
      </c>
      <c r="J56" s="89" t="s">
        <v>76</v>
      </c>
      <c r="K56" s="26"/>
      <c r="L56" s="12"/>
      <c r="M56" s="32"/>
      <c r="N56" s="2"/>
    </row>
    <row r="57" spans="1:14" s="18" customFormat="1" x14ac:dyDescent="0.3">
      <c r="A57" s="10"/>
      <c r="B57" s="91" t="s">
        <v>29</v>
      </c>
      <c r="C57" s="92"/>
      <c r="D57" s="92"/>
      <c r="E57" s="92"/>
      <c r="F57" s="92"/>
      <c r="G57" s="93"/>
      <c r="H57" s="126"/>
      <c r="I57" s="128"/>
      <c r="J57" s="89"/>
      <c r="K57" s="20"/>
      <c r="L57" s="12"/>
      <c r="M57" s="32"/>
      <c r="N57" s="2"/>
    </row>
    <row r="58" spans="1:14" s="18" customFormat="1" ht="24" x14ac:dyDescent="0.3">
      <c r="A58" s="10"/>
      <c r="B58" s="91" t="s">
        <v>86</v>
      </c>
      <c r="C58" s="92"/>
      <c r="D58" s="92"/>
      <c r="E58" s="92"/>
      <c r="F58" s="92"/>
      <c r="G58" s="93"/>
      <c r="H58" s="126"/>
      <c r="I58" s="128"/>
      <c r="J58" s="89"/>
      <c r="K58" s="20"/>
      <c r="L58" s="69" t="s">
        <v>84</v>
      </c>
      <c r="M58" s="32"/>
      <c r="N58" s="2"/>
    </row>
    <row r="59" spans="1:14" ht="15.6" x14ac:dyDescent="0.3">
      <c r="A59" s="10"/>
      <c r="B59" s="94" t="s">
        <v>32</v>
      </c>
      <c r="C59" s="95"/>
      <c r="D59" s="95"/>
      <c r="E59" s="95"/>
      <c r="F59" s="95"/>
      <c r="G59" s="96"/>
      <c r="H59" s="127"/>
      <c r="I59" s="129"/>
      <c r="J59" s="90"/>
      <c r="K59" s="97">
        <f>(K57+K58)*H56</f>
        <v>0</v>
      </c>
      <c r="L59" s="98"/>
      <c r="M59" s="32"/>
    </row>
    <row r="60" spans="1:14" x14ac:dyDescent="0.3">
      <c r="A60" s="10" t="s">
        <v>81</v>
      </c>
      <c r="B60" s="121" t="s">
        <v>87</v>
      </c>
      <c r="C60" s="121"/>
      <c r="D60" s="121"/>
      <c r="E60" s="121"/>
      <c r="F60" s="121"/>
      <c r="G60" s="121"/>
      <c r="H60" s="107">
        <v>800</v>
      </c>
      <c r="I60" s="108" t="s">
        <v>2</v>
      </c>
      <c r="J60" s="101" t="s">
        <v>76</v>
      </c>
      <c r="K60" s="21"/>
      <c r="L60" s="12"/>
      <c r="M60" s="15"/>
    </row>
    <row r="61" spans="1:14" s="18" customFormat="1" x14ac:dyDescent="0.3">
      <c r="A61" s="10"/>
      <c r="B61" s="91" t="s">
        <v>29</v>
      </c>
      <c r="C61" s="92"/>
      <c r="D61" s="92"/>
      <c r="E61" s="92"/>
      <c r="F61" s="92"/>
      <c r="G61" s="92"/>
      <c r="H61" s="107"/>
      <c r="I61" s="108"/>
      <c r="J61" s="101"/>
      <c r="K61" s="21"/>
      <c r="L61" s="12"/>
      <c r="M61" s="15"/>
      <c r="N61" s="2"/>
    </row>
    <row r="62" spans="1:14" s="18" customFormat="1" ht="24" x14ac:dyDescent="0.3">
      <c r="A62" s="10"/>
      <c r="B62" s="91" t="s">
        <v>86</v>
      </c>
      <c r="C62" s="92"/>
      <c r="D62" s="92"/>
      <c r="E62" s="92"/>
      <c r="F62" s="92"/>
      <c r="G62" s="92"/>
      <c r="H62" s="107"/>
      <c r="I62" s="108"/>
      <c r="J62" s="101"/>
      <c r="K62" s="21"/>
      <c r="L62" s="69" t="s">
        <v>84</v>
      </c>
      <c r="M62" s="15"/>
      <c r="N62" s="2"/>
    </row>
    <row r="63" spans="1:14" s="18" customFormat="1" ht="15.6" x14ac:dyDescent="0.3">
      <c r="A63" s="10"/>
      <c r="B63" s="94" t="s">
        <v>32</v>
      </c>
      <c r="C63" s="95"/>
      <c r="D63" s="95"/>
      <c r="E63" s="95"/>
      <c r="F63" s="95"/>
      <c r="G63" s="95"/>
      <c r="H63" s="107"/>
      <c r="I63" s="108"/>
      <c r="J63" s="101"/>
      <c r="K63" s="97">
        <f>(K61+K62)*H60</f>
        <v>0</v>
      </c>
      <c r="L63" s="98"/>
      <c r="M63" s="15"/>
      <c r="N63" s="2"/>
    </row>
    <row r="64" spans="1:14" x14ac:dyDescent="0.3">
      <c r="A64" s="68" t="s">
        <v>82</v>
      </c>
      <c r="B64" s="110" t="s">
        <v>52</v>
      </c>
      <c r="C64" s="110"/>
      <c r="D64" s="110"/>
      <c r="E64" s="110"/>
      <c r="F64" s="110"/>
      <c r="G64" s="110"/>
      <c r="H64" s="102">
        <v>600</v>
      </c>
      <c r="I64" s="185"/>
      <c r="J64" s="101" t="s">
        <v>76</v>
      </c>
      <c r="K64" s="21"/>
      <c r="L64" s="12"/>
      <c r="M64" s="15"/>
    </row>
    <row r="65" spans="1:14" s="18" customFormat="1" x14ac:dyDescent="0.3">
      <c r="A65" s="10"/>
      <c r="B65" s="91" t="s">
        <v>29</v>
      </c>
      <c r="C65" s="92"/>
      <c r="D65" s="92"/>
      <c r="E65" s="92"/>
      <c r="F65" s="92"/>
      <c r="G65" s="92"/>
      <c r="H65" s="102"/>
      <c r="I65" s="185"/>
      <c r="J65" s="101"/>
      <c r="K65" s="21"/>
      <c r="L65" s="12"/>
      <c r="M65" s="15"/>
      <c r="N65" s="2"/>
    </row>
    <row r="66" spans="1:14" s="18" customFormat="1" ht="24" x14ac:dyDescent="0.3">
      <c r="A66" s="10"/>
      <c r="B66" s="91" t="s">
        <v>86</v>
      </c>
      <c r="C66" s="92"/>
      <c r="D66" s="92"/>
      <c r="E66" s="92"/>
      <c r="F66" s="92"/>
      <c r="G66" s="92"/>
      <c r="H66" s="102"/>
      <c r="I66" s="185"/>
      <c r="J66" s="101"/>
      <c r="K66" s="21"/>
      <c r="L66" s="69" t="s">
        <v>84</v>
      </c>
      <c r="M66" s="15"/>
      <c r="N66" s="2"/>
    </row>
    <row r="67" spans="1:14" s="18" customFormat="1" ht="15.6" x14ac:dyDescent="0.3">
      <c r="A67" s="10"/>
      <c r="B67" s="94" t="s">
        <v>32</v>
      </c>
      <c r="C67" s="95"/>
      <c r="D67" s="95"/>
      <c r="E67" s="95"/>
      <c r="F67" s="95"/>
      <c r="G67" s="95"/>
      <c r="H67" s="102"/>
      <c r="I67" s="185"/>
      <c r="J67" s="101"/>
      <c r="K67" s="97">
        <f>(K65+K66)*H64</f>
        <v>0</v>
      </c>
      <c r="L67" s="98"/>
      <c r="M67" s="15"/>
      <c r="N67" s="2"/>
    </row>
    <row r="68" spans="1:14" s="18" customFormat="1" x14ac:dyDescent="0.3">
      <c r="A68" s="57" t="s">
        <v>78</v>
      </c>
      <c r="B68" s="121" t="s">
        <v>79</v>
      </c>
      <c r="C68" s="121"/>
      <c r="D68" s="121"/>
      <c r="E68" s="121"/>
      <c r="F68" s="121"/>
      <c r="G68" s="121"/>
      <c r="H68" s="204">
        <v>50</v>
      </c>
      <c r="I68" s="206" t="s">
        <v>2</v>
      </c>
      <c r="J68" s="101" t="s">
        <v>76</v>
      </c>
      <c r="K68" s="21"/>
      <c r="L68" s="12"/>
      <c r="M68" s="15"/>
      <c r="N68" s="2"/>
    </row>
    <row r="69" spans="1:14" s="18" customFormat="1" x14ac:dyDescent="0.3">
      <c r="A69" s="57"/>
      <c r="B69" s="91" t="s">
        <v>29</v>
      </c>
      <c r="C69" s="92"/>
      <c r="D69" s="92"/>
      <c r="E69" s="92"/>
      <c r="F69" s="92"/>
      <c r="G69" s="92"/>
      <c r="H69" s="204"/>
      <c r="I69" s="207"/>
      <c r="J69" s="101"/>
      <c r="K69" s="21"/>
      <c r="L69" s="12"/>
      <c r="M69" s="15"/>
      <c r="N69" s="2"/>
    </row>
    <row r="70" spans="1:14" s="18" customFormat="1" ht="24" x14ac:dyDescent="0.3">
      <c r="A70" s="57"/>
      <c r="B70" s="91" t="s">
        <v>86</v>
      </c>
      <c r="C70" s="92"/>
      <c r="D70" s="92"/>
      <c r="E70" s="92"/>
      <c r="F70" s="92"/>
      <c r="G70" s="92"/>
      <c r="H70" s="204"/>
      <c r="I70" s="207"/>
      <c r="J70" s="101"/>
      <c r="K70" s="21"/>
      <c r="L70" s="69" t="s">
        <v>84</v>
      </c>
      <c r="M70" s="15"/>
      <c r="N70" s="2"/>
    </row>
    <row r="71" spans="1:14" s="18" customFormat="1" ht="16.2" thickBot="1" x14ac:dyDescent="0.35">
      <c r="A71" s="57"/>
      <c r="B71" s="94" t="s">
        <v>32</v>
      </c>
      <c r="C71" s="95"/>
      <c r="D71" s="95"/>
      <c r="E71" s="95"/>
      <c r="F71" s="95"/>
      <c r="G71" s="95"/>
      <c r="H71" s="205"/>
      <c r="I71" s="207"/>
      <c r="J71" s="208"/>
      <c r="K71" s="97">
        <f>(K69+K70)*H68</f>
        <v>0</v>
      </c>
      <c r="L71" s="98"/>
      <c r="M71" s="15"/>
      <c r="N71" s="2"/>
    </row>
    <row r="72" spans="1:14" s="18" customFormat="1" ht="15" thickBot="1" x14ac:dyDescent="0.35">
      <c r="A72" s="57"/>
      <c r="B72" s="195" t="s">
        <v>90</v>
      </c>
      <c r="C72" s="196"/>
      <c r="D72" s="196"/>
      <c r="E72" s="196"/>
      <c r="F72" s="196"/>
      <c r="G72" s="196"/>
      <c r="H72" s="197" t="s">
        <v>92</v>
      </c>
      <c r="I72" s="197"/>
      <c r="J72" s="197"/>
      <c r="K72" s="197"/>
      <c r="L72" s="198"/>
      <c r="M72" s="15"/>
      <c r="N72" s="2"/>
    </row>
    <row r="73" spans="1:14" s="18" customFormat="1" ht="16.2" thickBot="1" x14ac:dyDescent="0.35">
      <c r="A73" s="57"/>
      <c r="B73" s="103" t="s">
        <v>56</v>
      </c>
      <c r="C73" s="103"/>
      <c r="D73" s="103"/>
      <c r="E73" s="103"/>
      <c r="F73" s="103"/>
      <c r="G73" s="103"/>
      <c r="H73" s="104">
        <f>K59+K63+K67+K71</f>
        <v>0</v>
      </c>
      <c r="I73" s="105"/>
      <c r="J73" s="105"/>
      <c r="K73" s="105"/>
      <c r="L73" s="106"/>
      <c r="M73" s="15"/>
      <c r="N73" s="2"/>
    </row>
    <row r="74" spans="1:14" s="18" customFormat="1" ht="15" customHeight="1" thickBot="1" x14ac:dyDescent="0.35">
      <c r="A74" s="56"/>
      <c r="B74" s="99" t="s">
        <v>85</v>
      </c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5"/>
      <c r="N74" s="2"/>
    </row>
    <row r="75" spans="1:14" x14ac:dyDescent="0.3">
      <c r="A75" s="10"/>
      <c r="B75" s="174" t="s">
        <v>96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6"/>
      <c r="M75" s="32"/>
    </row>
    <row r="76" spans="1:14" s="18" customFormat="1" ht="28.95" customHeight="1" thickBot="1" x14ac:dyDescent="0.35">
      <c r="A76" s="10"/>
      <c r="B76" s="59"/>
      <c r="C76" s="60"/>
      <c r="D76" s="60"/>
      <c r="E76" s="60"/>
      <c r="F76" s="60"/>
      <c r="G76" s="60"/>
      <c r="H76" s="62" t="s">
        <v>70</v>
      </c>
      <c r="I76" s="60"/>
      <c r="J76" s="62" t="s">
        <v>72</v>
      </c>
      <c r="K76" s="62" t="s">
        <v>71</v>
      </c>
      <c r="L76" s="61"/>
      <c r="M76" s="15"/>
      <c r="N76" s="2"/>
    </row>
    <row r="77" spans="1:14" ht="15" thickBot="1" x14ac:dyDescent="0.35">
      <c r="A77" s="10" t="s">
        <v>15</v>
      </c>
      <c r="B77" s="115" t="s">
        <v>62</v>
      </c>
      <c r="C77" s="116"/>
      <c r="D77" s="116"/>
      <c r="E77" s="116"/>
      <c r="F77" s="116"/>
      <c r="G77" s="117"/>
      <c r="H77" s="54">
        <v>200</v>
      </c>
      <c r="I77" s="55" t="s">
        <v>3</v>
      </c>
      <c r="J77" s="4">
        <v>12</v>
      </c>
      <c r="K77" s="19"/>
      <c r="L77" s="29">
        <f>K77*J77*H77</f>
        <v>0</v>
      </c>
      <c r="M77" s="15"/>
    </row>
    <row r="78" spans="1:14" ht="15" thickBot="1" x14ac:dyDescent="0.35">
      <c r="A78" s="10" t="s">
        <v>16</v>
      </c>
      <c r="B78" s="86" t="s">
        <v>63</v>
      </c>
      <c r="C78" s="87"/>
      <c r="D78" s="87"/>
      <c r="E78" s="87"/>
      <c r="F78" s="87"/>
      <c r="G78" s="88"/>
      <c r="H78" s="22">
        <v>2030</v>
      </c>
      <c r="I78" s="55" t="s">
        <v>3</v>
      </c>
      <c r="J78" s="5">
        <v>12</v>
      </c>
      <c r="K78" s="20"/>
      <c r="L78" s="30">
        <f t="shared" ref="L78:L85" si="0">K78*J78*H78</f>
        <v>0</v>
      </c>
      <c r="M78" s="15"/>
    </row>
    <row r="79" spans="1:14" ht="15" thickBot="1" x14ac:dyDescent="0.35">
      <c r="A79" s="10" t="s">
        <v>17</v>
      </c>
      <c r="B79" s="86" t="s">
        <v>64</v>
      </c>
      <c r="C79" s="87"/>
      <c r="D79" s="87"/>
      <c r="E79" s="87"/>
      <c r="F79" s="87"/>
      <c r="G79" s="88"/>
      <c r="H79" s="22">
        <v>75</v>
      </c>
      <c r="I79" s="55" t="s">
        <v>3</v>
      </c>
      <c r="J79" s="5">
        <v>12</v>
      </c>
      <c r="K79" s="20"/>
      <c r="L79" s="30">
        <f t="shared" si="0"/>
        <v>0</v>
      </c>
      <c r="M79" s="15"/>
    </row>
    <row r="80" spans="1:14" ht="15" thickBot="1" x14ac:dyDescent="0.35">
      <c r="A80" s="10" t="s">
        <v>18</v>
      </c>
      <c r="B80" s="86" t="s">
        <v>65</v>
      </c>
      <c r="C80" s="87"/>
      <c r="D80" s="87"/>
      <c r="E80" s="87"/>
      <c r="F80" s="87"/>
      <c r="G80" s="88"/>
      <c r="H80" s="22">
        <v>20</v>
      </c>
      <c r="I80" s="55" t="s">
        <v>3</v>
      </c>
      <c r="J80" s="5">
        <v>12</v>
      </c>
      <c r="K80" s="20"/>
      <c r="L80" s="30">
        <f t="shared" si="0"/>
        <v>0</v>
      </c>
      <c r="M80" s="15"/>
    </row>
    <row r="81" spans="1:14" ht="15" thickBot="1" x14ac:dyDescent="0.35">
      <c r="A81" s="10" t="s">
        <v>19</v>
      </c>
      <c r="B81" s="86" t="s">
        <v>66</v>
      </c>
      <c r="C81" s="87"/>
      <c r="D81" s="87"/>
      <c r="E81" s="87"/>
      <c r="F81" s="87"/>
      <c r="G81" s="88"/>
      <c r="H81" s="22">
        <v>610</v>
      </c>
      <c r="I81" s="55" t="s">
        <v>3</v>
      </c>
      <c r="J81" s="5">
        <v>12</v>
      </c>
      <c r="K81" s="20"/>
      <c r="L81" s="30">
        <f t="shared" si="0"/>
        <v>0</v>
      </c>
      <c r="M81" s="15"/>
    </row>
    <row r="82" spans="1:14" ht="15" thickBot="1" x14ac:dyDescent="0.35">
      <c r="A82" s="10" t="s">
        <v>58</v>
      </c>
      <c r="B82" s="109" t="s">
        <v>24</v>
      </c>
      <c r="C82" s="109"/>
      <c r="D82" s="109"/>
      <c r="E82" s="109"/>
      <c r="F82" s="109"/>
      <c r="G82" s="109"/>
      <c r="H82" s="22">
        <v>10</v>
      </c>
      <c r="I82" s="55" t="s">
        <v>3</v>
      </c>
      <c r="J82" s="6">
        <v>12</v>
      </c>
      <c r="K82" s="20"/>
      <c r="L82" s="30">
        <f t="shared" si="0"/>
        <v>0</v>
      </c>
      <c r="M82" s="15"/>
    </row>
    <row r="83" spans="1:14" s="14" customFormat="1" ht="15" thickBot="1" x14ac:dyDescent="0.35">
      <c r="A83" s="10" t="s">
        <v>59</v>
      </c>
      <c r="B83" s="109" t="s">
        <v>25</v>
      </c>
      <c r="C83" s="109"/>
      <c r="D83" s="109"/>
      <c r="E83" s="109"/>
      <c r="F83" s="109"/>
      <c r="G83" s="109"/>
      <c r="H83" s="22">
        <v>18</v>
      </c>
      <c r="I83" s="55" t="s">
        <v>3</v>
      </c>
      <c r="J83" s="6">
        <v>12</v>
      </c>
      <c r="K83" s="20"/>
      <c r="L83" s="30">
        <f t="shared" si="0"/>
        <v>0</v>
      </c>
      <c r="M83" s="15"/>
    </row>
    <row r="84" spans="1:14" ht="15" thickBot="1" x14ac:dyDescent="0.35">
      <c r="A84" s="11" t="s">
        <v>20</v>
      </c>
      <c r="B84" s="85" t="s">
        <v>60</v>
      </c>
      <c r="C84" s="85"/>
      <c r="D84" s="85"/>
      <c r="E84" s="85"/>
      <c r="F84" s="85"/>
      <c r="G84" s="85"/>
      <c r="H84" s="22">
        <v>5</v>
      </c>
      <c r="I84" s="55" t="s">
        <v>3</v>
      </c>
      <c r="J84" s="58">
        <v>12</v>
      </c>
      <c r="K84" s="21"/>
      <c r="L84" s="30">
        <f t="shared" si="0"/>
        <v>0</v>
      </c>
      <c r="M84" s="15"/>
    </row>
    <row r="85" spans="1:14" ht="15" thickBot="1" x14ac:dyDescent="0.35">
      <c r="A85" s="10" t="s">
        <v>21</v>
      </c>
      <c r="B85" s="86" t="s">
        <v>61</v>
      </c>
      <c r="C85" s="87"/>
      <c r="D85" s="87"/>
      <c r="E85" s="87"/>
      <c r="F85" s="87"/>
      <c r="G85" s="88"/>
      <c r="H85" s="22">
        <v>42</v>
      </c>
      <c r="I85" s="55" t="s">
        <v>3</v>
      </c>
      <c r="J85" s="16">
        <v>12</v>
      </c>
      <c r="K85" s="25"/>
      <c r="L85" s="31">
        <f t="shared" si="0"/>
        <v>0</v>
      </c>
      <c r="M85" s="15"/>
    </row>
    <row r="86" spans="1:14" s="18" customFormat="1" ht="16.2" thickBot="1" x14ac:dyDescent="0.35">
      <c r="A86" s="10"/>
      <c r="B86" s="144" t="s">
        <v>33</v>
      </c>
      <c r="C86" s="145"/>
      <c r="D86" s="145"/>
      <c r="E86" s="145"/>
      <c r="F86" s="145"/>
      <c r="G86" s="146"/>
      <c r="H86" s="183">
        <f>SUM(L77:L85)</f>
        <v>0</v>
      </c>
      <c r="I86" s="184"/>
      <c r="J86" s="184"/>
      <c r="K86" s="184"/>
      <c r="L86" s="184"/>
      <c r="M86" s="15"/>
      <c r="N86" s="2"/>
    </row>
    <row r="87" spans="1:14" s="18" customFormat="1" x14ac:dyDescent="0.3">
      <c r="A87" s="57"/>
      <c r="B87" s="83" t="s">
        <v>68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15"/>
      <c r="N87" s="2"/>
    </row>
    <row r="88" spans="1:14" s="18" customFormat="1" ht="22.2" thickBot="1" x14ac:dyDescent="0.35">
      <c r="A88" s="57"/>
      <c r="B88" s="63"/>
      <c r="C88" s="64"/>
      <c r="D88" s="64"/>
      <c r="E88" s="64"/>
      <c r="F88" s="64"/>
      <c r="G88" s="64"/>
      <c r="H88" s="65"/>
      <c r="I88" s="65"/>
      <c r="J88" s="66" t="s">
        <v>72</v>
      </c>
      <c r="K88" s="66" t="s">
        <v>73</v>
      </c>
      <c r="L88" s="65"/>
      <c r="M88" s="15"/>
      <c r="N88" s="2"/>
    </row>
    <row r="89" spans="1:14" s="18" customFormat="1" ht="15" thickBot="1" x14ac:dyDescent="0.35">
      <c r="A89" s="57"/>
      <c r="B89" s="80" t="s">
        <v>67</v>
      </c>
      <c r="C89" s="81"/>
      <c r="D89" s="81"/>
      <c r="E89" s="81"/>
      <c r="F89" s="81"/>
      <c r="G89" s="82"/>
      <c r="H89" s="72">
        <v>1</v>
      </c>
      <c r="I89" s="77" t="s">
        <v>69</v>
      </c>
      <c r="J89" s="58">
        <v>12</v>
      </c>
      <c r="K89" s="78"/>
      <c r="L89" s="79">
        <f t="shared" ref="L89" si="1">K89*J89*H89</f>
        <v>0</v>
      </c>
      <c r="M89" s="15"/>
      <c r="N89" s="2"/>
    </row>
    <row r="90" spans="1:14" s="18" customFormat="1" ht="15" thickBot="1" x14ac:dyDescent="0.35">
      <c r="A90" s="57"/>
      <c r="B90" s="189" t="s">
        <v>89</v>
      </c>
      <c r="C90" s="190"/>
      <c r="D90" s="190"/>
      <c r="E90" s="190"/>
      <c r="F90" s="190"/>
      <c r="G90" s="191"/>
      <c r="H90" s="192" t="s">
        <v>93</v>
      </c>
      <c r="I90" s="193"/>
      <c r="J90" s="193"/>
      <c r="K90" s="193"/>
      <c r="L90" s="194"/>
      <c r="M90" s="15"/>
      <c r="N90" s="2"/>
    </row>
    <row r="91" spans="1:14" ht="24" customHeight="1" thickBot="1" x14ac:dyDescent="0.35">
      <c r="A91" s="17"/>
      <c r="B91" s="180" t="s">
        <v>34</v>
      </c>
      <c r="C91" s="181"/>
      <c r="D91" s="181"/>
      <c r="E91" s="181"/>
      <c r="F91" s="181"/>
      <c r="G91" s="182"/>
      <c r="H91" s="186">
        <f>L89+H86+H73+H52</f>
        <v>0</v>
      </c>
      <c r="I91" s="187"/>
      <c r="J91" s="187"/>
      <c r="K91" s="187"/>
      <c r="L91" s="188"/>
      <c r="M91" s="32"/>
    </row>
    <row r="92" spans="1:14" x14ac:dyDescent="0.3">
      <c r="A92" s="9"/>
      <c r="B92" s="177"/>
      <c r="C92" s="177"/>
      <c r="D92" s="177"/>
      <c r="E92" s="177"/>
      <c r="F92" s="177"/>
      <c r="G92" s="177"/>
      <c r="H92" s="179"/>
      <c r="I92" s="179"/>
      <c r="J92" s="179"/>
      <c r="K92" s="179"/>
      <c r="L92" s="179"/>
    </row>
    <row r="93" spans="1:14" ht="36.6" customHeight="1" x14ac:dyDescent="0.3">
      <c r="A93" s="40"/>
      <c r="B93" s="178" t="s">
        <v>36</v>
      </c>
      <c r="C93" s="178"/>
      <c r="D93" s="178"/>
      <c r="E93" s="178"/>
      <c r="F93" s="178"/>
      <c r="G93" s="178"/>
    </row>
    <row r="94" spans="1:14" ht="30" customHeight="1" x14ac:dyDescent="0.3">
      <c r="A94" s="42" t="s">
        <v>37</v>
      </c>
      <c r="B94" s="162"/>
      <c r="C94" s="163"/>
      <c r="D94" s="163"/>
      <c r="E94" s="163"/>
      <c r="F94" s="163"/>
      <c r="G94" s="164"/>
      <c r="K94" s="8"/>
    </row>
    <row r="95" spans="1:14" ht="30" customHeight="1" x14ac:dyDescent="0.3">
      <c r="A95" s="43" t="s">
        <v>38</v>
      </c>
      <c r="B95" s="165"/>
      <c r="C95" s="166"/>
      <c r="D95" s="166"/>
      <c r="E95" s="166"/>
      <c r="F95" s="166"/>
      <c r="G95" s="167"/>
    </row>
    <row r="96" spans="1:14" ht="30" customHeight="1" x14ac:dyDescent="0.3">
      <c r="A96" s="43" t="s">
        <v>39</v>
      </c>
      <c r="B96" s="165"/>
      <c r="C96" s="166"/>
      <c r="D96" s="166"/>
      <c r="E96" s="166"/>
      <c r="F96" s="166"/>
      <c r="G96" s="167"/>
    </row>
    <row r="97" spans="1:14" ht="30" customHeight="1" x14ac:dyDescent="0.3">
      <c r="A97" s="43" t="s">
        <v>40</v>
      </c>
      <c r="B97" s="165"/>
      <c r="C97" s="166"/>
      <c r="D97" s="166"/>
      <c r="E97" s="166"/>
      <c r="F97" s="166"/>
      <c r="G97" s="167"/>
    </row>
    <row r="98" spans="1:14" ht="30" customHeight="1" x14ac:dyDescent="0.3">
      <c r="A98" s="43" t="s">
        <v>41</v>
      </c>
      <c r="B98" s="148"/>
      <c r="C98" s="149"/>
      <c r="D98" s="149"/>
      <c r="E98" s="149"/>
      <c r="F98" s="149"/>
      <c r="G98" s="150"/>
    </row>
    <row r="99" spans="1:14" s="18" customFormat="1" ht="30" customHeight="1" x14ac:dyDescent="0.3">
      <c r="A99" s="43" t="s">
        <v>42</v>
      </c>
      <c r="B99" s="73"/>
      <c r="C99" s="74"/>
      <c r="D99" s="74"/>
      <c r="E99" s="74"/>
      <c r="F99" s="74"/>
      <c r="G99" s="75"/>
      <c r="H99" s="2"/>
      <c r="N99" s="2"/>
    </row>
    <row r="100" spans="1:14" ht="30" customHeight="1" x14ac:dyDescent="0.3">
      <c r="B100" s="76"/>
      <c r="C100" s="76"/>
      <c r="D100" s="76"/>
      <c r="E100" s="76"/>
      <c r="F100" s="76"/>
      <c r="G100" s="76"/>
    </row>
    <row r="101" spans="1:14" x14ac:dyDescent="0.3">
      <c r="A101" s="44"/>
      <c r="B101" s="48"/>
      <c r="C101" s="49"/>
    </row>
    <row r="102" spans="1:14" x14ac:dyDescent="0.3">
      <c r="A102" s="43" t="s">
        <v>43</v>
      </c>
      <c r="B102" s="160"/>
      <c r="C102" s="161"/>
    </row>
    <row r="103" spans="1:14" x14ac:dyDescent="0.3">
      <c r="A103" s="43" t="s">
        <v>44</v>
      </c>
      <c r="B103" s="156"/>
      <c r="C103" s="157"/>
    </row>
    <row r="104" spans="1:14" x14ac:dyDescent="0.3">
      <c r="A104" s="45"/>
      <c r="B104" s="50"/>
      <c r="C104" s="49"/>
    </row>
    <row r="105" spans="1:14" ht="52.2" customHeight="1" x14ac:dyDescent="0.3">
      <c r="A105" s="45"/>
      <c r="B105" s="151"/>
      <c r="C105" s="151"/>
      <c r="D105" s="151"/>
      <c r="E105" s="151"/>
      <c r="F105" s="151"/>
      <c r="G105" s="151"/>
    </row>
    <row r="106" spans="1:14" ht="14.4" customHeight="1" x14ac:dyDescent="0.3">
      <c r="A106" s="45"/>
      <c r="B106" s="152" t="s">
        <v>45</v>
      </c>
      <c r="C106" s="152"/>
      <c r="D106" s="152"/>
      <c r="E106" s="152"/>
      <c r="F106" s="152"/>
      <c r="G106" s="152"/>
    </row>
    <row r="107" spans="1:14" x14ac:dyDescent="0.3">
      <c r="C107" s="46"/>
    </row>
    <row r="108" spans="1:14" x14ac:dyDescent="0.3">
      <c r="C108" s="41"/>
    </row>
    <row r="109" spans="1:14" x14ac:dyDescent="0.3">
      <c r="C109" s="41"/>
    </row>
    <row r="110" spans="1:14" x14ac:dyDescent="0.3">
      <c r="A110" s="158" t="s">
        <v>46</v>
      </c>
      <c r="B110" s="159"/>
    </row>
    <row r="111" spans="1:14" x14ac:dyDescent="0.3">
      <c r="A111" s="51"/>
      <c r="B111" s="47" t="s">
        <v>47</v>
      </c>
    </row>
    <row r="112" spans="1:14" x14ac:dyDescent="0.3">
      <c r="A112" s="52"/>
      <c r="B112" s="47" t="s">
        <v>48</v>
      </c>
    </row>
  </sheetData>
  <mergeCells count="170">
    <mergeCell ref="B90:G90"/>
    <mergeCell ref="H90:L90"/>
    <mergeCell ref="B72:G72"/>
    <mergeCell ref="H72:L72"/>
    <mergeCell ref="B51:G51"/>
    <mergeCell ref="H51:L51"/>
    <mergeCell ref="J36:J38"/>
    <mergeCell ref="I56:I59"/>
    <mergeCell ref="G53:L53"/>
    <mergeCell ref="B68:G68"/>
    <mergeCell ref="B69:G69"/>
    <mergeCell ref="H68:H71"/>
    <mergeCell ref="I68:I71"/>
    <mergeCell ref="J68:J71"/>
    <mergeCell ref="K71:L71"/>
    <mergeCell ref="K50:L50"/>
    <mergeCell ref="H47:H50"/>
    <mergeCell ref="I47:I50"/>
    <mergeCell ref="H39:H42"/>
    <mergeCell ref="I39:I42"/>
    <mergeCell ref="H43:H46"/>
    <mergeCell ref="I43:I46"/>
    <mergeCell ref="K38:L38"/>
    <mergeCell ref="J43:J46"/>
    <mergeCell ref="A2:L2"/>
    <mergeCell ref="B98:G98"/>
    <mergeCell ref="B105:G105"/>
    <mergeCell ref="B106:G106"/>
    <mergeCell ref="A4:G4"/>
    <mergeCell ref="B103:C103"/>
    <mergeCell ref="A110:B110"/>
    <mergeCell ref="B102:C102"/>
    <mergeCell ref="B94:G94"/>
    <mergeCell ref="B95:G95"/>
    <mergeCell ref="B96:G96"/>
    <mergeCell ref="B97:G97"/>
    <mergeCell ref="B5:L5"/>
    <mergeCell ref="H52:L52"/>
    <mergeCell ref="B75:L75"/>
    <mergeCell ref="B92:G92"/>
    <mergeCell ref="B93:G93"/>
    <mergeCell ref="H92:L92"/>
    <mergeCell ref="B91:G91"/>
    <mergeCell ref="H86:L86"/>
    <mergeCell ref="B56:G56"/>
    <mergeCell ref="H56:H59"/>
    <mergeCell ref="I64:I67"/>
    <mergeCell ref="H91:L91"/>
    <mergeCell ref="J47:J50"/>
    <mergeCell ref="B86:G86"/>
    <mergeCell ref="J29:J31"/>
    <mergeCell ref="J32:J35"/>
    <mergeCell ref="J39:J42"/>
    <mergeCell ref="K35:L35"/>
    <mergeCell ref="K46:L46"/>
    <mergeCell ref="K42:L42"/>
    <mergeCell ref="B48:G48"/>
    <mergeCell ref="B49:G49"/>
    <mergeCell ref="B50:G50"/>
    <mergeCell ref="B61:G61"/>
    <mergeCell ref="B62:G62"/>
    <mergeCell ref="B63:G63"/>
    <mergeCell ref="B65:G65"/>
    <mergeCell ref="B66:G66"/>
    <mergeCell ref="B67:G67"/>
    <mergeCell ref="H32:H35"/>
    <mergeCell ref="I32:I35"/>
    <mergeCell ref="B45:G45"/>
    <mergeCell ref="B46:G46"/>
    <mergeCell ref="B40:G40"/>
    <mergeCell ref="B41:G41"/>
    <mergeCell ref="B42:G42"/>
    <mergeCell ref="K4:L4"/>
    <mergeCell ref="K31:L31"/>
    <mergeCell ref="K28:L28"/>
    <mergeCell ref="K24:L24"/>
    <mergeCell ref="J14:J17"/>
    <mergeCell ref="J18:J21"/>
    <mergeCell ref="J22:J24"/>
    <mergeCell ref="J25:J28"/>
    <mergeCell ref="H14:H17"/>
    <mergeCell ref="I14:I17"/>
    <mergeCell ref="H18:H21"/>
    <mergeCell ref="K9:L9"/>
    <mergeCell ref="K21:L21"/>
    <mergeCell ref="K17:L17"/>
    <mergeCell ref="K13:L13"/>
    <mergeCell ref="B44:G44"/>
    <mergeCell ref="H25:H28"/>
    <mergeCell ref="I25:I28"/>
    <mergeCell ref="H29:H31"/>
    <mergeCell ref="I29:I31"/>
    <mergeCell ref="B33:G33"/>
    <mergeCell ref="B34:G34"/>
    <mergeCell ref="B35:G35"/>
    <mergeCell ref="B26:G26"/>
    <mergeCell ref="B36:G36"/>
    <mergeCell ref="B37:G37"/>
    <mergeCell ref="B38:G38"/>
    <mergeCell ref="H36:H38"/>
    <mergeCell ref="I36:I38"/>
    <mergeCell ref="B11:G11"/>
    <mergeCell ref="H6:H9"/>
    <mergeCell ref="I6:I9"/>
    <mergeCell ref="H10:H13"/>
    <mergeCell ref="I10:I13"/>
    <mergeCell ref="J6:J9"/>
    <mergeCell ref="J10:J13"/>
    <mergeCell ref="B24:G24"/>
    <mergeCell ref="I18:I21"/>
    <mergeCell ref="H22:H24"/>
    <mergeCell ref="I22:I24"/>
    <mergeCell ref="B18:G18"/>
    <mergeCell ref="B22:G22"/>
    <mergeCell ref="B6:G6"/>
    <mergeCell ref="B10:G10"/>
    <mergeCell ref="B14:G14"/>
    <mergeCell ref="B12:G12"/>
    <mergeCell ref="B13:G13"/>
    <mergeCell ref="B15:G15"/>
    <mergeCell ref="B16:G16"/>
    <mergeCell ref="B17:G17"/>
    <mergeCell ref="B7:G7"/>
    <mergeCell ref="B8:G8"/>
    <mergeCell ref="B9:G9"/>
    <mergeCell ref="B19:G19"/>
    <mergeCell ref="B20:G20"/>
    <mergeCell ref="B21:G21"/>
    <mergeCell ref="B23:G23"/>
    <mergeCell ref="B81:G81"/>
    <mergeCell ref="B83:G83"/>
    <mergeCell ref="B47:G47"/>
    <mergeCell ref="B79:G79"/>
    <mergeCell ref="B80:G80"/>
    <mergeCell ref="B82:G82"/>
    <mergeCell ref="B29:G29"/>
    <mergeCell ref="B32:G32"/>
    <mergeCell ref="B25:G25"/>
    <mergeCell ref="B77:G77"/>
    <mergeCell ref="B78:G78"/>
    <mergeCell ref="B52:G52"/>
    <mergeCell ref="B60:G60"/>
    <mergeCell ref="B64:G64"/>
    <mergeCell ref="B55:L55"/>
    <mergeCell ref="B54:L54"/>
    <mergeCell ref="B27:G27"/>
    <mergeCell ref="B28:G28"/>
    <mergeCell ref="B30:G30"/>
    <mergeCell ref="B31:G31"/>
    <mergeCell ref="B89:G89"/>
    <mergeCell ref="B87:L87"/>
    <mergeCell ref="B84:G84"/>
    <mergeCell ref="B85:G85"/>
    <mergeCell ref="J56:J59"/>
    <mergeCell ref="B57:G57"/>
    <mergeCell ref="B58:G58"/>
    <mergeCell ref="B59:G59"/>
    <mergeCell ref="K59:L59"/>
    <mergeCell ref="B74:L74"/>
    <mergeCell ref="J60:J63"/>
    <mergeCell ref="H64:H67"/>
    <mergeCell ref="B73:G73"/>
    <mergeCell ref="H73:L73"/>
    <mergeCell ref="K63:L63"/>
    <mergeCell ref="K67:L67"/>
    <mergeCell ref="J64:J67"/>
    <mergeCell ref="H60:H63"/>
    <mergeCell ref="I60:I63"/>
    <mergeCell ref="B70:G70"/>
    <mergeCell ref="B71:G71"/>
  </mergeCells>
  <printOptions horizontalCentered="1"/>
  <pageMargins left="0" right="0.11811023622047245" top="0.19685039370078741" bottom="0.15748031496062992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2021-10-26T20:56:22Z</dcterms:modified>
</cp:coreProperties>
</file>