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Kosztorys ofertowy" sheetId="1" r:id="rId1"/>
  </sheets>
  <calcPr calcId="125725"/>
</workbook>
</file>

<file path=xl/calcChain.xml><?xml version="1.0" encoding="utf-8"?>
<calcChain xmlns="http://schemas.openxmlformats.org/spreadsheetml/2006/main">
  <c r="E87" i="1"/>
  <c r="E86"/>
  <c r="G85"/>
  <c r="I85" s="1"/>
  <c r="K85" s="1"/>
  <c r="L85" s="1"/>
  <c r="F84"/>
  <c r="G84"/>
  <c r="I84" s="1"/>
  <c r="K84" s="1"/>
  <c r="L84" s="1"/>
  <c r="I83"/>
  <c r="K83" s="1"/>
  <c r="L83" s="1"/>
  <c r="G83"/>
  <c r="L80"/>
  <c r="I80"/>
  <c r="L79"/>
  <c r="K79"/>
  <c r="I79"/>
  <c r="G79"/>
  <c r="G78"/>
  <c r="I78" s="1"/>
  <c r="K78" s="1"/>
  <c r="L78" s="1"/>
  <c r="I77"/>
  <c r="K77" s="1"/>
  <c r="L77" s="1"/>
  <c r="G77"/>
  <c r="L76"/>
  <c r="K76"/>
  <c r="I76"/>
  <c r="G76"/>
  <c r="L75"/>
  <c r="K75"/>
  <c r="I75"/>
  <c r="G75"/>
  <c r="I74"/>
  <c r="K74" s="1"/>
  <c r="L74" s="1"/>
  <c r="G74"/>
  <c r="L73"/>
  <c r="K73"/>
  <c r="I73"/>
  <c r="G73"/>
  <c r="L72"/>
  <c r="K72"/>
  <c r="I72"/>
  <c r="G72"/>
  <c r="K71"/>
  <c r="L71" s="1"/>
  <c r="I71"/>
  <c r="G71"/>
  <c r="L70"/>
  <c r="K70"/>
  <c r="I70"/>
  <c r="G70"/>
  <c r="L69"/>
  <c r="K69"/>
  <c r="I69"/>
  <c r="G69"/>
  <c r="L68"/>
  <c r="K68"/>
  <c r="I68"/>
  <c r="G68"/>
  <c r="I67"/>
  <c r="K67" s="1"/>
  <c r="L67" s="1"/>
  <c r="G67"/>
  <c r="L66"/>
  <c r="K66"/>
  <c r="I66"/>
  <c r="G66"/>
  <c r="L65"/>
  <c r="K65"/>
  <c r="I65"/>
  <c r="G65"/>
  <c r="L64"/>
  <c r="K64"/>
  <c r="I64"/>
  <c r="G64"/>
  <c r="L63"/>
  <c r="K63"/>
  <c r="I63"/>
  <c r="G63"/>
  <c r="L62"/>
  <c r="K62"/>
  <c r="I62"/>
  <c r="G62"/>
  <c r="L61"/>
  <c r="K61"/>
  <c r="I61"/>
  <c r="G61"/>
  <c r="L60"/>
  <c r="K60"/>
  <c r="I60"/>
  <c r="G60"/>
  <c r="L59"/>
  <c r="K59"/>
  <c r="I59"/>
  <c r="G59"/>
  <c r="L58"/>
  <c r="K58"/>
  <c r="I58"/>
  <c r="G58"/>
  <c r="I54"/>
  <c r="K54" s="1"/>
  <c r="L54" s="1"/>
  <c r="I48"/>
  <c r="K48" s="1"/>
  <c r="L48" s="1"/>
  <c r="K42"/>
  <c r="L42" s="1"/>
  <c r="I42"/>
  <c r="I36"/>
  <c r="K36" s="1"/>
  <c r="L36" s="1"/>
  <c r="L30"/>
  <c r="K30"/>
  <c r="I30"/>
</calcChain>
</file>

<file path=xl/sharedStrings.xml><?xml version="1.0" encoding="utf-8"?>
<sst xmlns="http://schemas.openxmlformats.org/spreadsheetml/2006/main" count="214" uniqueCount="113">
  <si>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</si>
  <si>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</si>
  <si>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</si>
  <si>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</si>
  <si>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</si>
  <si>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</si>
  <si>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</si>
  <si>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</si>
  <si>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>Odpowiadając na ogłoszenie o przetargu nieograniczonym na „Wykonywanie usług z zakresu gospodarki leśnej na terenie Nadleśnictwa Świerklaniec w latach 2022-2025''  składamy niniejszym ofertę na pakiet 3 tego zamówienia i oferujemy następujące ceny jednostkowe za usługi wchodzące w skład tej części zamówienia:</t>
  </si>
  <si>
    <t>1. Cięcia zupełne - rębne (rębnie I)</t>
  </si>
  <si>
    <t>Nr poz.
w STWPL</t>
  </si>
  <si>
    <t>Kod czynności do rozliczenia</t>
  </si>
  <si>
    <t>Czynność - opis prac</t>
  </si>
  <si>
    <t>Jedn. miary</t>
  </si>
  <si>
    <t>Ilość 2022r</t>
  </si>
  <si>
    <t>Ilość 4lata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</si>
  <si>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</si>
  <si>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</si>
  <si>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</si>
  <si>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</si>
  <si>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</si>
  <si>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</si>
  <si>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</si>
  <si>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</si>
  <si>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</si>
  <si>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</si>
  <si>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</si>
  <si>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</si>
  <si>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</si>
  <si>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</si>
  <si>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</si>
  <si>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</si>
  <si>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</si>
  <si>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</si>
  <si>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</si>
  <si>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</si>
  <si>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24</t>
  </si>
  <si>
    <t>PPOD N</t>
  </si>
  <si>
    <t>Wyniesienie wyciętych podszytów  (teren równy lub falisty)</t>
  </si>
  <si>
    <t xml:space="preserve"> 28</t>
  </si>
  <si>
    <t>OPR-PSPAL</t>
  </si>
  <si>
    <t>Opryski chemiczne opryskiwaczem plecakowym z napędem spalinowym</t>
  </si>
  <si>
    <t xml:space="preserve"> 65</t>
  </si>
  <si>
    <t>KOP-ROW</t>
  </si>
  <si>
    <t>Wykopy ziemne o różnych przekrojach</t>
  </si>
  <si>
    <t xml:space="preserve"> 69</t>
  </si>
  <si>
    <t>WYK-POGCZ</t>
  </si>
  <si>
    <t>Wyorywanie bruzd pługiem leśnym z pogłębiaczem na powierzchni pow. 0,50 ha</t>
  </si>
  <si>
    <t>KMTR</t>
  </si>
  <si>
    <t xml:space="preserve"> 75</t>
  </si>
  <si>
    <t>WYK WAŁK</t>
  </si>
  <si>
    <t>Przygotowanie gleby pługofrezarką</t>
  </si>
  <si>
    <t xml:space="preserve"> 92</t>
  </si>
  <si>
    <t>SADZ-1M</t>
  </si>
  <si>
    <t>Sadzenie 1-latek w jamkę</t>
  </si>
  <si>
    <t>TSZT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</si>
  <si>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</si>
  <si>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</si>
  <si>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</si>
  <si>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</si>
  <si>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</si>
  <si>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</si>
  <si>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</si>
  <si>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</si>
  <si>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</si>
  <si>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</si>
  <si>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</si>
  <si>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</si>
  <si>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</si>
  <si>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</si>
  <si>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</si>
  <si>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</si>
  <si>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</si>
  <si>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</si>
  <si>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137</t>
  </si>
  <si>
    <t>SZUK-OWAD</t>
  </si>
  <si>
    <t>Próbne poszukiwania owadów w ściółce</t>
  </si>
  <si>
    <t>SZT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</si>
  <si>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</si>
  <si>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</si>
  <si>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</si>
  <si>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</si>
  <si>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</si>
  <si>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</si>
  <si>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</si>
  <si>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145</t>
  </si>
  <si>
    <t>WYK-SLUPL</t>
  </si>
  <si>
    <t>Przygotowanie słupków liściastych</t>
  </si>
  <si>
    <t>146</t>
  </si>
  <si>
    <t>WYK-SLUPI</t>
  </si>
  <si>
    <t>Przygotowanie słupków iglastych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</si>
  <si>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</si>
  <si>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</si>
  <si>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</si>
  <si>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</si>
  <si>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</si>
  <si>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</si>
  <si>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</si>
  <si>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178</t>
  </si>
  <si>
    <t>PPOŻ-PORZ</t>
  </si>
  <si>
    <t>Porządkowanie terenów na pasach przeciwpożarowych</t>
  </si>
  <si>
    <t xml:space="preserve"> 11, 117, 157, 161, 163, 165, 167, 169, 171, 180, 183, 209, 307, 336, 340, 343, 428</t>
  </si>
  <si>
    <t>GODZ RH8</t>
  </si>
  <si>
    <t>Prace godzinowe ręczne (8% VAT)</t>
  </si>
  <si>
    <t>118, 13, 158, 164, 166, 168, 170, 172, 181, 185, 210, 306, 337, 342, 427</t>
  </si>
  <si>
    <t>GODZ MH8</t>
  </si>
  <si>
    <t>Prace godzinowe ciągnikowe (8% VAT)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</si>
  <si>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</si>
  <si>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</si>
  <si>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</si>
  <si>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</si>
  <si>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GODZ RH23</t>
  </si>
  <si>
    <t>Prace godzinowe ciągnikowe (23% VAT)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</si>
</sst>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##,\ ###,##0.00"/>
  </numFmts>
  <fonts count="10">
    <font>
      <sz val="10"/>
      <name val="Arial"/>
      <family val="2"/>
      <charset val="238"/>
    </font>
    <font>
      <sz val="9"/>
      <color indexed="63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63"/>
      <name val="Arial"/>
      <family val="2"/>
      <charset val="238"/>
    </font>
    <font>
      <sz val="12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b/>
      <sz val="14"/>
      <color indexed="63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6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9" fontId="1" fillId="2" borderId="0" xfId="1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9" fontId="7" fillId="3" borderId="2" xfId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9" fontId="1" fillId="2" borderId="2" xfId="1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horizontal="center" vertical="center"/>
    </xf>
    <xf numFmtId="2" fontId="0" fillId="0" borderId="0" xfId="0" applyNumberFormat="1"/>
    <xf numFmtId="9" fontId="0" fillId="0" borderId="0" xfId="1" applyFont="1"/>
    <xf numFmtId="2" fontId="1" fillId="2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49" fontId="5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2" fontId="9" fillId="2" borderId="3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91"/>
  <sheetViews>
    <sheetView tabSelected="1" topLeftCell="A72" workbookViewId="0">
      <selection activeCell="E88" sqref="E88"/>
    </sheetView>
  </sheetViews>
  <sheetFormatPr defaultRowHeight="12.75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0.7109375" style="21" customWidth="1"/>
    <col min="9" max="9" width="11.7109375" style="21" customWidth="1"/>
    <col min="10" max="10" width="7.85546875" style="22" customWidth="1"/>
    <col min="11" max="12" width="10.7109375" style="21" customWidth="1"/>
    <col min="13" max="13" width="0.85546875" customWidth="1"/>
    <col min="14" max="14" width="0.28515625" customWidth="1"/>
  </cols>
  <sheetData>
    <row r="1" spans="2:13" s="1" customFormat="1" ht="1.7" customHeight="1">
      <c r="H1" s="2"/>
      <c r="I1" s="2"/>
      <c r="J1" s="3"/>
      <c r="K1" s="2"/>
      <c r="L1" s="2"/>
    </row>
    <row r="2" spans="2:13" s="1" customFormat="1" ht="17.649999999999999" customHeight="1">
      <c r="H2" s="2"/>
      <c r="I2" s="25" t="s">
        <v>0</v>
      </c>
      <c r="J2" s="25"/>
      <c r="K2" s="25"/>
      <c r="L2" s="25"/>
      <c r="M2" s="25"/>
    </row>
    <row r="3" spans="2:13" s="1" customFormat="1" ht="6.95" customHeight="1">
      <c r="H3" s="2"/>
      <c r="I3" s="2"/>
      <c r="J3" s="3"/>
      <c r="K3" s="2"/>
      <c r="L3" s="2"/>
    </row>
    <row r="4" spans="2:13" s="1" customFormat="1" ht="2.85" customHeight="1">
      <c r="B4" s="26"/>
      <c r="C4" s="26"/>
      <c r="H4" s="2"/>
      <c r="I4" s="2"/>
      <c r="J4" s="3"/>
      <c r="K4" s="2"/>
      <c r="L4" s="2"/>
    </row>
    <row r="5" spans="2:13" s="1" customFormat="1" ht="29.25" customHeight="1">
      <c r="H5" s="2"/>
      <c r="I5" s="2"/>
      <c r="J5" s="3"/>
      <c r="K5" s="2"/>
      <c r="L5" s="2"/>
    </row>
    <row r="6" spans="2:13" s="1" customFormat="1" ht="2.85" customHeight="1">
      <c r="B6" s="26"/>
      <c r="C6" s="26"/>
      <c r="H6" s="2"/>
      <c r="I6" s="2"/>
      <c r="J6" s="3"/>
      <c r="K6" s="2"/>
      <c r="L6" s="2"/>
    </row>
    <row r="7" spans="2:13" s="1" customFormat="1" ht="19.350000000000001" customHeight="1">
      <c r="H7" s="2"/>
      <c r="I7" s="2"/>
      <c r="J7" s="3"/>
      <c r="K7" s="2"/>
      <c r="L7" s="2"/>
    </row>
    <row r="8" spans="2:13" s="1" customFormat="1" ht="10.7" customHeight="1">
      <c r="F8" s="24" t="s">
        <v>1</v>
      </c>
      <c r="G8" s="24"/>
      <c r="H8" s="24"/>
      <c r="I8" s="24"/>
      <c r="J8" s="24"/>
      <c r="K8" s="24"/>
      <c r="L8" s="24"/>
    </row>
    <row r="9" spans="2:13" s="1" customFormat="1" ht="2.85" customHeight="1">
      <c r="B9" s="26"/>
      <c r="C9" s="26"/>
      <c r="F9" s="24"/>
      <c r="G9" s="24"/>
      <c r="H9" s="24"/>
      <c r="I9" s="24"/>
      <c r="J9" s="24"/>
      <c r="K9" s="24"/>
      <c r="L9" s="24"/>
    </row>
    <row r="10" spans="2:13" s="1" customFormat="1" ht="3.2" customHeight="1">
      <c r="F10" s="24"/>
      <c r="G10" s="24"/>
      <c r="H10" s="24"/>
      <c r="I10" s="24"/>
      <c r="J10" s="24"/>
      <c r="K10" s="24"/>
      <c r="L10" s="24"/>
    </row>
    <row r="11" spans="2:13" s="1" customFormat="1" ht="3.75" customHeight="1">
      <c r="B11" s="27" t="s">
        <v>2</v>
      </c>
      <c r="C11" s="27"/>
      <c r="F11" s="24"/>
      <c r="G11" s="24"/>
      <c r="H11" s="24"/>
      <c r="I11" s="24"/>
      <c r="J11" s="24"/>
      <c r="K11" s="24"/>
      <c r="L11" s="24"/>
    </row>
    <row r="12" spans="2:13" s="1" customFormat="1" ht="15.75" customHeight="1">
      <c r="B12" s="27"/>
      <c r="C12" s="27"/>
      <c r="H12" s="2"/>
      <c r="I12" s="2"/>
      <c r="J12" s="3"/>
      <c r="K12" s="2"/>
      <c r="L12" s="2"/>
    </row>
    <row r="13" spans="2:13" s="1" customFormat="1" ht="47.45" customHeight="1">
      <c r="H13" s="2"/>
      <c r="I13" s="2"/>
      <c r="J13" s="3"/>
      <c r="K13" s="2"/>
      <c r="L13" s="2"/>
    </row>
    <row r="14" spans="2:13" s="1" customFormat="1" ht="23.45" customHeight="1">
      <c r="D14" s="28" t="s">
        <v>3</v>
      </c>
      <c r="E14" s="28"/>
      <c r="H14" s="2"/>
      <c r="I14" s="2"/>
      <c r="J14" s="3"/>
      <c r="K14" s="2"/>
      <c r="L14" s="2"/>
    </row>
    <row r="15" spans="2:13" s="1" customFormat="1" ht="56.1" customHeight="1">
      <c r="H15" s="2"/>
      <c r="I15" s="2"/>
      <c r="J15" s="3"/>
      <c r="K15" s="2"/>
      <c r="L15" s="2"/>
    </row>
    <row r="16" spans="2:13" s="1" customFormat="1" ht="20.45" customHeight="1">
      <c r="B16" s="4" t="s">
        <v>4</v>
      </c>
      <c r="H16" s="2"/>
      <c r="I16" s="2"/>
      <c r="J16" s="3"/>
      <c r="K16" s="2"/>
      <c r="L16" s="2"/>
    </row>
    <row r="17" spans="2:12" s="1" customFormat="1" ht="3.4" customHeight="1">
      <c r="H17" s="2"/>
      <c r="I17" s="2"/>
      <c r="J17" s="3"/>
      <c r="K17" s="2"/>
      <c r="L17" s="2"/>
    </row>
    <row r="18" spans="2:12" s="1" customFormat="1" ht="20.45" customHeight="1">
      <c r="B18" s="4" t="s">
        <v>5</v>
      </c>
      <c r="H18" s="2"/>
      <c r="I18" s="2"/>
      <c r="J18" s="3"/>
      <c r="K18" s="2"/>
      <c r="L18" s="2"/>
    </row>
    <row r="19" spans="2:12" s="1" customFormat="1" ht="3.95" customHeight="1">
      <c r="H19" s="2"/>
      <c r="I19" s="2"/>
      <c r="J19" s="3"/>
      <c r="K19" s="2"/>
      <c r="L19" s="2"/>
    </row>
    <row r="20" spans="2:12" s="1" customFormat="1" ht="20.45" customHeight="1">
      <c r="B20" s="4" t="s">
        <v>6</v>
      </c>
      <c r="H20" s="2"/>
      <c r="I20" s="2"/>
      <c r="J20" s="3"/>
      <c r="K20" s="2"/>
      <c r="L20" s="2"/>
    </row>
    <row r="21" spans="2:12" s="1" customFormat="1" ht="3" customHeight="1">
      <c r="H21" s="2"/>
      <c r="I21" s="2"/>
      <c r="J21" s="3"/>
      <c r="K21" s="2"/>
      <c r="L21" s="2"/>
    </row>
    <row r="22" spans="2:12" s="1" customFormat="1" ht="20.45" customHeight="1">
      <c r="B22" s="4" t="s">
        <v>7</v>
      </c>
      <c r="H22" s="2"/>
      <c r="I22" s="2"/>
      <c r="J22" s="3"/>
      <c r="K22" s="2"/>
      <c r="L22" s="2"/>
    </row>
    <row r="23" spans="2:12" s="1" customFormat="1" ht="58.7" customHeight="1">
      <c r="H23" s="2"/>
      <c r="I23" s="2"/>
      <c r="J23" s="3"/>
      <c r="K23" s="2"/>
      <c r="L23" s="2"/>
    </row>
    <row r="24" spans="2:12" s="1" customFormat="1" ht="48.95" customHeight="1">
      <c r="B24" s="29" t="s">
        <v>8</v>
      </c>
      <c r="C24" s="29"/>
      <c r="D24" s="29"/>
      <c r="E24" s="29"/>
      <c r="F24" s="29"/>
      <c r="G24" s="29"/>
      <c r="H24" s="29"/>
      <c r="I24" s="29"/>
      <c r="J24" s="29"/>
      <c r="K24" s="29"/>
      <c r="L24" s="2"/>
    </row>
    <row r="25" spans="2:12" s="1" customFormat="1" ht="51" customHeight="1">
      <c r="H25" s="2"/>
      <c r="I25" s="2"/>
      <c r="J25" s="3"/>
      <c r="K25" s="2"/>
      <c r="L25" s="2"/>
    </row>
    <row r="26" spans="2:12" s="1" customFormat="1" ht="3.4" customHeight="1">
      <c r="H26" s="2"/>
      <c r="I26" s="2"/>
      <c r="J26" s="3"/>
      <c r="K26" s="2"/>
      <c r="L26" s="2"/>
    </row>
    <row r="27" spans="2:12" s="1" customFormat="1" ht="20.45" customHeight="1">
      <c r="B27" s="24" t="s">
        <v>9</v>
      </c>
      <c r="C27" s="24"/>
      <c r="D27" s="24"/>
      <c r="H27" s="2"/>
      <c r="I27" s="2"/>
      <c r="J27" s="3"/>
      <c r="K27" s="2"/>
      <c r="L27" s="2"/>
    </row>
    <row r="28" spans="2:12" s="1" customFormat="1" ht="9.9499999999999993" customHeight="1">
      <c r="H28" s="2"/>
      <c r="I28" s="2"/>
      <c r="J28" s="3"/>
      <c r="K28" s="2"/>
      <c r="L28" s="2"/>
    </row>
    <row r="29" spans="2:12" s="1" customFormat="1" ht="44.65" customHeight="1">
      <c r="B29" s="5" t="s">
        <v>10</v>
      </c>
      <c r="C29" s="6" t="s">
        <v>11</v>
      </c>
      <c r="D29" s="6" t="s">
        <v>12</v>
      </c>
      <c r="E29" s="6" t="s">
        <v>13</v>
      </c>
      <c r="F29" s="6" t="s">
        <v>14</v>
      </c>
      <c r="G29" s="6" t="s">
        <v>15</v>
      </c>
      <c r="H29" s="7" t="s">
        <v>16</v>
      </c>
      <c r="I29" s="7" t="s">
        <v>17</v>
      </c>
      <c r="J29" s="8" t="s">
        <v>18</v>
      </c>
      <c r="K29" s="7" t="s">
        <v>19</v>
      </c>
      <c r="L29" s="7" t="s">
        <v>20</v>
      </c>
    </row>
    <row r="30" spans="2:12" s="1" customFormat="1" ht="19.5" customHeight="1">
      <c r="B30" s="9" t="s">
        <v>21</v>
      </c>
      <c r="C30" s="9" t="s">
        <v>22</v>
      </c>
      <c r="D30" s="10" t="s">
        <v>23</v>
      </c>
      <c r="E30" s="9" t="s">
        <v>24</v>
      </c>
      <c r="F30" s="11">
        <v>12202</v>
      </c>
      <c r="G30" s="11">
        <v>47250</v>
      </c>
      <c r="H30" s="12"/>
      <c r="I30" s="12">
        <f>H30*G30</f>
        <v>0</v>
      </c>
      <c r="J30" s="13">
        <v>0.08</v>
      </c>
      <c r="K30" s="14">
        <f>J30*I30</f>
        <v>0</v>
      </c>
      <c r="L30" s="14">
        <f>K30+I30</f>
        <v>0</v>
      </c>
    </row>
    <row r="31" spans="2:12" s="1" customFormat="1" ht="1.35" customHeight="1">
      <c r="H31" s="2"/>
      <c r="I31" s="2"/>
      <c r="J31" s="3"/>
      <c r="K31" s="2"/>
      <c r="L31" s="2"/>
    </row>
    <row r="32" spans="2:12" s="1" customFormat="1" ht="3.4" customHeight="1">
      <c r="H32" s="2"/>
      <c r="I32" s="2"/>
      <c r="J32" s="3"/>
      <c r="K32" s="2"/>
      <c r="L32" s="2"/>
    </row>
    <row r="33" spans="2:12" s="1" customFormat="1" ht="20.45" customHeight="1">
      <c r="B33" s="24" t="s">
        <v>25</v>
      </c>
      <c r="C33" s="24"/>
      <c r="D33" s="24"/>
      <c r="H33" s="2"/>
      <c r="I33" s="2"/>
      <c r="J33" s="3"/>
      <c r="K33" s="2"/>
      <c r="L33" s="2"/>
    </row>
    <row r="34" spans="2:12" s="1" customFormat="1" ht="9.9499999999999993" customHeight="1">
      <c r="H34" s="2"/>
      <c r="I34" s="2"/>
      <c r="J34" s="3"/>
      <c r="K34" s="2"/>
      <c r="L34" s="2"/>
    </row>
    <row r="35" spans="2:12" s="1" customFormat="1" ht="44.65" customHeight="1">
      <c r="B35" s="5" t="s">
        <v>10</v>
      </c>
      <c r="C35" s="6" t="s">
        <v>11</v>
      </c>
      <c r="D35" s="6" t="s">
        <v>12</v>
      </c>
      <c r="E35" s="6" t="s">
        <v>13</v>
      </c>
      <c r="F35" s="6" t="s">
        <v>14</v>
      </c>
      <c r="G35" s="6" t="s">
        <v>15</v>
      </c>
      <c r="H35" s="7" t="s">
        <v>16</v>
      </c>
      <c r="I35" s="7" t="s">
        <v>17</v>
      </c>
      <c r="J35" s="8" t="s">
        <v>18</v>
      </c>
      <c r="K35" s="7" t="s">
        <v>19</v>
      </c>
      <c r="L35" s="7" t="s">
        <v>20</v>
      </c>
    </row>
    <row r="36" spans="2:12" s="1" customFormat="1" ht="19.5" customHeight="1">
      <c r="B36" s="9" t="s">
        <v>21</v>
      </c>
      <c r="C36" s="9" t="s">
        <v>22</v>
      </c>
      <c r="D36" s="10" t="s">
        <v>23</v>
      </c>
      <c r="E36" s="9" t="s">
        <v>24</v>
      </c>
      <c r="F36" s="11">
        <v>1620</v>
      </c>
      <c r="G36" s="11">
        <v>8464</v>
      </c>
      <c r="H36" s="12"/>
      <c r="I36" s="12">
        <f>H36*G36</f>
        <v>0</v>
      </c>
      <c r="J36" s="13">
        <v>0.08</v>
      </c>
      <c r="K36" s="14">
        <f>J36*I36</f>
        <v>0</v>
      </c>
      <c r="L36" s="14">
        <f>K36+I36</f>
        <v>0</v>
      </c>
    </row>
    <row r="37" spans="2:12" s="1" customFormat="1" ht="1.35" customHeight="1">
      <c r="H37" s="2"/>
      <c r="I37" s="2"/>
      <c r="J37" s="3"/>
      <c r="K37" s="2"/>
      <c r="L37" s="2"/>
    </row>
    <row r="38" spans="2:12" s="1" customFormat="1" ht="3.4" customHeight="1">
      <c r="H38" s="2"/>
      <c r="I38" s="2"/>
      <c r="J38" s="3"/>
      <c r="K38" s="2"/>
      <c r="L38" s="2"/>
    </row>
    <row r="39" spans="2:12" s="1" customFormat="1" ht="20.45" customHeight="1">
      <c r="B39" s="24" t="s">
        <v>26</v>
      </c>
      <c r="C39" s="24"/>
      <c r="D39" s="24"/>
      <c r="H39" s="2"/>
      <c r="I39" s="2"/>
      <c r="J39" s="3"/>
      <c r="K39" s="2"/>
      <c r="L39" s="2"/>
    </row>
    <row r="40" spans="2:12" s="1" customFormat="1" ht="9.9499999999999993" customHeight="1">
      <c r="H40" s="2"/>
      <c r="I40" s="2"/>
      <c r="J40" s="3"/>
      <c r="K40" s="2"/>
      <c r="L40" s="2"/>
    </row>
    <row r="41" spans="2:12" s="1" customFormat="1" ht="44.65" customHeight="1">
      <c r="B41" s="5" t="s">
        <v>10</v>
      </c>
      <c r="C41" s="6" t="s">
        <v>11</v>
      </c>
      <c r="D41" s="6" t="s">
        <v>12</v>
      </c>
      <c r="E41" s="6" t="s">
        <v>13</v>
      </c>
      <c r="F41" s="6" t="s">
        <v>14</v>
      </c>
      <c r="G41" s="6" t="s">
        <v>15</v>
      </c>
      <c r="H41" s="7" t="s">
        <v>16</v>
      </c>
      <c r="I41" s="7" t="s">
        <v>17</v>
      </c>
      <c r="J41" s="8" t="s">
        <v>18</v>
      </c>
      <c r="K41" s="7" t="s">
        <v>19</v>
      </c>
      <c r="L41" s="7" t="s">
        <v>20</v>
      </c>
    </row>
    <row r="42" spans="2:12" s="1" customFormat="1" ht="19.5" customHeight="1">
      <c r="B42" s="9" t="s">
        <v>21</v>
      </c>
      <c r="C42" s="9" t="s">
        <v>22</v>
      </c>
      <c r="D42" s="10" t="s">
        <v>23</v>
      </c>
      <c r="E42" s="9" t="s">
        <v>24</v>
      </c>
      <c r="F42" s="11">
        <v>8266</v>
      </c>
      <c r="G42" s="11">
        <v>29671</v>
      </c>
      <c r="H42" s="12"/>
      <c r="I42" s="12">
        <f>H42*G42</f>
        <v>0</v>
      </c>
      <c r="J42" s="13">
        <v>0.08</v>
      </c>
      <c r="K42" s="14">
        <f>J42*I42</f>
        <v>0</v>
      </c>
      <c r="L42" s="14">
        <f>K42+I42</f>
        <v>0</v>
      </c>
    </row>
    <row r="43" spans="2:12" s="1" customFormat="1" ht="1.35" customHeight="1">
      <c r="H43" s="2"/>
      <c r="I43" s="2"/>
      <c r="J43" s="3"/>
      <c r="K43" s="2"/>
      <c r="L43" s="2"/>
    </row>
    <row r="44" spans="2:12" s="1" customFormat="1" ht="3.4" customHeight="1">
      <c r="H44" s="2"/>
      <c r="I44" s="2"/>
      <c r="J44" s="3"/>
      <c r="K44" s="2"/>
      <c r="L44" s="2"/>
    </row>
    <row r="45" spans="2:12" s="1" customFormat="1" ht="20.45" customHeight="1">
      <c r="B45" s="24" t="s">
        <v>27</v>
      </c>
      <c r="C45" s="24"/>
      <c r="D45" s="24"/>
      <c r="H45" s="2"/>
      <c r="I45" s="2"/>
      <c r="J45" s="3"/>
      <c r="K45" s="2"/>
      <c r="L45" s="2"/>
    </row>
    <row r="46" spans="2:12" s="1" customFormat="1" ht="9.9499999999999993" customHeight="1">
      <c r="H46" s="2"/>
      <c r="I46" s="2"/>
      <c r="J46" s="3"/>
      <c r="K46" s="2"/>
      <c r="L46" s="2"/>
    </row>
    <row r="47" spans="2:12" s="1" customFormat="1" ht="44.65" customHeight="1">
      <c r="B47" s="5" t="s">
        <v>10</v>
      </c>
      <c r="C47" s="6" t="s">
        <v>11</v>
      </c>
      <c r="D47" s="6" t="s">
        <v>12</v>
      </c>
      <c r="E47" s="6" t="s">
        <v>13</v>
      </c>
      <c r="F47" s="6" t="s">
        <v>14</v>
      </c>
      <c r="G47" s="6" t="s">
        <v>15</v>
      </c>
      <c r="H47" s="7" t="s">
        <v>16</v>
      </c>
      <c r="I47" s="7" t="s">
        <v>17</v>
      </c>
      <c r="J47" s="8" t="s">
        <v>18</v>
      </c>
      <c r="K47" s="7" t="s">
        <v>19</v>
      </c>
      <c r="L47" s="7" t="s">
        <v>20</v>
      </c>
    </row>
    <row r="48" spans="2:12" s="1" customFormat="1" ht="19.5" customHeight="1">
      <c r="B48" s="9" t="s">
        <v>21</v>
      </c>
      <c r="C48" s="9" t="s">
        <v>22</v>
      </c>
      <c r="D48" s="10" t="s">
        <v>23</v>
      </c>
      <c r="E48" s="9" t="s">
        <v>24</v>
      </c>
      <c r="F48" s="11">
        <v>2648</v>
      </c>
      <c r="G48" s="11">
        <v>10964</v>
      </c>
      <c r="H48" s="12"/>
      <c r="I48" s="12">
        <f>H48*G48</f>
        <v>0</v>
      </c>
      <c r="J48" s="13">
        <v>0.08</v>
      </c>
      <c r="K48" s="14">
        <f>J48*I48</f>
        <v>0</v>
      </c>
      <c r="L48" s="14">
        <f>K48+I48</f>
        <v>0</v>
      </c>
    </row>
    <row r="49" spans="2:12" s="1" customFormat="1" ht="1.35" customHeight="1">
      <c r="H49" s="2"/>
      <c r="I49" s="2"/>
      <c r="J49" s="3"/>
      <c r="K49" s="2"/>
      <c r="L49" s="2"/>
    </row>
    <row r="50" spans="2:12" s="1" customFormat="1" ht="3.4" customHeight="1">
      <c r="H50" s="2"/>
      <c r="I50" s="2"/>
      <c r="J50" s="3"/>
      <c r="K50" s="2"/>
      <c r="L50" s="2"/>
    </row>
    <row r="51" spans="2:12" s="1" customFormat="1" ht="20.45" customHeight="1">
      <c r="B51" s="24" t="s">
        <v>28</v>
      </c>
      <c r="C51" s="24"/>
      <c r="D51" s="24"/>
      <c r="H51" s="2"/>
      <c r="I51" s="2"/>
      <c r="J51" s="3"/>
      <c r="K51" s="2"/>
      <c r="L51" s="2"/>
    </row>
    <row r="52" spans="2:12" s="1" customFormat="1" ht="9.9499999999999993" customHeight="1">
      <c r="H52" s="2"/>
      <c r="I52" s="2"/>
      <c r="J52" s="3"/>
      <c r="K52" s="2"/>
      <c r="L52" s="2"/>
    </row>
    <row r="53" spans="2:12" s="1" customFormat="1" ht="44.65" customHeight="1">
      <c r="B53" s="5" t="s">
        <v>10</v>
      </c>
      <c r="C53" s="6" t="s">
        <v>11</v>
      </c>
      <c r="D53" s="6" t="s">
        <v>12</v>
      </c>
      <c r="E53" s="6" t="s">
        <v>13</v>
      </c>
      <c r="F53" s="6" t="s">
        <v>14</v>
      </c>
      <c r="G53" s="6" t="s">
        <v>15</v>
      </c>
      <c r="H53" s="7" t="s">
        <v>16</v>
      </c>
      <c r="I53" s="7" t="s">
        <v>17</v>
      </c>
      <c r="J53" s="8" t="s">
        <v>18</v>
      </c>
      <c r="K53" s="7" t="s">
        <v>19</v>
      </c>
      <c r="L53" s="7" t="s">
        <v>20</v>
      </c>
    </row>
    <row r="54" spans="2:12" s="1" customFormat="1" ht="19.5" customHeight="1">
      <c r="B54" s="9" t="s">
        <v>21</v>
      </c>
      <c r="C54" s="9" t="s">
        <v>22</v>
      </c>
      <c r="D54" s="10" t="s">
        <v>23</v>
      </c>
      <c r="E54" s="9" t="s">
        <v>24</v>
      </c>
      <c r="F54" s="11">
        <v>1060</v>
      </c>
      <c r="G54" s="11">
        <v>9394</v>
      </c>
      <c r="H54" s="12"/>
      <c r="I54" s="12">
        <f>H54*G54</f>
        <v>0</v>
      </c>
      <c r="J54" s="13">
        <v>0.08</v>
      </c>
      <c r="K54" s="14">
        <f>J54*I54</f>
        <v>0</v>
      </c>
      <c r="L54" s="14">
        <f>K54+I54</f>
        <v>0</v>
      </c>
    </row>
    <row r="55" spans="2:12" s="1" customFormat="1" ht="1.35" customHeight="1">
      <c r="H55" s="2"/>
      <c r="I55" s="2"/>
      <c r="J55" s="3"/>
      <c r="K55" s="2"/>
      <c r="L55" s="2"/>
    </row>
    <row r="56" spans="2:12" s="1" customFormat="1" ht="13.35" customHeight="1">
      <c r="H56" s="2"/>
      <c r="I56" s="2"/>
      <c r="J56" s="3"/>
      <c r="K56" s="2"/>
      <c r="L56" s="2"/>
    </row>
    <row r="57" spans="2:12" s="1" customFormat="1" ht="44.65" customHeight="1">
      <c r="B57" s="5" t="s">
        <v>10</v>
      </c>
      <c r="C57" s="6" t="s">
        <v>11</v>
      </c>
      <c r="D57" s="6" t="s">
        <v>12</v>
      </c>
      <c r="E57" s="6" t="s">
        <v>13</v>
      </c>
      <c r="F57" s="6" t="s">
        <v>14</v>
      </c>
      <c r="G57" s="6" t="s">
        <v>15</v>
      </c>
      <c r="H57" s="7" t="s">
        <v>16</v>
      </c>
      <c r="I57" s="7" t="s">
        <v>17</v>
      </c>
      <c r="J57" s="8" t="s">
        <v>18</v>
      </c>
      <c r="K57" s="7" t="s">
        <v>19</v>
      </c>
      <c r="L57" s="7" t="s">
        <v>20</v>
      </c>
    </row>
    <row r="58" spans="2:12" s="1" customFormat="1" ht="28.5" customHeight="1">
      <c r="B58" s="9" t="s">
        <v>29</v>
      </c>
      <c r="C58" s="9" t="s">
        <v>30</v>
      </c>
      <c r="D58" s="10" t="s">
        <v>31</v>
      </c>
      <c r="E58" s="9" t="s">
        <v>32</v>
      </c>
      <c r="F58" s="11">
        <v>71.77</v>
      </c>
      <c r="G58" s="11">
        <f>F58*4</f>
        <v>287.08</v>
      </c>
      <c r="H58" s="12"/>
      <c r="I58" s="12">
        <f>H58*G58</f>
        <v>0</v>
      </c>
      <c r="J58" s="13">
        <v>0.08</v>
      </c>
      <c r="K58" s="14">
        <f>J58*I58</f>
        <v>0</v>
      </c>
      <c r="L58" s="14">
        <f>K58+I58</f>
        <v>0</v>
      </c>
    </row>
    <row r="59" spans="2:12" s="1" customFormat="1" ht="19.5" customHeight="1">
      <c r="B59" s="9" t="s">
        <v>33</v>
      </c>
      <c r="C59" s="9" t="s">
        <v>34</v>
      </c>
      <c r="D59" s="10" t="s">
        <v>35</v>
      </c>
      <c r="E59" s="9" t="s">
        <v>32</v>
      </c>
      <c r="F59" s="11">
        <v>39.350000000000009</v>
      </c>
      <c r="G59" s="11">
        <f t="shared" ref="G59:G79" si="0">F59*4</f>
        <v>157.40000000000003</v>
      </c>
      <c r="H59" s="12"/>
      <c r="I59" s="12">
        <f t="shared" ref="I59:I80" si="1">H59*G59</f>
        <v>0</v>
      </c>
      <c r="J59" s="13">
        <v>0.08</v>
      </c>
      <c r="K59" s="14">
        <f t="shared" ref="K59:K79" si="2">J59*I59</f>
        <v>0</v>
      </c>
      <c r="L59" s="14">
        <f t="shared" ref="L59:L80" si="3">K59+I59</f>
        <v>0</v>
      </c>
    </row>
    <row r="60" spans="2:12" s="1" customFormat="1" ht="19.5" customHeight="1">
      <c r="B60" s="9" t="s">
        <v>36</v>
      </c>
      <c r="C60" s="9" t="s">
        <v>37</v>
      </c>
      <c r="D60" s="10" t="s">
        <v>38</v>
      </c>
      <c r="E60" s="9" t="s">
        <v>32</v>
      </c>
      <c r="F60" s="11">
        <v>3</v>
      </c>
      <c r="G60" s="11">
        <f t="shared" si="0"/>
        <v>12</v>
      </c>
      <c r="H60" s="12"/>
      <c r="I60" s="12">
        <f t="shared" si="1"/>
        <v>0</v>
      </c>
      <c r="J60" s="13">
        <v>0.08</v>
      </c>
      <c r="K60" s="14">
        <f t="shared" si="2"/>
        <v>0</v>
      </c>
      <c r="L60" s="14">
        <f t="shared" si="3"/>
        <v>0</v>
      </c>
    </row>
    <row r="61" spans="2:12" s="1" customFormat="1" ht="28.5" customHeight="1">
      <c r="B61" s="9" t="s">
        <v>39</v>
      </c>
      <c r="C61" s="9" t="s">
        <v>40</v>
      </c>
      <c r="D61" s="10" t="s">
        <v>41</v>
      </c>
      <c r="E61" s="9" t="s">
        <v>32</v>
      </c>
      <c r="F61" s="11">
        <v>13.690000000000001</v>
      </c>
      <c r="G61" s="11">
        <f t="shared" si="0"/>
        <v>54.760000000000005</v>
      </c>
      <c r="H61" s="12"/>
      <c r="I61" s="12">
        <f t="shared" si="1"/>
        <v>0</v>
      </c>
      <c r="J61" s="13">
        <v>0.08</v>
      </c>
      <c r="K61" s="14">
        <f t="shared" si="2"/>
        <v>0</v>
      </c>
      <c r="L61" s="14">
        <f t="shared" si="3"/>
        <v>0</v>
      </c>
    </row>
    <row r="62" spans="2:12" s="1" customFormat="1" ht="19.5" customHeight="1">
      <c r="B62" s="9" t="s">
        <v>42</v>
      </c>
      <c r="C62" s="9" t="s">
        <v>43</v>
      </c>
      <c r="D62" s="10" t="s">
        <v>44</v>
      </c>
      <c r="E62" s="9" t="s">
        <v>24</v>
      </c>
      <c r="F62" s="11">
        <v>74</v>
      </c>
      <c r="G62" s="11">
        <f t="shared" si="0"/>
        <v>296</v>
      </c>
      <c r="H62" s="12"/>
      <c r="I62" s="12">
        <f t="shared" si="1"/>
        <v>0</v>
      </c>
      <c r="J62" s="13">
        <v>0.08</v>
      </c>
      <c r="K62" s="14">
        <f t="shared" si="2"/>
        <v>0</v>
      </c>
      <c r="L62" s="14">
        <f t="shared" si="3"/>
        <v>0</v>
      </c>
    </row>
    <row r="63" spans="2:12" s="1" customFormat="1" ht="28.5" customHeight="1">
      <c r="B63" s="9" t="s">
        <v>45</v>
      </c>
      <c r="C63" s="9" t="s">
        <v>46</v>
      </c>
      <c r="D63" s="10" t="s">
        <v>47</v>
      </c>
      <c r="E63" s="9" t="s">
        <v>48</v>
      </c>
      <c r="F63" s="11">
        <v>113.69999999999999</v>
      </c>
      <c r="G63" s="11">
        <f t="shared" si="0"/>
        <v>454.79999999999995</v>
      </c>
      <c r="H63" s="12"/>
      <c r="I63" s="12">
        <f t="shared" si="1"/>
        <v>0</v>
      </c>
      <c r="J63" s="13">
        <v>0.08</v>
      </c>
      <c r="K63" s="14">
        <f t="shared" si="2"/>
        <v>0</v>
      </c>
      <c r="L63" s="14">
        <f t="shared" si="3"/>
        <v>0</v>
      </c>
    </row>
    <row r="64" spans="2:12" s="1" customFormat="1" ht="19.5" customHeight="1">
      <c r="B64" s="9" t="s">
        <v>49</v>
      </c>
      <c r="C64" s="9" t="s">
        <v>50</v>
      </c>
      <c r="D64" s="10" t="s">
        <v>51</v>
      </c>
      <c r="E64" s="9" t="s">
        <v>48</v>
      </c>
      <c r="F64" s="11">
        <v>306.20000000000005</v>
      </c>
      <c r="G64" s="11">
        <f t="shared" si="0"/>
        <v>1224.8000000000002</v>
      </c>
      <c r="H64" s="12"/>
      <c r="I64" s="12">
        <f t="shared" si="1"/>
        <v>0</v>
      </c>
      <c r="J64" s="13">
        <v>0.08</v>
      </c>
      <c r="K64" s="14">
        <f t="shared" si="2"/>
        <v>0</v>
      </c>
      <c r="L64" s="14">
        <f t="shared" si="3"/>
        <v>0</v>
      </c>
    </row>
    <row r="65" spans="2:12" s="1" customFormat="1" ht="19.5" customHeight="1">
      <c r="B65" s="9" t="s">
        <v>52</v>
      </c>
      <c r="C65" s="9" t="s">
        <v>53</v>
      </c>
      <c r="D65" s="10" t="s">
        <v>54</v>
      </c>
      <c r="E65" s="9" t="s">
        <v>55</v>
      </c>
      <c r="F65" s="11">
        <v>94.64</v>
      </c>
      <c r="G65" s="11">
        <f t="shared" si="0"/>
        <v>378.56</v>
      </c>
      <c r="H65" s="12"/>
      <c r="I65" s="12">
        <f t="shared" si="1"/>
        <v>0</v>
      </c>
      <c r="J65" s="13">
        <v>0.08</v>
      </c>
      <c r="K65" s="14">
        <f t="shared" si="2"/>
        <v>0</v>
      </c>
      <c r="L65" s="14">
        <f t="shared" si="3"/>
        <v>0</v>
      </c>
    </row>
    <row r="66" spans="2:12" s="1" customFormat="1" ht="19.5" customHeight="1">
      <c r="B66" s="9" t="s">
        <v>56</v>
      </c>
      <c r="C66" s="9" t="s">
        <v>57</v>
      </c>
      <c r="D66" s="10" t="s">
        <v>58</v>
      </c>
      <c r="E66" s="9" t="s">
        <v>55</v>
      </c>
      <c r="F66" s="11">
        <v>413.78</v>
      </c>
      <c r="G66" s="11">
        <f t="shared" si="0"/>
        <v>1655.12</v>
      </c>
      <c r="H66" s="12"/>
      <c r="I66" s="12">
        <f t="shared" si="1"/>
        <v>0</v>
      </c>
      <c r="J66" s="13">
        <v>0.08</v>
      </c>
      <c r="K66" s="14">
        <f t="shared" si="2"/>
        <v>0</v>
      </c>
      <c r="L66" s="14">
        <f t="shared" si="3"/>
        <v>0</v>
      </c>
    </row>
    <row r="67" spans="2:12" s="1" customFormat="1" ht="19.5" customHeight="1">
      <c r="B67" s="9" t="s">
        <v>59</v>
      </c>
      <c r="C67" s="9" t="s">
        <v>60</v>
      </c>
      <c r="D67" s="10" t="s">
        <v>61</v>
      </c>
      <c r="E67" s="9" t="s">
        <v>55</v>
      </c>
      <c r="F67" s="11">
        <v>1370.64</v>
      </c>
      <c r="G67" s="11">
        <f t="shared" si="0"/>
        <v>5482.56</v>
      </c>
      <c r="H67" s="12"/>
      <c r="I67" s="12">
        <f t="shared" si="1"/>
        <v>0</v>
      </c>
      <c r="J67" s="13">
        <v>0.08</v>
      </c>
      <c r="K67" s="14">
        <f t="shared" si="2"/>
        <v>0</v>
      </c>
      <c r="L67" s="14">
        <f t="shared" si="3"/>
        <v>0</v>
      </c>
    </row>
    <row r="68" spans="2:12" s="1" customFormat="1" ht="28.5" customHeight="1">
      <c r="B68" s="9" t="s">
        <v>62</v>
      </c>
      <c r="C68" s="9" t="s">
        <v>63</v>
      </c>
      <c r="D68" s="10" t="s">
        <v>64</v>
      </c>
      <c r="E68" s="9" t="s">
        <v>32</v>
      </c>
      <c r="F68" s="11">
        <v>135.06999999999996</v>
      </c>
      <c r="G68" s="11">
        <f t="shared" si="0"/>
        <v>540.27999999999986</v>
      </c>
      <c r="H68" s="12"/>
      <c r="I68" s="12">
        <f t="shared" si="1"/>
        <v>0</v>
      </c>
      <c r="J68" s="13">
        <v>0.08</v>
      </c>
      <c r="K68" s="14">
        <f t="shared" si="2"/>
        <v>0</v>
      </c>
      <c r="L68" s="14">
        <f t="shared" si="3"/>
        <v>0</v>
      </c>
    </row>
    <row r="69" spans="2:12" s="1" customFormat="1" ht="19.5" customHeight="1">
      <c r="B69" s="9" t="s">
        <v>65</v>
      </c>
      <c r="C69" s="9" t="s">
        <v>66</v>
      </c>
      <c r="D69" s="10" t="s">
        <v>67</v>
      </c>
      <c r="E69" s="9" t="s">
        <v>32</v>
      </c>
      <c r="F69" s="11">
        <v>76.660000000000025</v>
      </c>
      <c r="G69" s="11">
        <f t="shared" si="0"/>
        <v>306.6400000000001</v>
      </c>
      <c r="H69" s="12"/>
      <c r="I69" s="12">
        <f t="shared" si="1"/>
        <v>0</v>
      </c>
      <c r="J69" s="13">
        <v>0.08</v>
      </c>
      <c r="K69" s="14">
        <f t="shared" si="2"/>
        <v>0</v>
      </c>
      <c r="L69" s="14">
        <f t="shared" si="3"/>
        <v>0</v>
      </c>
    </row>
    <row r="70" spans="2:12" s="1" customFormat="1" ht="19.5" customHeight="1">
      <c r="B70" s="9" t="s">
        <v>68</v>
      </c>
      <c r="C70" s="9" t="s">
        <v>69</v>
      </c>
      <c r="D70" s="10" t="s">
        <v>70</v>
      </c>
      <c r="E70" s="9" t="s">
        <v>32</v>
      </c>
      <c r="F70" s="11">
        <v>30.040000000000003</v>
      </c>
      <c r="G70" s="11">
        <f t="shared" si="0"/>
        <v>120.16000000000001</v>
      </c>
      <c r="H70" s="12"/>
      <c r="I70" s="12">
        <f t="shared" si="1"/>
        <v>0</v>
      </c>
      <c r="J70" s="13">
        <v>0.08</v>
      </c>
      <c r="K70" s="14">
        <f t="shared" si="2"/>
        <v>0</v>
      </c>
      <c r="L70" s="14">
        <f t="shared" si="3"/>
        <v>0</v>
      </c>
    </row>
    <row r="71" spans="2:12" s="1" customFormat="1" ht="19.5" customHeight="1">
      <c r="B71" s="9" t="s">
        <v>71</v>
      </c>
      <c r="C71" s="9" t="s">
        <v>72</v>
      </c>
      <c r="D71" s="10" t="s">
        <v>73</v>
      </c>
      <c r="E71" s="9" t="s">
        <v>32</v>
      </c>
      <c r="F71" s="11">
        <v>4.45</v>
      </c>
      <c r="G71" s="11">
        <f t="shared" si="0"/>
        <v>17.8</v>
      </c>
      <c r="H71" s="12"/>
      <c r="I71" s="12">
        <f t="shared" si="1"/>
        <v>0</v>
      </c>
      <c r="J71" s="13">
        <v>0.08</v>
      </c>
      <c r="K71" s="14">
        <f t="shared" si="2"/>
        <v>0</v>
      </c>
      <c r="L71" s="14">
        <f t="shared" si="3"/>
        <v>0</v>
      </c>
    </row>
    <row r="72" spans="2:12" s="1" customFormat="1" ht="19.5" customHeight="1">
      <c r="B72" s="9" t="s">
        <v>74</v>
      </c>
      <c r="C72" s="9" t="s">
        <v>75</v>
      </c>
      <c r="D72" s="10" t="s">
        <v>76</v>
      </c>
      <c r="E72" s="9" t="s">
        <v>77</v>
      </c>
      <c r="F72" s="11">
        <v>20</v>
      </c>
      <c r="G72" s="11">
        <f t="shared" si="0"/>
        <v>80</v>
      </c>
      <c r="H72" s="12"/>
      <c r="I72" s="12">
        <f t="shared" si="1"/>
        <v>0</v>
      </c>
      <c r="J72" s="13">
        <v>0.08</v>
      </c>
      <c r="K72" s="14">
        <f t="shared" si="2"/>
        <v>0</v>
      </c>
      <c r="L72" s="14">
        <f t="shared" si="3"/>
        <v>0</v>
      </c>
    </row>
    <row r="73" spans="2:12" s="1" customFormat="1" ht="19.5" customHeight="1">
      <c r="B73" s="9" t="s">
        <v>78</v>
      </c>
      <c r="C73" s="9" t="s">
        <v>79</v>
      </c>
      <c r="D73" s="10" t="s">
        <v>80</v>
      </c>
      <c r="E73" s="9" t="s">
        <v>81</v>
      </c>
      <c r="F73" s="11">
        <v>93.3</v>
      </c>
      <c r="G73" s="11">
        <f t="shared" si="0"/>
        <v>373.2</v>
      </c>
      <c r="H73" s="12"/>
      <c r="I73" s="12">
        <f t="shared" si="1"/>
        <v>0</v>
      </c>
      <c r="J73" s="13">
        <v>0.23</v>
      </c>
      <c r="K73" s="14">
        <f t="shared" si="2"/>
        <v>0</v>
      </c>
      <c r="L73" s="14">
        <f t="shared" si="3"/>
        <v>0</v>
      </c>
    </row>
    <row r="74" spans="2:12" s="1" customFormat="1" ht="19.5" customHeight="1">
      <c r="B74" s="9" t="s">
        <v>82</v>
      </c>
      <c r="C74" s="9" t="s">
        <v>83</v>
      </c>
      <c r="D74" s="10" t="s">
        <v>84</v>
      </c>
      <c r="E74" s="9" t="s">
        <v>81</v>
      </c>
      <c r="F74" s="11">
        <v>7.8</v>
      </c>
      <c r="G74" s="11">
        <f t="shared" si="0"/>
        <v>31.2</v>
      </c>
      <c r="H74" s="12"/>
      <c r="I74" s="12">
        <f t="shared" si="1"/>
        <v>0</v>
      </c>
      <c r="J74" s="13">
        <v>0.23</v>
      </c>
      <c r="K74" s="14">
        <f t="shared" si="2"/>
        <v>0</v>
      </c>
      <c r="L74" s="14">
        <f t="shared" si="3"/>
        <v>0</v>
      </c>
    </row>
    <row r="75" spans="2:12" s="1" customFormat="1" ht="19.5" customHeight="1">
      <c r="B75" s="9" t="s">
        <v>85</v>
      </c>
      <c r="C75" s="9" t="s">
        <v>86</v>
      </c>
      <c r="D75" s="10" t="s">
        <v>87</v>
      </c>
      <c r="E75" s="9" t="s">
        <v>77</v>
      </c>
      <c r="F75" s="11">
        <v>820</v>
      </c>
      <c r="G75" s="11">
        <f t="shared" si="0"/>
        <v>3280</v>
      </c>
      <c r="H75" s="12"/>
      <c r="I75" s="12">
        <f t="shared" si="1"/>
        <v>0</v>
      </c>
      <c r="J75" s="13">
        <v>0.23</v>
      </c>
      <c r="K75" s="14">
        <f t="shared" si="2"/>
        <v>0</v>
      </c>
      <c r="L75" s="14">
        <f t="shared" si="3"/>
        <v>0</v>
      </c>
    </row>
    <row r="76" spans="2:12" s="1" customFormat="1" ht="19.5" customHeight="1">
      <c r="B76" s="9" t="s">
        <v>88</v>
      </c>
      <c r="C76" s="9" t="s">
        <v>89</v>
      </c>
      <c r="D76" s="10" t="s">
        <v>90</v>
      </c>
      <c r="E76" s="9" t="s">
        <v>77</v>
      </c>
      <c r="F76" s="11">
        <v>1075</v>
      </c>
      <c r="G76" s="11">
        <f t="shared" si="0"/>
        <v>4300</v>
      </c>
      <c r="H76" s="12"/>
      <c r="I76" s="12">
        <f t="shared" si="1"/>
        <v>0</v>
      </c>
      <c r="J76" s="13">
        <v>0.23</v>
      </c>
      <c r="K76" s="14">
        <f t="shared" si="2"/>
        <v>0</v>
      </c>
      <c r="L76" s="14">
        <f t="shared" si="3"/>
        <v>0</v>
      </c>
    </row>
    <row r="77" spans="2:12" s="1" customFormat="1" ht="19.5" customHeight="1">
      <c r="B77" s="9" t="s">
        <v>91</v>
      </c>
      <c r="C77" s="9" t="s">
        <v>92</v>
      </c>
      <c r="D77" s="10" t="s">
        <v>93</v>
      </c>
      <c r="E77" s="9" t="s">
        <v>81</v>
      </c>
      <c r="F77" s="11">
        <v>202</v>
      </c>
      <c r="G77" s="11">
        <f t="shared" si="0"/>
        <v>808</v>
      </c>
      <c r="H77" s="12"/>
      <c r="I77" s="12">
        <f t="shared" si="1"/>
        <v>0</v>
      </c>
      <c r="J77" s="13">
        <v>0.23</v>
      </c>
      <c r="K77" s="14">
        <f t="shared" si="2"/>
        <v>0</v>
      </c>
      <c r="L77" s="14">
        <f t="shared" si="3"/>
        <v>0</v>
      </c>
    </row>
    <row r="78" spans="2:12" s="1" customFormat="1" ht="19.5" customHeight="1">
      <c r="B78" s="9" t="s">
        <v>94</v>
      </c>
      <c r="C78" s="9" t="s">
        <v>95</v>
      </c>
      <c r="D78" s="10" t="s">
        <v>96</v>
      </c>
      <c r="E78" s="9" t="s">
        <v>97</v>
      </c>
      <c r="F78" s="11">
        <v>352</v>
      </c>
      <c r="G78" s="11">
        <f t="shared" si="0"/>
        <v>1408</v>
      </c>
      <c r="H78" s="12"/>
      <c r="I78" s="12">
        <f t="shared" si="1"/>
        <v>0</v>
      </c>
      <c r="J78" s="13">
        <v>0.23</v>
      </c>
      <c r="K78" s="14">
        <f t="shared" si="2"/>
        <v>0</v>
      </c>
      <c r="L78" s="14">
        <f t="shared" si="3"/>
        <v>0</v>
      </c>
    </row>
    <row r="79" spans="2:12" s="1" customFormat="1" ht="19.5" customHeight="1">
      <c r="B79" s="9" t="s">
        <v>98</v>
      </c>
      <c r="C79" s="9" t="s">
        <v>99</v>
      </c>
      <c r="D79" s="10" t="s">
        <v>100</v>
      </c>
      <c r="E79" s="9" t="s">
        <v>32</v>
      </c>
      <c r="F79" s="11">
        <v>0.85</v>
      </c>
      <c r="G79" s="11">
        <f t="shared" si="0"/>
        <v>3.4</v>
      </c>
      <c r="H79" s="12"/>
      <c r="I79" s="12">
        <f t="shared" si="1"/>
        <v>0</v>
      </c>
      <c r="J79" s="13">
        <v>0.08</v>
      </c>
      <c r="K79" s="14">
        <f t="shared" si="2"/>
        <v>0</v>
      </c>
      <c r="L79" s="14">
        <f t="shared" si="3"/>
        <v>0</v>
      </c>
    </row>
    <row r="80" spans="2:12" s="1" customFormat="1" ht="1.35" customHeight="1">
      <c r="H80" s="2"/>
      <c r="I80" s="12">
        <f t="shared" si="1"/>
        <v>0</v>
      </c>
      <c r="J80" s="3">
        <v>0.08</v>
      </c>
      <c r="K80" s="2"/>
      <c r="L80" s="14">
        <f t="shared" si="3"/>
        <v>0</v>
      </c>
    </row>
    <row r="81" spans="2:12" s="1" customFormat="1" ht="28.35" customHeight="1">
      <c r="H81" s="2"/>
      <c r="I81" s="2"/>
      <c r="J81" s="3"/>
      <c r="K81" s="2"/>
      <c r="L81" s="2"/>
    </row>
    <row r="82" spans="2:12" s="1" customFormat="1" ht="44.65" customHeight="1">
      <c r="B82" s="5" t="s">
        <v>10</v>
      </c>
      <c r="C82" s="6" t="s">
        <v>11</v>
      </c>
      <c r="D82" s="15" t="s">
        <v>12</v>
      </c>
      <c r="E82" s="6" t="s">
        <v>13</v>
      </c>
      <c r="F82" s="6" t="s">
        <v>14</v>
      </c>
      <c r="G82" s="6" t="s">
        <v>15</v>
      </c>
      <c r="H82" s="7" t="s">
        <v>16</v>
      </c>
      <c r="I82" s="7" t="s">
        <v>17</v>
      </c>
      <c r="J82" s="8" t="s">
        <v>18</v>
      </c>
      <c r="K82" s="7" t="s">
        <v>19</v>
      </c>
      <c r="L82" s="7" t="s">
        <v>20</v>
      </c>
    </row>
    <row r="83" spans="2:12" s="1" customFormat="1" ht="97.9" customHeight="1">
      <c r="B83" s="16" t="s">
        <v>101</v>
      </c>
      <c r="C83" s="9" t="s">
        <v>102</v>
      </c>
      <c r="D83" s="17" t="s">
        <v>103</v>
      </c>
      <c r="E83" s="9" t="s">
        <v>97</v>
      </c>
      <c r="F83" s="18">
        <v>656</v>
      </c>
      <c r="G83" s="18">
        <f>F83*4</f>
        <v>2624</v>
      </c>
      <c r="H83" s="19"/>
      <c r="I83" s="19">
        <f>H83*G83</f>
        <v>0</v>
      </c>
      <c r="J83" s="20">
        <v>0.08</v>
      </c>
      <c r="K83" s="19">
        <f>J83*I83</f>
        <v>0</v>
      </c>
      <c r="L83" s="14">
        <f t="shared" ref="L83:L84" si="4">K83+I83</f>
        <v>0</v>
      </c>
    </row>
    <row r="84" spans="2:12" s="1" customFormat="1" ht="87.4" customHeight="1">
      <c r="B84" s="16" t="s">
        <v>104</v>
      </c>
      <c r="C84" s="9" t="s">
        <v>105</v>
      </c>
      <c r="D84" s="17" t="s">
        <v>106</v>
      </c>
      <c r="E84" s="9" t="s">
        <v>97</v>
      </c>
      <c r="F84" s="18">
        <f>90</f>
        <v>90</v>
      </c>
      <c r="G84" s="18">
        <f>F84*4</f>
        <v>360</v>
      </c>
      <c r="H84" s="19"/>
      <c r="I84" s="19">
        <f>H84*G84</f>
        <v>0</v>
      </c>
      <c r="J84" s="20">
        <v>0.08</v>
      </c>
      <c r="K84" s="19">
        <f>J84*I84</f>
        <v>0</v>
      </c>
      <c r="L84" s="14">
        <f t="shared" si="4"/>
        <v>0</v>
      </c>
    </row>
    <row r="85" spans="2:12" s="1" customFormat="1" ht="87.4" customHeight="1">
      <c r="B85" s="16"/>
      <c r="C85" s="9" t="s">
        <v>111</v>
      </c>
      <c r="D85" s="17" t="s">
        <v>112</v>
      </c>
      <c r="E85" s="9" t="s">
        <v>97</v>
      </c>
      <c r="F85" s="18">
        <v>10</v>
      </c>
      <c r="G85" s="18">
        <f>F85*4</f>
        <v>40</v>
      </c>
      <c r="H85" s="19"/>
      <c r="I85" s="19">
        <f>H85*G85</f>
        <v>0</v>
      </c>
      <c r="J85" s="20">
        <v>0.08</v>
      </c>
      <c r="K85" s="19">
        <f>J85*I85</f>
        <v>0</v>
      </c>
      <c r="L85" s="23">
        <f t="shared" ref="L85" si="5">K85+I85</f>
        <v>0</v>
      </c>
    </row>
    <row r="86" spans="2:12" s="1" customFormat="1" ht="21" customHeight="1">
      <c r="B86" s="31" t="s">
        <v>107</v>
      </c>
      <c r="C86" s="31"/>
      <c r="D86" s="31"/>
      <c r="E86" s="32">
        <f>I84+I83+I85+SUM(I58:I79)+I30+I36+I42+I48+I54</f>
        <v>0</v>
      </c>
      <c r="F86" s="32"/>
      <c r="G86" s="32"/>
      <c r="H86" s="32"/>
      <c r="I86" s="32"/>
      <c r="J86" s="32"/>
      <c r="K86" s="32"/>
      <c r="L86" s="32"/>
    </row>
    <row r="87" spans="2:12" s="1" customFormat="1" ht="21" customHeight="1">
      <c r="B87" s="31" t="s">
        <v>108</v>
      </c>
      <c r="C87" s="31"/>
      <c r="D87" s="31"/>
      <c r="E87" s="33">
        <f>L84+L83++L85+SUM(L58:L79)+L30+L36+L42+L48+L54</f>
        <v>0</v>
      </c>
      <c r="F87" s="33"/>
      <c r="G87" s="33"/>
      <c r="H87" s="33"/>
      <c r="I87" s="33"/>
      <c r="J87" s="33"/>
      <c r="K87" s="33"/>
      <c r="L87" s="33"/>
    </row>
    <row r="88" spans="2:12" s="1" customFormat="1" ht="56.65" customHeight="1">
      <c r="H88" s="2"/>
      <c r="I88" s="2"/>
      <c r="J88" s="3"/>
      <c r="K88" s="2"/>
      <c r="L88" s="2"/>
    </row>
    <row r="89" spans="2:12" s="1" customFormat="1" ht="17.25" customHeight="1">
      <c r="H89" s="2"/>
      <c r="I89" s="34" t="s">
        <v>109</v>
      </c>
      <c r="J89" s="34"/>
      <c r="K89" s="2"/>
      <c r="L89" s="2"/>
    </row>
    <row r="90" spans="2:12" s="1" customFormat="1" ht="84.95" customHeight="1">
      <c r="H90" s="2"/>
      <c r="I90" s="2"/>
      <c r="J90" s="3"/>
      <c r="K90" s="2"/>
      <c r="L90" s="2"/>
    </row>
    <row r="91" spans="2:12" s="1" customFormat="1" ht="39.6" customHeight="1">
      <c r="B91" s="30" t="s">
        <v>110</v>
      </c>
      <c r="C91" s="30"/>
      <c r="H91" s="2"/>
      <c r="I91" s="2"/>
      <c r="J91" s="3"/>
      <c r="K91" s="2"/>
      <c r="L91" s="2"/>
    </row>
  </sheetData>
  <mergeCells count="19">
    <mergeCell ref="B91:C91"/>
    <mergeCell ref="B51:D51"/>
    <mergeCell ref="B86:D86"/>
    <mergeCell ref="E86:L86"/>
    <mergeCell ref="B87:D87"/>
    <mergeCell ref="E87:L87"/>
    <mergeCell ref="I89:J89"/>
    <mergeCell ref="B45:D45"/>
    <mergeCell ref="I2:M2"/>
    <mergeCell ref="B4:C4"/>
    <mergeCell ref="B6:C6"/>
    <mergeCell ref="F8:L11"/>
    <mergeCell ref="B9:C9"/>
    <mergeCell ref="B11:C12"/>
    <mergeCell ref="D14:E14"/>
    <mergeCell ref="B24:K24"/>
    <mergeCell ref="B27:D27"/>
    <mergeCell ref="B33:D33"/>
    <mergeCell ref="B39:D39"/>
  </mergeCells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monika.pasterak</dc:creator>
  <cp:lastModifiedBy>monika.pasterak</cp:lastModifiedBy>
  <dcterms:created xsi:type="dcterms:W3CDTF">2021-10-15T08:34:35Z</dcterms:created>
  <dcterms:modified xsi:type="dcterms:W3CDTF">2021-10-18T06:25:39Z</dcterms:modified>
</cp:coreProperties>
</file>