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730" windowHeight="10050"/>
  </bookViews>
  <sheets>
    <sheet name="Nám. hrdinov" sheetId="1" r:id="rId1"/>
  </sheets>
  <calcPr calcId="152511"/>
</workbook>
</file>

<file path=xl/calcChain.xml><?xml version="1.0" encoding="utf-8"?>
<calcChain xmlns="http://schemas.openxmlformats.org/spreadsheetml/2006/main">
  <c r="H56" i="1"/>
  <c r="F56"/>
  <c r="I56"/>
  <c r="H55"/>
  <c r="F55"/>
  <c r="I55"/>
  <c r="H54"/>
  <c r="F54"/>
  <c r="I54"/>
  <c r="I57"/>
  <c r="H49"/>
  <c r="F49"/>
  <c r="H48"/>
  <c r="F48"/>
  <c r="H47"/>
  <c r="F47"/>
  <c r="H46"/>
  <c r="F46"/>
  <c r="H45"/>
  <c r="F45"/>
  <c r="H44"/>
  <c r="F44"/>
  <c r="F43"/>
  <c r="H42"/>
  <c r="I42"/>
  <c r="F42"/>
  <c r="H41"/>
  <c r="I41"/>
  <c r="F41"/>
  <c r="H40"/>
  <c r="F40"/>
  <c r="I40"/>
  <c r="H35"/>
  <c r="F35"/>
  <c r="H34"/>
  <c r="F34"/>
  <c r="H33"/>
  <c r="F33"/>
  <c r="F32"/>
  <c r="H31"/>
  <c r="F31"/>
  <c r="H30"/>
  <c r="F30"/>
  <c r="H29"/>
  <c r="I29"/>
  <c r="F29"/>
  <c r="F28"/>
  <c r="H27"/>
  <c r="F27"/>
  <c r="H26"/>
  <c r="F26"/>
  <c r="H25"/>
  <c r="F25"/>
  <c r="H20"/>
  <c r="F20"/>
  <c r="H19"/>
  <c r="F19"/>
  <c r="F18"/>
  <c r="H17"/>
  <c r="F17"/>
  <c r="I17"/>
  <c r="H16"/>
  <c r="I16"/>
  <c r="F16"/>
  <c r="H15"/>
  <c r="E15"/>
  <c r="F15"/>
  <c r="H14"/>
  <c r="I14"/>
  <c r="F14"/>
  <c r="F13"/>
  <c r="H12"/>
  <c r="F12"/>
  <c r="H11"/>
  <c r="F11"/>
  <c r="I11"/>
  <c r="H10"/>
  <c r="E10"/>
  <c r="F10"/>
  <c r="I10"/>
  <c r="H9"/>
  <c r="E9"/>
  <c r="F9"/>
  <c r="I9"/>
  <c r="H8"/>
  <c r="F8"/>
  <c r="I8"/>
  <c r="H7"/>
  <c r="F7"/>
  <c r="I12"/>
  <c r="I27"/>
  <c r="I30"/>
  <c r="I34"/>
  <c r="I7"/>
  <c r="I26"/>
  <c r="I31"/>
  <c r="I35"/>
  <c r="I45"/>
  <c r="I50"/>
  <c r="I47"/>
  <c r="I49"/>
  <c r="I44"/>
  <c r="I46"/>
  <c r="I48"/>
  <c r="I25"/>
  <c r="I36"/>
  <c r="I33"/>
  <c r="I20"/>
  <c r="I15"/>
  <c r="I19"/>
  <c r="I21"/>
  <c r="E60"/>
  <c r="C60"/>
</calcChain>
</file>

<file path=xl/sharedStrings.xml><?xml version="1.0" encoding="utf-8"?>
<sst xmlns="http://schemas.openxmlformats.org/spreadsheetml/2006/main" count="120" uniqueCount="63">
  <si>
    <t>Údržba zelene</t>
  </si>
  <si>
    <t>P. č.</t>
  </si>
  <si>
    <t>Názov položky</t>
  </si>
  <si>
    <t>merná jednotka</t>
  </si>
  <si>
    <t>rozsah činností</t>
  </si>
  <si>
    <t>predpokladané množstvo výkonov za 1 rok</t>
  </si>
  <si>
    <t>jednotková cena bez DPH</t>
  </si>
  <si>
    <t>jednotková cena s DPH</t>
  </si>
  <si>
    <t>cena spolu s DPH</t>
  </si>
  <si>
    <t>Starostlivosť o trávnik</t>
  </si>
  <si>
    <t>Jarné vyhrabanie trávnatej plochy</t>
  </si>
  <si>
    <t>m2</t>
  </si>
  <si>
    <t>Jarné prihnojenie trávnika</t>
  </si>
  <si>
    <t>Kosba</t>
  </si>
  <si>
    <t>Selektívny postrek proti burine</t>
  </si>
  <si>
    <t>Jesenné prihnojenie trávnika</t>
  </si>
  <si>
    <t>Jesenné vyhrabanie trávnika</t>
  </si>
  <si>
    <t>Starostlivosť o dreviny</t>
  </si>
  <si>
    <t>Rez kríkov</t>
  </si>
  <si>
    <t>ks</t>
  </si>
  <si>
    <t xml:space="preserve">Pletie záhonov okrasných drevín </t>
  </si>
  <si>
    <t>Rez stromov</t>
  </si>
  <si>
    <t>Polievanie</t>
  </si>
  <si>
    <t>m3</t>
  </si>
  <si>
    <t>Ostatná starostlivosť o zeleň</t>
  </si>
  <si>
    <t>Vyhrabanie lístia</t>
  </si>
  <si>
    <t>Doplnenie mulčovacej kôry do záhonov</t>
  </si>
  <si>
    <t>Spolu</t>
  </si>
  <si>
    <t>Údržba fontán</t>
  </si>
  <si>
    <t>Denná kontrola fontán F4, F5, F6, PF1 a PF2 a mimosezónna kontrola technologických šácht</t>
  </si>
  <si>
    <t>hod</t>
  </si>
  <si>
    <t>Týždenná údržba</t>
  </si>
  <si>
    <t>Mesačná údržba</t>
  </si>
  <si>
    <t>Sezónna údržba</t>
  </si>
  <si>
    <t>Jarné spustenie fontán F4,F5,F6,PF1 a PF2</t>
  </si>
  <si>
    <t>Zazimovanie fontán F4, F5, F6, PF1 a PF2</t>
  </si>
  <si>
    <t>Ostatná sezónna údržba</t>
  </si>
  <si>
    <t>Nepravidelná údržba</t>
  </si>
  <si>
    <t>výmena sond automatickej dávkovacej stanice 2 - 3 x sezona (uviesť cenu za výmenu sond v 1 techn. šachte)</t>
  </si>
  <si>
    <t>výmena chemických prípravkov ChlorLiquid a pH minus 3 - 4x sezona (uviesť cenu za výmenu 1 bandasky)</t>
  </si>
  <si>
    <t>výmena kremičitého piesku v pieskových filtroch Brilix 1x za 2 roky (uviesť cenu za výmenu piesku v 1 filtri)</t>
  </si>
  <si>
    <t>Údržba závlahového systému</t>
  </si>
  <si>
    <t>Jarné spustenie závlahového systému</t>
  </si>
  <si>
    <t>Pravidelná denná prevádzka závlahového syst.</t>
  </si>
  <si>
    <t>Zazimovanie závlahového systému</t>
  </si>
  <si>
    <t>Opravy závlahového systému</t>
  </si>
  <si>
    <t>montáž a nastavenie riadiacej jednotky</t>
  </si>
  <si>
    <t>montáž a nastavenie zrážkového čisla</t>
  </si>
  <si>
    <t>demontáž a montáž poškodeného postrekovača</t>
  </si>
  <si>
    <t>demontáž a montáž poškodeného elektromagnetického ventilu</t>
  </si>
  <si>
    <t>oprava závlahovej siete</t>
  </si>
  <si>
    <t>m</t>
  </si>
  <si>
    <t>oprava siete kvapkovej závlahy</t>
  </si>
  <si>
    <t>bez DPH</t>
  </si>
  <si>
    <t>s DPH</t>
  </si>
  <si>
    <t>Údržba celkom</t>
  </si>
  <si>
    <t>predpokladané množstvo výkonov za 48 mesiacov</t>
  </si>
  <si>
    <t>Údržba čerpacej stanice</t>
  </si>
  <si>
    <t>Jarné spustenie čerpacej stanice</t>
  </si>
  <si>
    <t>Pravidelná údržba technológie čs</t>
  </si>
  <si>
    <t>Zazimovanie čerpacej stanice</t>
  </si>
  <si>
    <t>príloha č. 4/B - výkaz položiek pre II. časť predmetu zákzaky</t>
  </si>
  <si>
    <t>Prevádzaka a údržba fontán, závlahového systému a starostlivosť o zeleň na Nám. hrdinov v Leviciach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</si>
</sst>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0"/>
      <color indexed="11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 applyAlignment="1">
      <alignment horizontal="right"/>
    </xf>
    <xf numFmtId="2" fontId="3" fillId="0" borderId="4" xfId="0" applyNumberFormat="1" applyFont="1" applyBorder="1" applyAlignment="1">
      <alignment horizontal="center"/>
    </xf>
    <xf numFmtId="2" fontId="4" fillId="0" borderId="1" xfId="0" applyNumberFormat="1" applyFont="1" applyBorder="1"/>
    <xf numFmtId="0" fontId="4" fillId="0" borderId="4" xfId="0" applyFont="1" applyBorder="1"/>
    <xf numFmtId="0" fontId="4" fillId="0" borderId="2" xfId="0" applyFont="1" applyBorder="1"/>
    <xf numFmtId="0" fontId="4" fillId="0" borderId="1" xfId="0" applyFont="1" applyFill="1" applyBorder="1"/>
    <xf numFmtId="0" fontId="3" fillId="0" borderId="6" xfId="0" applyFont="1" applyFill="1" applyBorder="1"/>
    <xf numFmtId="0" fontId="3" fillId="0" borderId="4" xfId="0" applyFont="1" applyFill="1" applyBorder="1"/>
    <xf numFmtId="0" fontId="4" fillId="0" borderId="7" xfId="0" applyFont="1" applyFill="1" applyBorder="1"/>
    <xf numFmtId="0" fontId="5" fillId="0" borderId="7" xfId="0" applyFont="1" applyBorder="1"/>
    <xf numFmtId="0" fontId="4" fillId="0" borderId="8" xfId="0" applyFont="1" applyBorder="1"/>
    <xf numFmtId="0" fontId="5" fillId="0" borderId="8" xfId="0" applyFont="1" applyBorder="1"/>
    <xf numFmtId="2" fontId="5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5" fillId="0" borderId="7" xfId="0" applyFont="1" applyBorder="1" applyAlignment="1">
      <alignment wrapText="1"/>
    </xf>
    <xf numFmtId="0" fontId="5" fillId="0" borderId="1" xfId="0" applyFont="1" applyBorder="1"/>
    <xf numFmtId="0" fontId="6" fillId="0" borderId="0" xfId="0" applyFont="1"/>
    <xf numFmtId="0" fontId="6" fillId="0" borderId="8" xfId="0" applyFont="1" applyBorder="1"/>
    <xf numFmtId="0" fontId="6" fillId="0" borderId="0" xfId="0" applyFont="1" applyBorder="1"/>
    <xf numFmtId="2" fontId="2" fillId="0" borderId="6" xfId="0" applyNumberFormat="1" applyFont="1" applyFill="1" applyBorder="1" applyAlignment="1">
      <alignment horizontal="center"/>
    </xf>
    <xf numFmtId="2" fontId="2" fillId="0" borderId="0" xfId="0" applyNumberFormat="1" applyFont="1"/>
    <xf numFmtId="0" fontId="4" fillId="0" borderId="1" xfId="0" applyFont="1" applyBorder="1" applyAlignment="1">
      <alignment wrapText="1"/>
    </xf>
    <xf numFmtId="0" fontId="4" fillId="0" borderId="9" xfId="0" applyFont="1" applyBorder="1" applyAlignment="1">
      <alignment horizontal="justify"/>
    </xf>
    <xf numFmtId="0" fontId="4" fillId="0" borderId="9" xfId="0" applyFont="1" applyBorder="1"/>
    <xf numFmtId="0" fontId="3" fillId="0" borderId="0" xfId="0" applyFont="1"/>
    <xf numFmtId="2" fontId="3" fillId="0" borderId="0" xfId="0" applyNumberFormat="1" applyFont="1"/>
    <xf numFmtId="2" fontId="5" fillId="0" borderId="2" xfId="0" applyNumberFormat="1" applyFont="1" applyBorder="1"/>
    <xf numFmtId="0" fontId="4" fillId="0" borderId="1" xfId="0" applyFont="1" applyBorder="1" applyAlignment="1"/>
    <xf numFmtId="0" fontId="2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7" fillId="0" borderId="2" xfId="0" applyFont="1" applyBorder="1"/>
    <xf numFmtId="0" fontId="7" fillId="0" borderId="0" xfId="0" applyFont="1"/>
    <xf numFmtId="0" fontId="7" fillId="0" borderId="0" xfId="0" applyFont="1" applyBorder="1"/>
    <xf numFmtId="0" fontId="7" fillId="0" borderId="13" xfId="0" applyFont="1" applyBorder="1"/>
    <xf numFmtId="0" fontId="7" fillId="0" borderId="10" xfId="0" applyFont="1" applyBorder="1"/>
    <xf numFmtId="0" fontId="7" fillId="0" borderId="8" xfId="0" applyFont="1" applyBorder="1"/>
    <xf numFmtId="0" fontId="7" fillId="0" borderId="1" xfId="0" applyFont="1" applyBorder="1"/>
    <xf numFmtId="0" fontId="7" fillId="0" borderId="4" xfId="0" applyFont="1" applyBorder="1"/>
    <xf numFmtId="0" fontId="7" fillId="0" borderId="3" xfId="0" applyFont="1" applyBorder="1"/>
    <xf numFmtId="0" fontId="7" fillId="0" borderId="7" xfId="0" applyFont="1" applyBorder="1"/>
    <xf numFmtId="0" fontId="7" fillId="0" borderId="5" xfId="0" applyFont="1" applyBorder="1"/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7" fillId="0" borderId="0" xfId="0" applyFont="1" applyFill="1" applyBorder="1"/>
    <xf numFmtId="0" fontId="1" fillId="0" borderId="7" xfId="0" applyFont="1" applyBorder="1" applyAlignment="1"/>
    <xf numFmtId="0" fontId="1" fillId="0" borderId="8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L14" sqref="L14"/>
    </sheetView>
  </sheetViews>
  <sheetFormatPr defaultRowHeight="15"/>
  <cols>
    <col min="1" max="1" width="4.42578125" bestFit="1" customWidth="1"/>
    <col min="2" max="2" width="40.42578125" customWidth="1"/>
    <col min="3" max="3" width="8" customWidth="1"/>
    <col min="4" max="4" width="6.7109375" customWidth="1"/>
    <col min="5" max="5" width="14.140625" customWidth="1"/>
    <col min="6" max="6" width="16.28515625" customWidth="1"/>
    <col min="7" max="8" width="9.28515625" customWidth="1"/>
    <col min="9" max="9" width="10.7109375" customWidth="1"/>
  </cols>
  <sheetData>
    <row r="1" spans="1:9" ht="18.75">
      <c r="A1" s="63" t="s">
        <v>61</v>
      </c>
      <c r="B1" s="63"/>
      <c r="C1" s="63"/>
      <c r="D1" s="63"/>
      <c r="E1" s="63"/>
      <c r="F1" s="63"/>
      <c r="G1" s="63"/>
      <c r="H1" s="63"/>
      <c r="I1" s="63"/>
    </row>
    <row r="2" spans="1:9" ht="15.75">
      <c r="A2" s="64" t="s">
        <v>62</v>
      </c>
      <c r="B2" s="65"/>
      <c r="C2" s="65"/>
      <c r="D2" s="65"/>
      <c r="E2" s="65"/>
      <c r="F2" s="65"/>
      <c r="G2" s="65"/>
      <c r="H2" s="65"/>
      <c r="I2" s="66"/>
    </row>
    <row r="3" spans="1:9">
      <c r="A3" s="44"/>
      <c r="B3" s="44"/>
      <c r="C3" s="45"/>
      <c r="D3" s="45"/>
      <c r="E3" s="45"/>
      <c r="F3" s="45"/>
      <c r="G3" s="45"/>
      <c r="H3" s="45"/>
      <c r="I3" s="46"/>
    </row>
    <row r="4" spans="1:9">
      <c r="A4" s="57" t="s">
        <v>0</v>
      </c>
      <c r="B4" s="58"/>
      <c r="C4" s="47"/>
      <c r="D4" s="47"/>
      <c r="E4" s="48"/>
      <c r="F4" s="47"/>
      <c r="G4" s="59"/>
      <c r="H4" s="60"/>
      <c r="I4" s="43"/>
    </row>
    <row r="5" spans="1:9" ht="63.75" customHeight="1">
      <c r="A5" s="1" t="s">
        <v>1</v>
      </c>
      <c r="B5" s="1" t="s">
        <v>2</v>
      </c>
      <c r="C5" s="2" t="s">
        <v>3</v>
      </c>
      <c r="D5" s="3" t="s">
        <v>4</v>
      </c>
      <c r="E5" s="3" t="s">
        <v>5</v>
      </c>
      <c r="F5" s="3" t="s">
        <v>56</v>
      </c>
      <c r="G5" s="3" t="s">
        <v>6</v>
      </c>
      <c r="H5" s="3" t="s">
        <v>7</v>
      </c>
      <c r="I5" s="4" t="s">
        <v>8</v>
      </c>
    </row>
    <row r="6" spans="1:9">
      <c r="A6" s="5"/>
      <c r="B6" s="6" t="s">
        <v>9</v>
      </c>
      <c r="C6" s="7"/>
      <c r="D6" s="44"/>
      <c r="E6" s="49"/>
      <c r="F6" s="50"/>
      <c r="G6" s="5"/>
      <c r="H6" s="5"/>
      <c r="I6" s="51"/>
    </row>
    <row r="7" spans="1:9">
      <c r="A7" s="8">
        <v>1</v>
      </c>
      <c r="B7" s="8" t="s">
        <v>10</v>
      </c>
      <c r="C7" s="43" t="s">
        <v>11</v>
      </c>
      <c r="D7" s="49">
        <v>1625</v>
      </c>
      <c r="E7" s="49">
        <v>1625</v>
      </c>
      <c r="F7" s="49">
        <f>E7*4</f>
        <v>6500</v>
      </c>
      <c r="G7" s="9"/>
      <c r="H7" s="10">
        <f>G7*1.2</f>
        <v>0</v>
      </c>
      <c r="I7" s="11">
        <f>F7*H7</f>
        <v>0</v>
      </c>
    </row>
    <row r="8" spans="1:9">
      <c r="A8" s="8">
        <v>2</v>
      </c>
      <c r="B8" s="49" t="s">
        <v>12</v>
      </c>
      <c r="C8" s="43" t="s">
        <v>11</v>
      </c>
      <c r="D8" s="44">
        <v>1625</v>
      </c>
      <c r="E8" s="49">
        <v>1625</v>
      </c>
      <c r="F8" s="49">
        <f t="shared" ref="F8:F20" si="0">E8*4</f>
        <v>6500</v>
      </c>
      <c r="G8" s="12"/>
      <c r="H8" s="10">
        <f t="shared" ref="H8:H20" si="1">G8*1.2</f>
        <v>0</v>
      </c>
      <c r="I8" s="11">
        <f t="shared" ref="I8:I20" si="2">F8*H8</f>
        <v>0</v>
      </c>
    </row>
    <row r="9" spans="1:9">
      <c r="A9" s="8">
        <v>3</v>
      </c>
      <c r="B9" s="8" t="s">
        <v>13</v>
      </c>
      <c r="C9" s="43" t="s">
        <v>11</v>
      </c>
      <c r="D9" s="51">
        <v>1625</v>
      </c>
      <c r="E9" s="49">
        <f>D9*10</f>
        <v>16250</v>
      </c>
      <c r="F9" s="49">
        <f t="shared" si="0"/>
        <v>65000</v>
      </c>
      <c r="G9" s="8"/>
      <c r="H9" s="10">
        <f t="shared" si="1"/>
        <v>0</v>
      </c>
      <c r="I9" s="11">
        <f t="shared" si="2"/>
        <v>0</v>
      </c>
    </row>
    <row r="10" spans="1:9">
      <c r="A10" s="8">
        <v>4</v>
      </c>
      <c r="B10" s="8" t="s">
        <v>14</v>
      </c>
      <c r="C10" s="13" t="s">
        <v>11</v>
      </c>
      <c r="D10" s="51">
        <v>1625</v>
      </c>
      <c r="E10" s="49">
        <f>D10*2</f>
        <v>3250</v>
      </c>
      <c r="F10" s="49">
        <f t="shared" si="0"/>
        <v>13000</v>
      </c>
      <c r="G10" s="8"/>
      <c r="H10" s="10">
        <f t="shared" si="1"/>
        <v>0</v>
      </c>
      <c r="I10" s="11">
        <f t="shared" si="2"/>
        <v>0</v>
      </c>
    </row>
    <row r="11" spans="1:9">
      <c r="A11" s="8">
        <v>5</v>
      </c>
      <c r="B11" s="14" t="s">
        <v>15</v>
      </c>
      <c r="C11" s="13" t="s">
        <v>11</v>
      </c>
      <c r="D11" s="51">
        <v>1625</v>
      </c>
      <c r="E11" s="49">
        <v>1625</v>
      </c>
      <c r="F11" s="49">
        <f t="shared" si="0"/>
        <v>6500</v>
      </c>
      <c r="G11" s="8"/>
      <c r="H11" s="10">
        <f t="shared" si="1"/>
        <v>0</v>
      </c>
      <c r="I11" s="11">
        <f t="shared" si="2"/>
        <v>0</v>
      </c>
    </row>
    <row r="12" spans="1:9">
      <c r="A12" s="8">
        <v>6</v>
      </c>
      <c r="B12" s="14" t="s">
        <v>16</v>
      </c>
      <c r="C12" s="43" t="s">
        <v>11</v>
      </c>
      <c r="D12" s="51">
        <v>1625</v>
      </c>
      <c r="E12" s="49">
        <v>1625</v>
      </c>
      <c r="F12" s="49">
        <f t="shared" si="0"/>
        <v>6500</v>
      </c>
      <c r="G12" s="8"/>
      <c r="H12" s="10">
        <f t="shared" si="1"/>
        <v>0</v>
      </c>
      <c r="I12" s="11">
        <f t="shared" si="2"/>
        <v>0</v>
      </c>
    </row>
    <row r="13" spans="1:9">
      <c r="A13" s="50"/>
      <c r="B13" s="15" t="s">
        <v>17</v>
      </c>
      <c r="C13" s="49"/>
      <c r="D13" s="51"/>
      <c r="E13" s="52"/>
      <c r="F13" s="49">
        <f t="shared" si="0"/>
        <v>0</v>
      </c>
      <c r="G13" s="8"/>
      <c r="H13" s="10"/>
      <c r="I13" s="11"/>
    </row>
    <row r="14" spans="1:9">
      <c r="A14" s="8">
        <v>5</v>
      </c>
      <c r="B14" s="8" t="s">
        <v>18</v>
      </c>
      <c r="C14" s="43" t="s">
        <v>19</v>
      </c>
      <c r="D14" s="49">
        <v>1642</v>
      </c>
      <c r="E14" s="49">
        <v>1642</v>
      </c>
      <c r="F14" s="49">
        <f t="shared" si="0"/>
        <v>6568</v>
      </c>
      <c r="G14" s="8"/>
      <c r="H14" s="10">
        <f t="shared" si="1"/>
        <v>0</v>
      </c>
      <c r="I14" s="11">
        <f t="shared" si="2"/>
        <v>0</v>
      </c>
    </row>
    <row r="15" spans="1:9">
      <c r="A15" s="8">
        <v>6</v>
      </c>
      <c r="B15" s="8" t="s">
        <v>20</v>
      </c>
      <c r="C15" s="43" t="s">
        <v>11</v>
      </c>
      <c r="D15" s="44">
        <v>472</v>
      </c>
      <c r="E15" s="49">
        <f>D15*6</f>
        <v>2832</v>
      </c>
      <c r="F15" s="49">
        <f t="shared" si="0"/>
        <v>11328</v>
      </c>
      <c r="G15" s="8"/>
      <c r="H15" s="10">
        <f t="shared" si="1"/>
        <v>0</v>
      </c>
      <c r="I15" s="11">
        <f t="shared" si="2"/>
        <v>0</v>
      </c>
    </row>
    <row r="16" spans="1:9">
      <c r="A16" s="8">
        <v>7</v>
      </c>
      <c r="B16" s="8" t="s">
        <v>21</v>
      </c>
      <c r="C16" s="43" t="s">
        <v>19</v>
      </c>
      <c r="D16" s="51">
        <v>73</v>
      </c>
      <c r="E16" s="49">
        <v>73</v>
      </c>
      <c r="F16" s="49">
        <f t="shared" si="0"/>
        <v>292</v>
      </c>
      <c r="G16" s="8"/>
      <c r="H16" s="10">
        <f t="shared" si="1"/>
        <v>0</v>
      </c>
      <c r="I16" s="11">
        <f t="shared" si="2"/>
        <v>0</v>
      </c>
    </row>
    <row r="17" spans="1:9">
      <c r="A17" s="14">
        <v>8</v>
      </c>
      <c r="B17" s="49" t="s">
        <v>22</v>
      </c>
      <c r="C17" s="43" t="s">
        <v>23</v>
      </c>
      <c r="D17" s="49">
        <v>37</v>
      </c>
      <c r="E17" s="49">
        <v>37</v>
      </c>
      <c r="F17" s="49">
        <f t="shared" si="0"/>
        <v>148</v>
      </c>
      <c r="G17" s="8"/>
      <c r="H17" s="10">
        <f t="shared" si="1"/>
        <v>0</v>
      </c>
      <c r="I17" s="11">
        <f t="shared" si="2"/>
        <v>0</v>
      </c>
    </row>
    <row r="18" spans="1:9">
      <c r="A18" s="50"/>
      <c r="B18" s="16" t="s">
        <v>24</v>
      </c>
      <c r="C18" s="46"/>
      <c r="D18" s="49"/>
      <c r="E18" s="52"/>
      <c r="F18" s="49">
        <f t="shared" si="0"/>
        <v>0</v>
      </c>
      <c r="G18" s="8"/>
      <c r="H18" s="10"/>
      <c r="I18" s="11"/>
    </row>
    <row r="19" spans="1:9">
      <c r="A19" s="12">
        <v>9</v>
      </c>
      <c r="B19" s="12" t="s">
        <v>25</v>
      </c>
      <c r="C19" s="53" t="s">
        <v>11</v>
      </c>
      <c r="D19" s="49">
        <v>472</v>
      </c>
      <c r="E19" s="50">
        <v>472</v>
      </c>
      <c r="F19" s="49">
        <f t="shared" si="0"/>
        <v>1888</v>
      </c>
      <c r="G19" s="8"/>
      <c r="H19" s="10">
        <f t="shared" si="1"/>
        <v>0</v>
      </c>
      <c r="I19" s="11">
        <f t="shared" si="2"/>
        <v>0</v>
      </c>
    </row>
    <row r="20" spans="1:9">
      <c r="A20" s="8">
        <v>10</v>
      </c>
      <c r="B20" s="8" t="s">
        <v>26</v>
      </c>
      <c r="C20" s="43" t="s">
        <v>11</v>
      </c>
      <c r="D20" s="49">
        <v>472</v>
      </c>
      <c r="E20" s="49">
        <v>472</v>
      </c>
      <c r="F20" s="49">
        <f t="shared" si="0"/>
        <v>1888</v>
      </c>
      <c r="G20" s="8"/>
      <c r="H20" s="10">
        <f t="shared" si="1"/>
        <v>0</v>
      </c>
      <c r="I20" s="11">
        <f t="shared" si="2"/>
        <v>0</v>
      </c>
    </row>
    <row r="21" spans="1:9">
      <c r="A21" s="17"/>
      <c r="B21" s="18" t="s">
        <v>27</v>
      </c>
      <c r="C21" s="48"/>
      <c r="D21" s="19"/>
      <c r="E21" s="43"/>
      <c r="F21" s="48"/>
      <c r="G21" s="20"/>
      <c r="H21" s="21"/>
      <c r="I21" s="21">
        <f>SUM(I7:I20)</f>
        <v>0</v>
      </c>
    </row>
    <row r="22" spans="1:9">
      <c r="A22" s="44"/>
      <c r="B22" s="44"/>
      <c r="C22" s="48"/>
      <c r="D22" s="45"/>
      <c r="E22" s="45"/>
      <c r="F22" s="45"/>
      <c r="G22" s="45"/>
      <c r="H22" s="45"/>
      <c r="I22" s="47"/>
    </row>
    <row r="23" spans="1:9">
      <c r="A23" s="57" t="s">
        <v>28</v>
      </c>
      <c r="B23" s="58"/>
      <c r="C23" s="48"/>
      <c r="D23" s="48"/>
      <c r="E23" s="48"/>
      <c r="F23" s="48"/>
      <c r="G23" s="61"/>
      <c r="H23" s="62"/>
      <c r="I23" s="43"/>
    </row>
    <row r="24" spans="1:9" ht="62.25" customHeight="1">
      <c r="A24" s="1" t="s">
        <v>1</v>
      </c>
      <c r="B24" s="1" t="s">
        <v>2</v>
      </c>
      <c r="C24" s="2" t="s">
        <v>3</v>
      </c>
      <c r="D24" s="3" t="s">
        <v>4</v>
      </c>
      <c r="E24" s="3" t="s">
        <v>5</v>
      </c>
      <c r="F24" s="3" t="s">
        <v>56</v>
      </c>
      <c r="G24" s="3" t="s">
        <v>6</v>
      </c>
      <c r="H24" s="3" t="s">
        <v>7</v>
      </c>
      <c r="I24" s="4" t="s">
        <v>8</v>
      </c>
    </row>
    <row r="25" spans="1:9" ht="39">
      <c r="A25" s="22">
        <v>12</v>
      </c>
      <c r="B25" s="23" t="s">
        <v>29</v>
      </c>
      <c r="C25" s="43" t="s">
        <v>30</v>
      </c>
      <c r="D25" s="8">
        <v>234</v>
      </c>
      <c r="E25" s="8">
        <v>234</v>
      </c>
      <c r="F25" s="12">
        <f>E25*4</f>
        <v>936</v>
      </c>
      <c r="G25" s="8"/>
      <c r="H25" s="10">
        <f>G25*1.2</f>
        <v>0</v>
      </c>
      <c r="I25" s="11">
        <f t="shared" ref="I25:I35" si="3">F25*H25</f>
        <v>0</v>
      </c>
    </row>
    <row r="26" spans="1:9">
      <c r="A26" s="22">
        <v>13</v>
      </c>
      <c r="B26" s="24" t="s">
        <v>31</v>
      </c>
      <c r="C26" s="43" t="s">
        <v>30</v>
      </c>
      <c r="D26" s="49">
        <v>840</v>
      </c>
      <c r="E26" s="49">
        <v>840</v>
      </c>
      <c r="F26" s="12">
        <f t="shared" ref="F26:F35" si="4">E26*4</f>
        <v>3360</v>
      </c>
      <c r="G26" s="49"/>
      <c r="H26" s="10">
        <f t="shared" ref="H26:H35" si="5">G26*1.2</f>
        <v>0</v>
      </c>
      <c r="I26" s="11">
        <f t="shared" si="3"/>
        <v>0</v>
      </c>
    </row>
    <row r="27" spans="1:9">
      <c r="A27" s="22">
        <v>14</v>
      </c>
      <c r="B27" s="24" t="s">
        <v>32</v>
      </c>
      <c r="C27" s="43" t="s">
        <v>30</v>
      </c>
      <c r="D27" s="49">
        <v>210</v>
      </c>
      <c r="E27" s="49">
        <v>210</v>
      </c>
      <c r="F27" s="12">
        <f t="shared" si="4"/>
        <v>840</v>
      </c>
      <c r="G27" s="49"/>
      <c r="H27" s="10">
        <f t="shared" si="5"/>
        <v>0</v>
      </c>
      <c r="I27" s="11">
        <f t="shared" si="3"/>
        <v>0</v>
      </c>
    </row>
    <row r="28" spans="1:9">
      <c r="A28" s="22"/>
      <c r="B28" s="24" t="s">
        <v>33</v>
      </c>
      <c r="C28" s="43"/>
      <c r="D28" s="44"/>
      <c r="E28" s="49"/>
      <c r="F28" s="12">
        <f t="shared" si="4"/>
        <v>0</v>
      </c>
      <c r="G28" s="49"/>
      <c r="H28" s="10"/>
      <c r="I28" s="11"/>
    </row>
    <row r="29" spans="1:9">
      <c r="A29" s="8">
        <v>15</v>
      </c>
      <c r="B29" s="54" t="s">
        <v>34</v>
      </c>
      <c r="C29" s="43" t="s">
        <v>30</v>
      </c>
      <c r="D29" s="49">
        <v>128</v>
      </c>
      <c r="E29" s="49">
        <v>128</v>
      </c>
      <c r="F29" s="12">
        <f t="shared" si="4"/>
        <v>512</v>
      </c>
      <c r="G29" s="49"/>
      <c r="H29" s="10">
        <f t="shared" si="5"/>
        <v>0</v>
      </c>
      <c r="I29" s="11">
        <f t="shared" si="3"/>
        <v>0</v>
      </c>
    </row>
    <row r="30" spans="1:9">
      <c r="A30" s="8">
        <v>16</v>
      </c>
      <c r="B30" s="54" t="s">
        <v>35</v>
      </c>
      <c r="C30" s="43" t="s">
        <v>30</v>
      </c>
      <c r="D30" s="49">
        <v>112</v>
      </c>
      <c r="E30" s="49">
        <v>112</v>
      </c>
      <c r="F30" s="12">
        <f t="shared" si="4"/>
        <v>448</v>
      </c>
      <c r="G30" s="49"/>
      <c r="H30" s="10">
        <f t="shared" si="5"/>
        <v>0</v>
      </c>
      <c r="I30" s="11">
        <f t="shared" si="3"/>
        <v>0</v>
      </c>
    </row>
    <row r="31" spans="1:9">
      <c r="A31" s="8">
        <v>17</v>
      </c>
      <c r="B31" s="54" t="s">
        <v>36</v>
      </c>
      <c r="C31" s="43" t="s">
        <v>30</v>
      </c>
      <c r="D31" s="49">
        <v>192</v>
      </c>
      <c r="E31" s="49">
        <v>192</v>
      </c>
      <c r="F31" s="12">
        <f t="shared" si="4"/>
        <v>768</v>
      </c>
      <c r="G31" s="49"/>
      <c r="H31" s="10">
        <f t="shared" si="5"/>
        <v>0</v>
      </c>
      <c r="I31" s="11">
        <f t="shared" si="3"/>
        <v>0</v>
      </c>
    </row>
    <row r="32" spans="1:9">
      <c r="A32" s="22"/>
      <c r="B32" s="24" t="s">
        <v>37</v>
      </c>
      <c r="C32" s="43"/>
      <c r="D32" s="49"/>
      <c r="E32" s="49"/>
      <c r="F32" s="12">
        <f t="shared" si="4"/>
        <v>0</v>
      </c>
      <c r="G32" s="49"/>
      <c r="H32" s="10"/>
      <c r="I32" s="11"/>
    </row>
    <row r="33" spans="1:9" ht="39">
      <c r="A33" s="8">
        <v>18</v>
      </c>
      <c r="B33" s="55" t="s">
        <v>38</v>
      </c>
      <c r="C33" s="43" t="s">
        <v>19</v>
      </c>
      <c r="D33" s="49">
        <v>9</v>
      </c>
      <c r="E33" s="49">
        <v>9</v>
      </c>
      <c r="F33" s="12">
        <f t="shared" si="4"/>
        <v>36</v>
      </c>
      <c r="G33" s="49"/>
      <c r="H33" s="10">
        <f t="shared" si="5"/>
        <v>0</v>
      </c>
      <c r="I33" s="11">
        <f t="shared" si="3"/>
        <v>0</v>
      </c>
    </row>
    <row r="34" spans="1:9" ht="27" customHeight="1">
      <c r="A34" s="8">
        <v>19</v>
      </c>
      <c r="B34" s="32" t="s">
        <v>39</v>
      </c>
      <c r="C34" s="43" t="s">
        <v>19</v>
      </c>
      <c r="D34" s="49">
        <v>24</v>
      </c>
      <c r="E34" s="49">
        <v>24</v>
      </c>
      <c r="F34" s="12">
        <f t="shared" si="4"/>
        <v>96</v>
      </c>
      <c r="G34" s="49"/>
      <c r="H34" s="10">
        <f t="shared" si="5"/>
        <v>0</v>
      </c>
      <c r="I34" s="11">
        <f t="shared" si="3"/>
        <v>0</v>
      </c>
    </row>
    <row r="35" spans="1:9" ht="26.25" customHeight="1">
      <c r="A35" s="8">
        <v>20</v>
      </c>
      <c r="B35" s="55" t="s">
        <v>40</v>
      </c>
      <c r="C35" s="43" t="s">
        <v>19</v>
      </c>
      <c r="D35" s="49">
        <v>4</v>
      </c>
      <c r="E35" s="49">
        <v>4</v>
      </c>
      <c r="F35" s="12">
        <f t="shared" si="4"/>
        <v>16</v>
      </c>
      <c r="G35" s="49"/>
      <c r="H35" s="10">
        <f t="shared" si="5"/>
        <v>0</v>
      </c>
      <c r="I35" s="11">
        <f t="shared" si="3"/>
        <v>0</v>
      </c>
    </row>
    <row r="36" spans="1:9">
      <c r="A36" s="49"/>
      <c r="B36" s="25" t="s">
        <v>27</v>
      </c>
      <c r="C36" s="20"/>
      <c r="D36" s="20"/>
      <c r="E36" s="20"/>
      <c r="F36" s="20"/>
      <c r="G36" s="26"/>
      <c r="H36" s="26"/>
      <c r="I36" s="21">
        <f>SUM(I25:I35)</f>
        <v>0</v>
      </c>
    </row>
    <row r="37" spans="1:9">
      <c r="A37" s="44"/>
      <c r="B37" s="27"/>
      <c r="C37" s="28"/>
      <c r="D37" s="29"/>
      <c r="E37" s="29"/>
      <c r="F37" s="29"/>
      <c r="G37" s="27"/>
      <c r="H37" s="30"/>
      <c r="I37" s="31"/>
    </row>
    <row r="38" spans="1:9">
      <c r="A38" s="57" t="s">
        <v>41</v>
      </c>
      <c r="B38" s="58"/>
      <c r="C38" s="48"/>
      <c r="D38" s="48"/>
      <c r="E38" s="48"/>
      <c r="F38" s="47"/>
      <c r="G38" s="59"/>
      <c r="H38" s="60"/>
      <c r="I38" s="43"/>
    </row>
    <row r="39" spans="1:9" ht="60" customHeight="1">
      <c r="A39" s="1" t="s">
        <v>1</v>
      </c>
      <c r="B39" s="1" t="s">
        <v>2</v>
      </c>
      <c r="C39" s="2" t="s">
        <v>3</v>
      </c>
      <c r="D39" s="3" t="s">
        <v>4</v>
      </c>
      <c r="E39" s="3" t="s">
        <v>5</v>
      </c>
      <c r="F39" s="3" t="s">
        <v>56</v>
      </c>
      <c r="G39" s="3" t="s">
        <v>6</v>
      </c>
      <c r="H39" s="3" t="s">
        <v>7</v>
      </c>
      <c r="I39" s="4" t="s">
        <v>8</v>
      </c>
    </row>
    <row r="40" spans="1:9">
      <c r="A40" s="22">
        <v>21</v>
      </c>
      <c r="B40" s="23" t="s">
        <v>42</v>
      </c>
      <c r="C40" s="43" t="s">
        <v>30</v>
      </c>
      <c r="D40" s="49">
        <v>8</v>
      </c>
      <c r="E40" s="49">
        <v>8</v>
      </c>
      <c r="F40" s="50">
        <f>E40*4</f>
        <v>32</v>
      </c>
      <c r="G40" s="49"/>
      <c r="H40" s="10">
        <f t="shared" ref="H40:H49" si="6">G40*1.2</f>
        <v>0</v>
      </c>
      <c r="I40" s="11">
        <f t="shared" ref="I40:I49" si="7">F40*H40</f>
        <v>0</v>
      </c>
    </row>
    <row r="41" spans="1:9">
      <c r="A41" s="22">
        <v>22</v>
      </c>
      <c r="B41" s="24" t="s">
        <v>43</v>
      </c>
      <c r="C41" s="43" t="s">
        <v>30</v>
      </c>
      <c r="D41" s="49">
        <v>136</v>
      </c>
      <c r="E41" s="49">
        <v>136</v>
      </c>
      <c r="F41" s="50">
        <f t="shared" ref="F41:F49" si="8">E41*4</f>
        <v>544</v>
      </c>
      <c r="G41" s="49"/>
      <c r="H41" s="10">
        <f t="shared" si="6"/>
        <v>0</v>
      </c>
      <c r="I41" s="11">
        <f t="shared" si="7"/>
        <v>0</v>
      </c>
    </row>
    <row r="42" spans="1:9">
      <c r="A42" s="22">
        <v>23</v>
      </c>
      <c r="B42" s="23" t="s">
        <v>44</v>
      </c>
      <c r="C42" s="49" t="s">
        <v>30</v>
      </c>
      <c r="D42" s="49">
        <v>4</v>
      </c>
      <c r="E42" s="49">
        <v>4</v>
      </c>
      <c r="F42" s="50">
        <f t="shared" si="8"/>
        <v>16</v>
      </c>
      <c r="G42" s="49"/>
      <c r="H42" s="10">
        <f t="shared" si="6"/>
        <v>0</v>
      </c>
      <c r="I42" s="11">
        <f t="shared" si="7"/>
        <v>0</v>
      </c>
    </row>
    <row r="43" spans="1:9">
      <c r="A43" s="22"/>
      <c r="B43" s="23" t="s">
        <v>45</v>
      </c>
      <c r="C43" s="49"/>
      <c r="D43" s="43"/>
      <c r="E43" s="43"/>
      <c r="F43" s="50">
        <f t="shared" si="8"/>
        <v>0</v>
      </c>
      <c r="G43" s="49"/>
      <c r="H43" s="10"/>
      <c r="I43" s="11"/>
    </row>
    <row r="44" spans="1:9">
      <c r="A44" s="8">
        <v>24</v>
      </c>
      <c r="B44" s="32" t="s">
        <v>46</v>
      </c>
      <c r="C44" s="49" t="s">
        <v>19</v>
      </c>
      <c r="D44" s="43">
        <v>1</v>
      </c>
      <c r="E44" s="43">
        <v>1</v>
      </c>
      <c r="F44" s="50">
        <f t="shared" si="8"/>
        <v>4</v>
      </c>
      <c r="G44" s="49"/>
      <c r="H44" s="10">
        <f t="shared" si="6"/>
        <v>0</v>
      </c>
      <c r="I44" s="11">
        <f t="shared" si="7"/>
        <v>0</v>
      </c>
    </row>
    <row r="45" spans="1:9">
      <c r="A45" s="8">
        <v>25</v>
      </c>
      <c r="B45" s="32" t="s">
        <v>47</v>
      </c>
      <c r="C45" s="49" t="s">
        <v>19</v>
      </c>
      <c r="D45" s="43">
        <v>1</v>
      </c>
      <c r="E45" s="43">
        <v>1</v>
      </c>
      <c r="F45" s="50">
        <f t="shared" si="8"/>
        <v>4</v>
      </c>
      <c r="G45" s="49"/>
      <c r="H45" s="10">
        <f t="shared" si="6"/>
        <v>0</v>
      </c>
      <c r="I45" s="11">
        <f t="shared" si="7"/>
        <v>0</v>
      </c>
    </row>
    <row r="46" spans="1:9" ht="26.25">
      <c r="A46" s="8">
        <v>26</v>
      </c>
      <c r="B46" s="33" t="s">
        <v>48</v>
      </c>
      <c r="C46" s="49" t="s">
        <v>19</v>
      </c>
      <c r="D46" s="43">
        <v>5</v>
      </c>
      <c r="E46" s="43">
        <v>5</v>
      </c>
      <c r="F46" s="50">
        <f t="shared" si="8"/>
        <v>20</v>
      </c>
      <c r="G46" s="49"/>
      <c r="H46" s="10">
        <f t="shared" si="6"/>
        <v>0</v>
      </c>
      <c r="I46" s="11">
        <f t="shared" si="7"/>
        <v>0</v>
      </c>
    </row>
    <row r="47" spans="1:9" ht="26.25">
      <c r="A47" s="8">
        <v>27</v>
      </c>
      <c r="B47" s="32" t="s">
        <v>49</v>
      </c>
      <c r="C47" s="49" t="s">
        <v>19</v>
      </c>
      <c r="D47" s="43">
        <v>5</v>
      </c>
      <c r="E47" s="43">
        <v>5</v>
      </c>
      <c r="F47" s="50">
        <f t="shared" si="8"/>
        <v>20</v>
      </c>
      <c r="G47" s="49"/>
      <c r="H47" s="10">
        <f t="shared" si="6"/>
        <v>0</v>
      </c>
      <c r="I47" s="11">
        <f t="shared" si="7"/>
        <v>0</v>
      </c>
    </row>
    <row r="48" spans="1:9">
      <c r="A48" s="8">
        <v>28</v>
      </c>
      <c r="B48" s="12" t="s">
        <v>50</v>
      </c>
      <c r="C48" s="50" t="s">
        <v>51</v>
      </c>
      <c r="D48" s="43">
        <v>5</v>
      </c>
      <c r="E48" s="43">
        <v>5</v>
      </c>
      <c r="F48" s="50">
        <f t="shared" si="8"/>
        <v>20</v>
      </c>
      <c r="G48" s="49"/>
      <c r="H48" s="10">
        <f t="shared" si="6"/>
        <v>0</v>
      </c>
      <c r="I48" s="11">
        <f t="shared" si="7"/>
        <v>0</v>
      </c>
    </row>
    <row r="49" spans="1:9">
      <c r="A49" s="8">
        <v>29</v>
      </c>
      <c r="B49" s="34" t="s">
        <v>52</v>
      </c>
      <c r="C49" s="50" t="s">
        <v>51</v>
      </c>
      <c r="D49" s="43">
        <v>5</v>
      </c>
      <c r="E49" s="43">
        <v>5</v>
      </c>
      <c r="F49" s="50">
        <f t="shared" si="8"/>
        <v>20</v>
      </c>
      <c r="G49" s="49"/>
      <c r="H49" s="10">
        <f t="shared" si="6"/>
        <v>0</v>
      </c>
      <c r="I49" s="11">
        <f t="shared" si="7"/>
        <v>0</v>
      </c>
    </row>
    <row r="50" spans="1:9">
      <c r="A50" s="49"/>
      <c r="B50" s="18" t="s">
        <v>27</v>
      </c>
      <c r="C50" s="20"/>
      <c r="D50" s="20"/>
      <c r="E50" s="20"/>
      <c r="F50" s="20"/>
      <c r="G50" s="26"/>
      <c r="H50" s="26"/>
      <c r="I50" s="21">
        <f>SUM(I40:I49)</f>
        <v>0</v>
      </c>
    </row>
    <row r="51" spans="1:9">
      <c r="A51" s="52"/>
      <c r="B51" s="20"/>
      <c r="C51" s="20"/>
      <c r="D51" s="20"/>
      <c r="E51" s="20"/>
      <c r="F51" s="40"/>
      <c r="G51" s="41"/>
      <c r="H51" s="42"/>
      <c r="I51" s="37"/>
    </row>
    <row r="52" spans="1:9">
      <c r="A52" s="57" t="s">
        <v>57</v>
      </c>
      <c r="B52" s="58"/>
      <c r="C52" s="48"/>
      <c r="D52" s="48"/>
      <c r="E52" s="48"/>
      <c r="F52" s="47"/>
      <c r="G52" s="59"/>
      <c r="H52" s="60"/>
      <c r="I52" s="43"/>
    </row>
    <row r="53" spans="1:9" ht="60.75" customHeight="1">
      <c r="A53" s="1" t="s">
        <v>1</v>
      </c>
      <c r="B53" s="1" t="s">
        <v>2</v>
      </c>
      <c r="C53" s="2" t="s">
        <v>3</v>
      </c>
      <c r="D53" s="3" t="s">
        <v>4</v>
      </c>
      <c r="E53" s="3" t="s">
        <v>5</v>
      </c>
      <c r="F53" s="3" t="s">
        <v>56</v>
      </c>
      <c r="G53" s="3" t="s">
        <v>6</v>
      </c>
      <c r="H53" s="3" t="s">
        <v>7</v>
      </c>
      <c r="I53" s="4" t="s">
        <v>8</v>
      </c>
    </row>
    <row r="54" spans="1:9">
      <c r="A54" s="8">
        <v>30</v>
      </c>
      <c r="B54" s="32" t="s">
        <v>58</v>
      </c>
      <c r="C54" s="43" t="s">
        <v>30</v>
      </c>
      <c r="D54" s="49">
        <v>8</v>
      </c>
      <c r="E54" s="49">
        <v>8</v>
      </c>
      <c r="F54" s="50">
        <f>E54*4</f>
        <v>32</v>
      </c>
      <c r="G54" s="49"/>
      <c r="H54" s="10">
        <f>G54*1.2</f>
        <v>0</v>
      </c>
      <c r="I54" s="11">
        <f>F54*H54</f>
        <v>0</v>
      </c>
    </row>
    <row r="55" spans="1:9">
      <c r="A55" s="8">
        <v>31</v>
      </c>
      <c r="B55" s="38" t="s">
        <v>59</v>
      </c>
      <c r="C55" s="43" t="s">
        <v>30</v>
      </c>
      <c r="D55" s="49">
        <v>84</v>
      </c>
      <c r="E55" s="49">
        <v>84</v>
      </c>
      <c r="F55" s="50">
        <f>E55*4</f>
        <v>336</v>
      </c>
      <c r="G55" s="49"/>
      <c r="H55" s="10">
        <f>G55*1.2</f>
        <v>0</v>
      </c>
      <c r="I55" s="11">
        <f>F55*H55</f>
        <v>0</v>
      </c>
    </row>
    <row r="56" spans="1:9">
      <c r="A56" s="8">
        <v>32</v>
      </c>
      <c r="B56" s="32" t="s">
        <v>60</v>
      </c>
      <c r="C56" s="49" t="s">
        <v>30</v>
      </c>
      <c r="D56" s="49">
        <v>8</v>
      </c>
      <c r="E56" s="49">
        <v>8</v>
      </c>
      <c r="F56" s="50">
        <f>E56*4</f>
        <v>32</v>
      </c>
      <c r="G56" s="49"/>
      <c r="H56" s="10">
        <f>G56*1.2</f>
        <v>0</v>
      </c>
      <c r="I56" s="11">
        <f>F56*H56</f>
        <v>0</v>
      </c>
    </row>
    <row r="57" spans="1:9">
      <c r="A57" s="49"/>
      <c r="B57" s="18"/>
      <c r="C57" s="20"/>
      <c r="D57" s="20"/>
      <c r="E57" s="20"/>
      <c r="F57" s="20"/>
      <c r="G57" s="26"/>
      <c r="H57" s="26"/>
      <c r="I57" s="21">
        <f>SUM(I54:I56)</f>
        <v>0</v>
      </c>
    </row>
    <row r="58" spans="1:9">
      <c r="A58" s="44"/>
      <c r="B58" s="44"/>
      <c r="C58" s="44"/>
      <c r="D58" s="44"/>
      <c r="E58" s="44"/>
      <c r="F58" s="44"/>
      <c r="G58" s="44"/>
      <c r="H58" s="44"/>
      <c r="I58" s="44"/>
    </row>
    <row r="59" spans="1:9">
      <c r="A59" s="44"/>
      <c r="B59" s="44"/>
      <c r="C59" s="56" t="s">
        <v>53</v>
      </c>
      <c r="D59" s="39"/>
      <c r="E59" s="44" t="s">
        <v>54</v>
      </c>
      <c r="F59" s="44"/>
      <c r="G59" s="44"/>
      <c r="H59" s="44"/>
      <c r="I59" s="44"/>
    </row>
    <row r="60" spans="1:9">
      <c r="A60" s="44"/>
      <c r="B60" s="35" t="s">
        <v>55</v>
      </c>
      <c r="C60" s="35">
        <f>E60/1.2</f>
        <v>0</v>
      </c>
      <c r="D60" s="35"/>
      <c r="E60" s="36">
        <f>I21+I36+I50+I57</f>
        <v>0</v>
      </c>
      <c r="F60" s="44"/>
      <c r="G60" s="44"/>
      <c r="H60" s="44"/>
      <c r="I60" s="44"/>
    </row>
  </sheetData>
  <mergeCells count="10">
    <mergeCell ref="A1:I1"/>
    <mergeCell ref="A2:I2"/>
    <mergeCell ref="A38:B38"/>
    <mergeCell ref="G38:H38"/>
    <mergeCell ref="A52:B52"/>
    <mergeCell ref="G52:H52"/>
    <mergeCell ref="A4:B4"/>
    <mergeCell ref="G4:H4"/>
    <mergeCell ref="A23:B23"/>
    <mergeCell ref="G23:H2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Nám. hrdinov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Valovič Robert, Mgr.</dc:creator>
  <cp:lastModifiedBy>slavka</cp:lastModifiedBy>
  <cp:lastPrinted>2018-09-17T09:15:15Z</cp:lastPrinted>
  <dcterms:created xsi:type="dcterms:W3CDTF">2018-08-21T11:55:10Z</dcterms:created>
  <dcterms:modified xsi:type="dcterms:W3CDTF">2018-11-02T14:28:46Z</dcterms:modified>
</cp:coreProperties>
</file>