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lexandra.vicanova\OneDrive - Hlavne mesto SR Bratislava\Desktop\DNS - elektromontážne práce\Zákazky\Výzva č. 7\"/>
    </mc:Choice>
  </mc:AlternateContent>
  <xr:revisionPtr revIDLastSave="0" documentId="13_ncr:1_{A21BC671-5B69-4F15-918B-A0E35C83CC7A}" xr6:coauthVersionLast="47" xr6:coauthVersionMax="47" xr10:uidLastSave="{00000000-0000-0000-0000-000000000000}"/>
  <bookViews>
    <workbookView xWindow="-120" yWindow="-120" windowWidth="29040" windowHeight="15840" xr2:uid="{7D72BEC9-88F3-47C4-878D-DE34DEB0E4EA}"/>
  </bookViews>
  <sheets>
    <sheet name="VIANOCE (2)" sheetId="1" r:id="rId1"/>
  </sheets>
  <definedNames>
    <definedName name="_xlnm._FilterDatabase" localSheetId="0" hidden="1">'VIANOCE (2)'!$A$18:$I$75</definedName>
    <definedName name="_xlnm.Print_Area" localSheetId="0">'VIANOCE (2)'!$A$3:$I$77</definedName>
  </definedNames>
  <calcPr calcId="191029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57" i="1" l="1"/>
  <c r="E51" i="1"/>
  <c r="E23" i="1"/>
  <c r="F68" i="1" l="1"/>
  <c r="E69" i="1" s="1"/>
  <c r="F67" i="1"/>
  <c r="F66" i="1"/>
  <c r="F65" i="1"/>
  <c r="F64" i="1"/>
  <c r="F63" i="1"/>
  <c r="F62" i="1"/>
  <c r="F61" i="1"/>
  <c r="F60" i="1"/>
  <c r="F56" i="1"/>
  <c r="F55" i="1"/>
  <c r="F54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2" i="1"/>
  <c r="F21" i="1"/>
  <c r="F20" i="1"/>
  <c r="F19" i="1"/>
  <c r="F51" i="1" l="1"/>
  <c r="F52" i="1" s="1"/>
  <c r="F73" i="1" s="1"/>
  <c r="F57" i="1"/>
  <c r="F58" i="1" s="1"/>
  <c r="F74" i="1" s="1"/>
  <c r="F69" i="1"/>
  <c r="F70" i="1" s="1"/>
  <c r="F75" i="1" s="1"/>
  <c r="F77" i="1" s="1"/>
  <c r="F23" i="1"/>
  <c r="F24" i="1" s="1"/>
  <c r="F72" i="1" s="1"/>
  <c r="F79" i="1" l="1"/>
  <c r="F78" i="1"/>
</calcChain>
</file>

<file path=xl/sharedStrings.xml><?xml version="1.0" encoding="utf-8"?>
<sst xmlns="http://schemas.openxmlformats.org/spreadsheetml/2006/main" count="218" uniqueCount="136">
  <si>
    <t>MAGISTRÁT HLAVNÉHO MESTA SR BRATISLAVY</t>
  </si>
  <si>
    <t>SEKCIA VÝSTAVBY</t>
  </si>
  <si>
    <t>ODDELENIE OSVETLENIA, SIETÍ A ENERGETIKY</t>
  </si>
  <si>
    <t>P.Č.</t>
  </si>
  <si>
    <t>Skrátený popis</t>
  </si>
  <si>
    <t>Výmera</t>
  </si>
  <si>
    <t>MJ</t>
  </si>
  <si>
    <t>Cena jednotková</t>
  </si>
  <si>
    <t>Cena celkom</t>
  </si>
  <si>
    <t>Pribl. množstvo - žiarovkové reťaze</t>
  </si>
  <si>
    <t>Pribl. množstvo - svetelné reťaze</t>
  </si>
  <si>
    <t>Poznámka</t>
  </si>
  <si>
    <t>02</t>
  </si>
  <si>
    <t>Demontážne práce</t>
  </si>
  <si>
    <t>0201</t>
  </si>
  <si>
    <t>demontáž prvkov (7.-14.1.2022)</t>
  </si>
  <si>
    <t>kpl</t>
  </si>
  <si>
    <t>0202</t>
  </si>
  <si>
    <t>balenie a uskladnenie prvkov vrátane prepraviek</t>
  </si>
  <si>
    <t>0203</t>
  </si>
  <si>
    <t>dovoz a vykládka prvkov (areál Technická 6)</t>
  </si>
  <si>
    <t>0204</t>
  </si>
  <si>
    <t>dopravné náklady</t>
  </si>
  <si>
    <t>0299</t>
  </si>
  <si>
    <t>Podiel pridružených výkonov</t>
  </si>
  <si>
    <t>%</t>
  </si>
  <si>
    <t>Spolu:</t>
  </si>
  <si>
    <t>bez DPH</t>
  </si>
  <si>
    <t>03</t>
  </si>
  <si>
    <t>Montážne práce</t>
  </si>
  <si>
    <t>0301</t>
  </si>
  <si>
    <t>Montáž výzdoby (svetelná výzdoba + ostatná výzdoba) na vianočný stromček, vrátane zabezpečenia možnosti spínania podľa technického opisu</t>
  </si>
  <si>
    <t>Hlavné nám.</t>
  </si>
  <si>
    <t>0302</t>
  </si>
  <si>
    <t>Montáž výzdoby (svetelná výzdoba) na vianočný stromček, vrátane zabezpečenia možnosti spínania podľa technického opisu</t>
  </si>
  <si>
    <t>Dúbravka pri KD</t>
  </si>
  <si>
    <t>0303</t>
  </si>
  <si>
    <t>Zhotovenie napojenia zo šachty fontány vrátane zapožičania 4ks asymetrických reflektorov podľa technického opisu</t>
  </si>
  <si>
    <t>Rolandova fontána</t>
  </si>
  <si>
    <t>0304</t>
  </si>
  <si>
    <t>Montáž svetelných reťazí (koruna + kmeň) na stromy do výšky max. 10m vrátane zhotovenia napojenia (nová radnica) pripojovacieho a podružného materiálu podľa technického opisu</t>
  </si>
  <si>
    <t>ks</t>
  </si>
  <si>
    <t xml:space="preserve">Františkánske nám. </t>
  </si>
  <si>
    <t>0305</t>
  </si>
  <si>
    <t>Montáž - kombinácia žiarovkových (koruna) svetelných reťazí (kmeň) na stromy do výšky max. 16m vrátane zhotovenia napojenia (nová radnica) pripojovacieho a podružného materiálu podľa technického opisu</t>
  </si>
  <si>
    <t>Primaciálne nám.</t>
  </si>
  <si>
    <t>0306</t>
  </si>
  <si>
    <t>Montáž - kombinácia žiarovkových (koruna) svetelných reťazí (kmeň) na stromy do výšky max. 16m vrátane zhotovenia napojenia (rozvod VO) pripojovacieho a podružného materiálu podľa technického opisu</t>
  </si>
  <si>
    <t>Župné nám</t>
  </si>
  <si>
    <t>0307</t>
  </si>
  <si>
    <t>Hurbanovo nám.</t>
  </si>
  <si>
    <t>0308</t>
  </si>
  <si>
    <t>Lamač -  Vrančovičova</t>
  </si>
  <si>
    <t>0309</t>
  </si>
  <si>
    <t>Montáž - svetelných reťazí (kmeň + rázsochy) na stromy do výšky max. 16m vrátane zhotovenia napojenia (rozvod VO) pripojovacieho a podružného materiálu podľa technického opisu</t>
  </si>
  <si>
    <t>Štefánikova</t>
  </si>
  <si>
    <t>0310</t>
  </si>
  <si>
    <t>Nám. SNP + Poštová</t>
  </si>
  <si>
    <t>0311</t>
  </si>
  <si>
    <t>0312</t>
  </si>
  <si>
    <t>Montáž - žiarovkové reťaze (záves na konštrukciu) vrátane uchytávacieho materiálu, podružného materiálu a zhotovenia napojenia</t>
  </si>
  <si>
    <t>0313</t>
  </si>
  <si>
    <t>Montáž - svetelná výzdoba balkónov a fasád vrátane zhotovenia napojenia</t>
  </si>
  <si>
    <t>0314</t>
  </si>
  <si>
    <t>Montáž - závesné 3D prvky (4 závesy) vrátane zhotovenia napojenia</t>
  </si>
  <si>
    <t>Klobučnícka</t>
  </si>
  <si>
    <t>0315</t>
  </si>
  <si>
    <t>Montáž vianočnej výzdoby na stožiar, vrátane uchytávacieho materiálu a podružného materiálu - kombinované stožiare vrátane zhotovenia napojenia</t>
  </si>
  <si>
    <t>Kapucínska</t>
  </si>
  <si>
    <t>0316</t>
  </si>
  <si>
    <t>0317</t>
  </si>
  <si>
    <t>Obchodná</t>
  </si>
  <si>
    <t>0318</t>
  </si>
  <si>
    <t>Nám. SNP</t>
  </si>
  <si>
    <t>0319</t>
  </si>
  <si>
    <t>Štúrova</t>
  </si>
  <si>
    <t>0320</t>
  </si>
  <si>
    <t>Šafárikovo nám.</t>
  </si>
  <si>
    <t>0321</t>
  </si>
  <si>
    <t>Montáž vianočnej výzdoby na stožiar, vrátane uchytávacieho materiálu a podružného materiálu - osvetľovacie stožiare vrátane zhotovenia napojenia</t>
  </si>
  <si>
    <t>Suché mýto</t>
  </si>
  <si>
    <t>0322</t>
  </si>
  <si>
    <t>Hodžovo nám.</t>
  </si>
  <si>
    <t>0323</t>
  </si>
  <si>
    <t>Staromestská</t>
  </si>
  <si>
    <t>0324</t>
  </si>
  <si>
    <t>0325</t>
  </si>
  <si>
    <t>Palisády</t>
  </si>
  <si>
    <t>Sad Janka Kráľa</t>
  </si>
  <si>
    <t>Inštalácia 3D prvku (zvieratká) - uchytenie na strom, vrátane uchytávacieho materiálu a podružného materiálu, vrátane zhotovenia napojena</t>
  </si>
  <si>
    <t>0399</t>
  </si>
  <si>
    <t>04</t>
  </si>
  <si>
    <t>Materiál</t>
  </si>
  <si>
    <t>0401</t>
  </si>
  <si>
    <t>0402</t>
  </si>
  <si>
    <t>0403</t>
  </si>
  <si>
    <t>3D prvok - 5-cípa hviezda - uchytenie na stožiar - teplobiela</t>
  </si>
  <si>
    <t>3D prvok - veverička - teplobiela (umiestnenie na strom)</t>
  </si>
  <si>
    <t>3D prvok - vták (napr. orol alebo sova) - teplobiela (umiestnenie na strom)</t>
  </si>
  <si>
    <t>0499</t>
  </si>
  <si>
    <t>Podružný materiál</t>
  </si>
  <si>
    <t>05</t>
  </si>
  <si>
    <t>Iné práce</t>
  </si>
  <si>
    <t>0501</t>
  </si>
  <si>
    <t>Asistencia pri slávnostnom spustení svetelnej výzoby - 2 osádky - Staré Mesto, Dúbravka</t>
  </si>
  <si>
    <t>0502</t>
  </si>
  <si>
    <t>Servisný zásah s nástupom do 4 hodín od hlásenia, cena za každú hodinu výkonu servisu vrátane prenájmu montážnej plošiny</t>
  </si>
  <si>
    <t>0503</t>
  </si>
  <si>
    <t>Servisný zásah s nástupom do 24 hodín od hlásenia, cena za každú hodinu výkonu servisu vrátane prenájmu montážnej plošiny</t>
  </si>
  <si>
    <t>0504</t>
  </si>
  <si>
    <t>Revízia (OPaOS) dočasnej elektrickej inštalácie, vrátane vypracovania revíznej správy</t>
  </si>
  <si>
    <t>0505</t>
  </si>
  <si>
    <t>Podrobná dokumentácia skutočného vyhotovenia v rozsahu minimálne:
- situačný výkres umiestnenia jednotlivých prvkov vrátane podrobného popisu spôsobu osadenia prvkov v priestore
- schémy napájania jednotlivých obvodov, vrátane zadefinovania bodov napojenia.
Dokumentácia bude pred dokončením konzultovaná s Objednávateľom v rozpracovanosti</t>
  </si>
  <si>
    <t>0506</t>
  </si>
  <si>
    <t>Prevádzkový report v rozsahu minimálne:
- správa z bežných kontrol počas prevádzky (funkčnosť zariadení, vplyvy vandalizmu, neočakávané prevádzkové stavy)
- správa zo servisných zásahov (miesto, príčina, spôsob riešenia)</t>
  </si>
  <si>
    <t>0507</t>
  </si>
  <si>
    <t>Pasport zariadení v rozsahu minimálne:
- podrobný súpis prvkov vrátane príkonu jednotlivých prvkov
- funkčnosť prvkov
- technický stav prvkov
- fotodokumentácia prvkov
Pasportizácia stavu prvkov bude vykonaná k dobe demontáže po ukončení dočasnej inštalácie vianočných výzdob</t>
  </si>
  <si>
    <t>0508</t>
  </si>
  <si>
    <t>Odskúšanie svetelnej výzdoby</t>
  </si>
  <si>
    <t>0509</t>
  </si>
  <si>
    <t>Dopravné náklady</t>
  </si>
  <si>
    <t>0599</t>
  </si>
  <si>
    <t>Rekapitulácia</t>
  </si>
  <si>
    <t>Obchodné meno uchádzača:</t>
  </si>
  <si>
    <t>Sídlo uchádzača:</t>
  </si>
  <si>
    <t>štatutárny zástupca:</t>
  </si>
  <si>
    <t>IČO:</t>
  </si>
  <si>
    <t>IČ DPH:</t>
  </si>
  <si>
    <t>Telefónne číslo:</t>
  </si>
  <si>
    <t>E-mailová adresa:</t>
  </si>
  <si>
    <t>Daňový stav:</t>
  </si>
  <si>
    <t>Príloha č. 2 - Návrh na plnenie kritéria a výkaz výmer</t>
  </si>
  <si>
    <t>DPH</t>
  </si>
  <si>
    <t>Cena celkom v eur bez DPH</t>
  </si>
  <si>
    <t>Cena celkom v eur s DPH</t>
  </si>
  <si>
    <t>s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</si>
</sst>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5" formatCode="0,%"/>
    <numFmt numFmtId="166" formatCode="#,##0.00&quot; €&quot;"/>
    <numFmt numFmtId="167" formatCode="#,##0.00&quot; Sk&quot;"/>
    <numFmt numFmtId="168" formatCode="#,##0.0000&quot; €&quot;"/>
  </numFmts>
  <fonts count="18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sz val="10.5"/>
      <name val="Calibri"/>
      <family val="2"/>
      <charset val="238"/>
    </font>
    <font>
      <b/>
      <sz val="8"/>
      <color rgb="FFB7000B"/>
      <name val="Calibri"/>
      <family val="2"/>
      <charset val="238"/>
    </font>
    <font>
      <sz val="8"/>
      <color rgb="FFB7000B"/>
      <name val="Calibri"/>
      <family val="2"/>
      <charset val="238"/>
    </font>
    <font>
      <sz val="8"/>
      <name val="Arial CE"/>
      <family val="2"/>
      <charset val="238"/>
    </font>
    <font>
      <b/>
      <sz val="10"/>
      <name val="Arial CE"/>
      <family val="2"/>
      <charset val="238"/>
    </font>
    <font>
      <sz val="10"/>
      <color rgb="FF000000"/>
      <name val="Arial"/>
      <family val="2"/>
      <charset val="1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1"/>
    </font>
    <font>
      <sz val="9"/>
      <color rgb="FF000000"/>
      <name val="Arial"/>
      <family val="2"/>
      <charset val="1"/>
    </font>
    <font>
      <sz val="9"/>
      <name val="Arial CE"/>
      <family val="2"/>
      <charset val="238"/>
    </font>
    <font>
      <sz val="10"/>
      <name val="Times New Roman CE"/>
      <family val="1"/>
      <charset val="238"/>
    </font>
    <font>
      <b/>
      <sz val="12"/>
      <name val="Arial"/>
      <family val="2"/>
      <charset val="238"/>
    </font>
    <font>
      <sz val="10"/>
      <name val="Arial CE"/>
      <family val="2"/>
      <charset val="238"/>
    </font>
    <font>
      <sz val="8"/>
      <name val="Arial"/>
      <family val="2"/>
      <charset val="238"/>
    </font>
    <font>
      <b/>
      <sz val="15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C0C0C0"/>
        <bgColor rgb="FFCCCCFF"/>
      </patternFill>
    </fill>
    <fill>
      <patternFill patternType="solid">
        <fgColor theme="9" tint="0.79998168889431442"/>
        <bgColor rgb="FFFFFFCC"/>
      </patternFill>
    </fill>
    <fill>
      <patternFill patternType="solid">
        <fgColor theme="9" tint="0.79998168889431442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</borders>
  <cellStyleXfs count="2">
    <xf numFmtId="0" fontId="0" fillId="0" borderId="0"/>
    <xf numFmtId="0" fontId="1" fillId="0" borderId="0"/>
  </cellStyleXfs>
  <cellXfs count="76">
    <xf numFmtId="0" fontId="0" fillId="0" borderId="0" xfId="0"/>
    <xf numFmtId="0" fontId="0" fillId="2" borderId="0" xfId="0" applyFill="1"/>
    <xf numFmtId="0" fontId="0" fillId="2" borderId="2" xfId="0" applyFill="1" applyBorder="1"/>
    <xf numFmtId="0" fontId="0" fillId="2" borderId="5" xfId="0" applyFill="1" applyBorder="1"/>
    <xf numFmtId="2" fontId="5" fillId="2" borderId="5" xfId="1" applyNumberFormat="1" applyFont="1" applyFill="1" applyBorder="1" applyAlignment="1">
      <alignment vertical="center"/>
    </xf>
    <xf numFmtId="49" fontId="0" fillId="0" borderId="0" xfId="0" applyNumberFormat="1" applyAlignment="1">
      <alignment horizontal="right"/>
    </xf>
    <xf numFmtId="0" fontId="7" fillId="2" borderId="0" xfId="0" applyFont="1" applyFill="1" applyAlignment="1">
      <alignment horizontal="left" indent="15"/>
    </xf>
    <xf numFmtId="165" fontId="0" fillId="2" borderId="0" xfId="0" applyNumberFormat="1" applyFill="1"/>
    <xf numFmtId="0" fontId="8" fillId="2" borderId="7" xfId="0" applyFont="1" applyFill="1" applyBorder="1" applyAlignment="1">
      <alignment horizontal="center" vertical="center"/>
    </xf>
    <xf numFmtId="0" fontId="8" fillId="2" borderId="7" xfId="0" applyFont="1" applyFill="1" applyBorder="1" applyAlignment="1">
      <alignment horizontal="center" vertical="center" wrapText="1"/>
    </xf>
    <xf numFmtId="0" fontId="8" fillId="2" borderId="0" xfId="0" applyFont="1" applyFill="1" applyAlignment="1">
      <alignment horizontal="center" vertical="center"/>
    </xf>
    <xf numFmtId="0" fontId="8" fillId="2" borderId="0" xfId="0" applyFont="1" applyFill="1" applyAlignment="1">
      <alignment horizontal="center" vertical="center" wrapText="1"/>
    </xf>
    <xf numFmtId="49" fontId="9" fillId="2" borderId="0" xfId="0" applyNumberFormat="1" applyFont="1" applyFill="1" applyAlignment="1">
      <alignment horizontal="center"/>
    </xf>
    <xf numFmtId="0" fontId="9" fillId="2" borderId="0" xfId="0" applyFont="1" applyFill="1"/>
    <xf numFmtId="0" fontId="8" fillId="2" borderId="0" xfId="0" applyFont="1" applyFill="1"/>
    <xf numFmtId="49" fontId="8" fillId="2" borderId="1" xfId="0" applyNumberFormat="1" applyFont="1" applyFill="1" applyBorder="1" applyAlignment="1">
      <alignment horizontal="center" vertical="center"/>
    </xf>
    <xf numFmtId="0" fontId="8" fillId="0" borderId="7" xfId="0" applyFont="1" applyBorder="1" applyAlignment="1">
      <alignment vertical="center" wrapText="1"/>
    </xf>
    <xf numFmtId="0" fontId="8" fillId="0" borderId="1" xfId="0" applyFont="1" applyBorder="1" applyAlignment="1">
      <alignment horizontal="center" vertical="center"/>
    </xf>
    <xf numFmtId="166" fontId="8" fillId="0" borderId="7" xfId="0" applyNumberFormat="1" applyFont="1" applyBorder="1" applyAlignment="1">
      <alignment vertical="center"/>
    </xf>
    <xf numFmtId="0" fontId="8" fillId="2" borderId="7" xfId="0" applyFont="1" applyFill="1" applyBorder="1" applyAlignment="1">
      <alignment horizontal="left" vertical="center"/>
    </xf>
    <xf numFmtId="0" fontId="8" fillId="2" borderId="7" xfId="0" applyFont="1" applyFill="1" applyBorder="1" applyAlignment="1">
      <alignment vertical="center"/>
    </xf>
    <xf numFmtId="0" fontId="10" fillId="2" borderId="7" xfId="0" applyFont="1" applyFill="1" applyBorder="1" applyAlignment="1">
      <alignment horizontal="left" vertical="center" wrapText="1"/>
    </xf>
    <xf numFmtId="0" fontId="8" fillId="0" borderId="7" xfId="0" applyFont="1" applyBorder="1" applyAlignment="1">
      <alignment vertical="center"/>
    </xf>
    <xf numFmtId="0" fontId="11" fillId="2" borderId="7" xfId="0" applyFont="1" applyFill="1" applyBorder="1" applyAlignment="1">
      <alignment horizontal="left" vertical="center"/>
    </xf>
    <xf numFmtId="0" fontId="8" fillId="2" borderId="7" xfId="0" applyFont="1" applyFill="1" applyBorder="1" applyAlignment="1">
      <alignment vertical="center" wrapText="1"/>
    </xf>
    <xf numFmtId="166" fontId="8" fillId="0" borderId="8" xfId="0" applyNumberFormat="1" applyFont="1" applyBorder="1" applyAlignment="1">
      <alignment vertical="center"/>
    </xf>
    <xf numFmtId="0" fontId="8" fillId="2" borderId="7" xfId="0" applyFont="1" applyFill="1" applyBorder="1" applyAlignment="1">
      <alignment horizontal="left" vertical="center" wrapText="1"/>
    </xf>
    <xf numFmtId="49" fontId="8" fillId="2" borderId="0" xfId="0" applyNumberFormat="1" applyFont="1" applyFill="1" applyAlignment="1">
      <alignment horizontal="center" vertical="center"/>
    </xf>
    <xf numFmtId="166" fontId="9" fillId="2" borderId="10" xfId="0" applyNumberFormat="1" applyFont="1" applyFill="1" applyBorder="1" applyAlignment="1">
      <alignment horizontal="right" vertical="center"/>
    </xf>
    <xf numFmtId="49" fontId="9" fillId="0" borderId="0" xfId="0" applyNumberFormat="1" applyFont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0" fontId="8" fillId="0" borderId="7" xfId="0" applyFont="1" applyBorder="1" applyAlignment="1">
      <alignment horizontal="left" vertical="center" wrapText="1"/>
    </xf>
    <xf numFmtId="0" fontId="0" fillId="0" borderId="7" xfId="0" applyBorder="1" applyAlignment="1">
      <alignment vertical="center"/>
    </xf>
    <xf numFmtId="0" fontId="8" fillId="0" borderId="7" xfId="0" applyFont="1" applyBorder="1" applyAlignment="1">
      <alignment horizontal="left" vertical="center"/>
    </xf>
    <xf numFmtId="49" fontId="9" fillId="2" borderId="0" xfId="0" applyNumberFormat="1" applyFont="1" applyFill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49" fontId="8" fillId="2" borderId="0" xfId="0" applyNumberFormat="1" applyFont="1" applyFill="1" applyAlignment="1">
      <alignment horizontal="center"/>
    </xf>
    <xf numFmtId="166" fontId="9" fillId="2" borderId="11" xfId="0" applyNumberFormat="1" applyFont="1" applyFill="1" applyBorder="1" applyAlignment="1">
      <alignment horizontal="right"/>
    </xf>
    <xf numFmtId="0" fontId="13" fillId="0" borderId="0" xfId="0" applyFont="1" applyAlignment="1">
      <alignment horizontal="center"/>
    </xf>
    <xf numFmtId="0" fontId="14" fillId="0" borderId="0" xfId="0" applyFont="1"/>
    <xf numFmtId="49" fontId="8" fillId="0" borderId="1" xfId="0" applyNumberFormat="1" applyFont="1" applyBorder="1" applyAlignment="1">
      <alignment horizontal="center"/>
    </xf>
    <xf numFmtId="0" fontId="15" fillId="0" borderId="7" xfId="0" applyFont="1" applyBorder="1" applyAlignment="1">
      <alignment horizontal="left"/>
    </xf>
    <xf numFmtId="167" fontId="0" fillId="0" borderId="12" xfId="0" applyNumberFormat="1" applyBorder="1"/>
    <xf numFmtId="166" fontId="0" fillId="3" borderId="11" xfId="0" applyNumberFormat="1" applyFill="1" applyBorder="1"/>
    <xf numFmtId="0" fontId="15" fillId="0" borderId="7" xfId="0" applyFont="1" applyBorder="1"/>
    <xf numFmtId="166" fontId="0" fillId="3" borderId="10" xfId="0" applyNumberFormat="1" applyFill="1" applyBorder="1"/>
    <xf numFmtId="0" fontId="0" fillId="0" borderId="0" xfId="0" applyAlignment="1">
      <alignment horizontal="center"/>
    </xf>
    <xf numFmtId="168" fontId="0" fillId="0" borderId="0" xfId="0" applyNumberFormat="1"/>
    <xf numFmtId="166" fontId="6" fillId="3" borderId="10" xfId="0" applyNumberFormat="1" applyFont="1" applyFill="1" applyBorder="1"/>
    <xf numFmtId="0" fontId="2" fillId="2" borderId="1" xfId="0" applyFont="1" applyFill="1" applyBorder="1" applyAlignment="1">
      <alignment vertical="center" wrapText="1"/>
    </xf>
    <xf numFmtId="0" fontId="3" fillId="2" borderId="3" xfId="0" applyFont="1" applyFill="1" applyBorder="1" applyAlignment="1">
      <alignment horizontal="right" vertical="center" wrapText="1"/>
    </xf>
    <xf numFmtId="0" fontId="4" fillId="2" borderId="4" xfId="0" applyFont="1" applyFill="1" applyBorder="1" applyAlignment="1">
      <alignment horizontal="right" vertical="center" wrapText="1"/>
    </xf>
    <xf numFmtId="0" fontId="4" fillId="2" borderId="6" xfId="0" applyFont="1" applyFill="1" applyBorder="1" applyAlignment="1">
      <alignment horizontal="right" vertical="center" wrapText="1"/>
    </xf>
    <xf numFmtId="0" fontId="9" fillId="2" borderId="9" xfId="0" applyFont="1" applyFill="1" applyBorder="1" applyAlignment="1">
      <alignment horizontal="right" vertical="center"/>
    </xf>
    <xf numFmtId="0" fontId="9" fillId="2" borderId="7" xfId="0" applyFont="1" applyFill="1" applyBorder="1" applyAlignment="1">
      <alignment horizontal="left" vertical="center"/>
    </xf>
    <xf numFmtId="0" fontId="9" fillId="0" borderId="6" xfId="0" applyFont="1" applyBorder="1" applyAlignment="1">
      <alignment horizontal="left" vertical="center"/>
    </xf>
    <xf numFmtId="0" fontId="9" fillId="2" borderId="6" xfId="0" applyFont="1" applyFill="1" applyBorder="1" applyAlignment="1">
      <alignment horizontal="left" vertical="center"/>
    </xf>
    <xf numFmtId="0" fontId="0" fillId="2" borderId="7" xfId="0" applyFill="1" applyBorder="1" applyAlignment="1">
      <alignment horizontal="left"/>
    </xf>
    <xf numFmtId="0" fontId="0" fillId="2" borderId="10" xfId="0" applyFill="1" applyBorder="1" applyAlignment="1">
      <alignment horizontal="left" wrapText="1"/>
    </xf>
    <xf numFmtId="0" fontId="9" fillId="2" borderId="5" xfId="0" applyFont="1" applyFill="1" applyBorder="1" applyAlignment="1">
      <alignment horizontal="left" vertical="center"/>
    </xf>
    <xf numFmtId="0" fontId="9" fillId="2" borderId="1" xfId="0" applyFont="1" applyFill="1" applyBorder="1" applyAlignment="1">
      <alignment horizontal="right"/>
    </xf>
    <xf numFmtId="0" fontId="9" fillId="2" borderId="7" xfId="0" applyFont="1" applyFill="1" applyBorder="1" applyAlignment="1">
      <alignment horizontal="left"/>
    </xf>
    <xf numFmtId="0" fontId="0" fillId="2" borderId="7" xfId="0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2" borderId="14" xfId="0" applyFill="1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0" fillId="4" borderId="12" xfId="0" applyFill="1" applyBorder="1" applyAlignment="1">
      <alignment horizontal="center"/>
    </xf>
    <xf numFmtId="0" fontId="0" fillId="4" borderId="14" xfId="0" applyFill="1" applyBorder="1" applyAlignment="1">
      <alignment horizontal="center"/>
    </xf>
    <xf numFmtId="0" fontId="17" fillId="0" borderId="0" xfId="0" applyFont="1" applyAlignment="1">
      <alignment horizontal="center" vertical="center"/>
    </xf>
    <xf numFmtId="0" fontId="17" fillId="0" borderId="5" xfId="0" applyFont="1" applyBorder="1" applyAlignment="1">
      <alignment horizontal="center" vertical="center"/>
    </xf>
    <xf numFmtId="166" fontId="8" fillId="5" borderId="7" xfId="0" applyNumberFormat="1" applyFont="1" applyFill="1" applyBorder="1" applyAlignment="1">
      <alignment vertical="center"/>
    </xf>
    <xf numFmtId="166" fontId="12" fillId="5" borderId="7" xfId="0" applyNumberFormat="1" applyFont="1" applyFill="1" applyBorder="1" applyAlignment="1">
      <alignment vertical="center"/>
    </xf>
    <xf numFmtId="0" fontId="6" fillId="0" borderId="11" xfId="0" applyFont="1" applyBorder="1" applyAlignment="1">
      <alignment horizontal="center" wrapText="1"/>
    </xf>
    <xf numFmtId="0" fontId="6" fillId="0" borderId="13" xfId="0" applyFont="1" applyBorder="1" applyAlignment="1">
      <alignment horizontal="center" wrapText="1"/>
    </xf>
    <xf numFmtId="0" fontId="6" fillId="0" borderId="15" xfId="0" applyFont="1" applyBorder="1" applyAlignment="1">
      <alignment horizontal="center" wrapText="1"/>
    </xf>
    <xf numFmtId="0" fontId="0" fillId="0" borderId="16" xfId="0" applyBorder="1" applyAlignment="1">
      <alignment horizontal="center"/>
    </xf>
  </cellXfs>
  <cellStyles count="2">
    <cellStyle name="Excel Built-in Explanatory Text" xfId="1" xr:uid="{0A866E60-7400-41CA-A694-615302CA0A00}"/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1237185</xdr:colOff>
      <xdr:row>3</xdr:row>
      <xdr:rowOff>88275</xdr:rowOff>
    </xdr:from>
    <xdr:to>
      <xdr:col>1</xdr:col>
      <xdr:colOff>2938485</xdr:colOff>
      <xdr:row>5</xdr:row>
      <xdr:rowOff>185475</xdr:rowOff>
    </xdr:to>
    <xdr:pic>
      <xdr:nvPicPr>
        <xdr:cNvPr id="2" name="Obrázok 1">
          <a:extLst>
            <a:ext uri="{FF2B5EF4-FFF2-40B4-BE49-F238E27FC236}">
              <a16:creationId xmlns:a16="http://schemas.microsoft.com/office/drawing/2014/main" id="{1CB5435A-5D8B-4FEA-A136-2B6D2445D5EC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1732485" y="574050"/>
          <a:ext cx="1701300" cy="363900"/>
        </a:xfrm>
        <a:prstGeom prst="rect">
          <a:avLst/>
        </a:prstGeom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7013C8-8764-4BF0-8A45-B40FA1BD459F}">
  <sheetPr>
    <pageSetUpPr fitToPage="1"/>
  </sheetPr>
  <dimension ref="A1:J79"/>
  <sheetViews>
    <sheetView tabSelected="1" topLeftCell="A55" zoomScale="60" zoomScaleNormal="60" workbookViewId="0">
      <selection activeCell="E68" sqref="E68"/>
    </sheetView>
  </sheetViews>
  <sheetFormatPr defaultColWidth="8.28515625" defaultRowHeight="12.75" x14ac:dyDescent="0.2"/>
  <cols>
    <col min="1" max="1" width="7.42578125" customWidth="1"/>
    <col min="2" max="2" width="74.7109375" customWidth="1"/>
    <col min="3" max="3" width="9.7109375" customWidth="1"/>
    <col min="4" max="4" width="4.42578125" customWidth="1"/>
    <col min="5" max="5" width="10.7109375" customWidth="1"/>
    <col min="6" max="6" width="12.5703125" customWidth="1"/>
    <col min="7" max="8" width="9.5703125" customWidth="1"/>
    <col min="9" max="9" width="28.42578125" customWidth="1"/>
    <col min="240" max="240" width="5.42578125" customWidth="1"/>
    <col min="241" max="241" width="52.7109375" customWidth="1"/>
    <col min="243" max="243" width="5.42578125" customWidth="1"/>
    <col min="244" max="244" width="12.42578125" customWidth="1"/>
    <col min="245" max="245" width="14.28515625" customWidth="1"/>
    <col min="246" max="246" width="18.85546875" customWidth="1"/>
    <col min="247" max="247" width="28.7109375" customWidth="1"/>
    <col min="496" max="496" width="5.42578125" customWidth="1"/>
    <col min="497" max="497" width="52.7109375" customWidth="1"/>
    <col min="499" max="499" width="5.42578125" customWidth="1"/>
    <col min="500" max="500" width="12.42578125" customWidth="1"/>
    <col min="501" max="501" width="14.28515625" customWidth="1"/>
    <col min="502" max="502" width="18.85546875" customWidth="1"/>
    <col min="503" max="503" width="28.7109375" customWidth="1"/>
    <col min="752" max="752" width="5.42578125" customWidth="1"/>
    <col min="753" max="753" width="52.7109375" customWidth="1"/>
    <col min="755" max="755" width="5.42578125" customWidth="1"/>
    <col min="756" max="756" width="12.42578125" customWidth="1"/>
    <col min="757" max="757" width="14.28515625" customWidth="1"/>
    <col min="758" max="758" width="18.85546875" customWidth="1"/>
    <col min="759" max="759" width="28.7109375" customWidth="1"/>
  </cols>
  <sheetData>
    <row r="1" spans="1:10" x14ac:dyDescent="0.2">
      <c r="A1" s="68" t="s">
        <v>131</v>
      </c>
      <c r="B1" s="68"/>
      <c r="C1" s="68"/>
      <c r="D1" s="68"/>
      <c r="E1" s="68"/>
      <c r="F1" s="68"/>
      <c r="G1" s="68"/>
      <c r="H1" s="68"/>
      <c r="I1" s="68"/>
    </row>
    <row r="2" spans="1:10" x14ac:dyDescent="0.2">
      <c r="A2" s="68"/>
      <c r="B2" s="68"/>
      <c r="C2" s="68"/>
      <c r="D2" s="68"/>
      <c r="E2" s="68"/>
      <c r="F2" s="68"/>
      <c r="G2" s="68"/>
      <c r="H2" s="68"/>
      <c r="I2" s="68"/>
    </row>
    <row r="3" spans="1:10" x14ac:dyDescent="0.2">
      <c r="A3" s="69"/>
      <c r="B3" s="69"/>
      <c r="C3" s="69"/>
      <c r="D3" s="69"/>
      <c r="E3" s="69"/>
      <c r="F3" s="69"/>
      <c r="G3" s="69"/>
      <c r="H3" s="69"/>
      <c r="I3" s="69"/>
    </row>
    <row r="4" spans="1:10" ht="10.9" customHeight="1" x14ac:dyDescent="0.2">
      <c r="A4" s="49"/>
      <c r="B4" s="2"/>
      <c r="C4" s="2"/>
      <c r="D4" s="2"/>
      <c r="E4" s="2"/>
      <c r="F4" s="50" t="s">
        <v>0</v>
      </c>
      <c r="G4" s="50"/>
      <c r="H4" s="50"/>
      <c r="I4" s="50"/>
    </row>
    <row r="5" spans="1:10" ht="10.9" customHeight="1" x14ac:dyDescent="0.2">
      <c r="A5" s="49"/>
      <c r="B5" s="1"/>
      <c r="C5" s="1"/>
      <c r="D5" s="1"/>
      <c r="E5" s="1"/>
      <c r="F5" s="51" t="s">
        <v>1</v>
      </c>
      <c r="G5" s="51"/>
      <c r="H5" s="51"/>
      <c r="I5" s="51"/>
    </row>
    <row r="6" spans="1:10" ht="22.5" customHeight="1" x14ac:dyDescent="0.2">
      <c r="A6" s="49"/>
      <c r="B6" s="3"/>
      <c r="C6" s="3"/>
      <c r="D6" s="3"/>
      <c r="E6" s="4"/>
      <c r="F6" s="52" t="s">
        <v>2</v>
      </c>
      <c r="G6" s="52"/>
      <c r="H6" s="52"/>
      <c r="I6" s="52"/>
    </row>
    <row r="7" spans="1:10" x14ac:dyDescent="0.2">
      <c r="A7" s="62" t="s">
        <v>123</v>
      </c>
      <c r="B7" s="62"/>
      <c r="C7" s="65"/>
      <c r="D7" s="66"/>
      <c r="E7" s="66"/>
      <c r="F7" s="66"/>
      <c r="G7" s="66"/>
      <c r="H7" s="66"/>
      <c r="I7" s="67"/>
    </row>
    <row r="8" spans="1:10" x14ac:dyDescent="0.2">
      <c r="A8" s="62" t="s">
        <v>124</v>
      </c>
      <c r="B8" s="62"/>
      <c r="C8" s="65"/>
      <c r="D8" s="66"/>
      <c r="E8" s="66"/>
      <c r="F8" s="66"/>
      <c r="G8" s="66"/>
      <c r="H8" s="66"/>
      <c r="I8" s="67"/>
      <c r="J8" s="5"/>
    </row>
    <row r="9" spans="1:10" x14ac:dyDescent="0.2">
      <c r="A9" s="62" t="s">
        <v>125</v>
      </c>
      <c r="B9" s="62"/>
      <c r="C9" s="65"/>
      <c r="D9" s="66"/>
      <c r="E9" s="66"/>
      <c r="F9" s="66"/>
      <c r="G9" s="66"/>
      <c r="H9" s="66"/>
      <c r="I9" s="67"/>
    </row>
    <row r="10" spans="1:10" x14ac:dyDescent="0.2">
      <c r="A10" s="63" t="s">
        <v>126</v>
      </c>
      <c r="B10" s="64"/>
      <c r="C10" s="65"/>
      <c r="D10" s="66"/>
      <c r="E10" s="66"/>
      <c r="F10" s="66"/>
      <c r="G10" s="66"/>
      <c r="H10" s="66"/>
      <c r="I10" s="67"/>
    </row>
    <row r="11" spans="1:10" x14ac:dyDescent="0.2">
      <c r="A11" s="63" t="s">
        <v>127</v>
      </c>
      <c r="B11" s="64"/>
      <c r="C11" s="65"/>
      <c r="D11" s="66"/>
      <c r="E11" s="66"/>
      <c r="F11" s="66"/>
      <c r="G11" s="66"/>
      <c r="H11" s="66"/>
      <c r="I11" s="67"/>
    </row>
    <row r="12" spans="1:10" x14ac:dyDescent="0.2">
      <c r="A12" s="63" t="s">
        <v>128</v>
      </c>
      <c r="B12" s="64"/>
      <c r="C12" s="65"/>
      <c r="D12" s="66"/>
      <c r="E12" s="66"/>
      <c r="F12" s="66"/>
      <c r="G12" s="66"/>
      <c r="H12" s="66"/>
      <c r="I12" s="67"/>
    </row>
    <row r="13" spans="1:10" x14ac:dyDescent="0.2">
      <c r="A13" s="63" t="s">
        <v>129</v>
      </c>
      <c r="B13" s="64"/>
      <c r="C13" s="65"/>
      <c r="D13" s="66"/>
      <c r="E13" s="66"/>
      <c r="F13" s="66"/>
      <c r="G13" s="66"/>
      <c r="H13" s="66"/>
      <c r="I13" s="67"/>
    </row>
    <row r="14" spans="1:10" x14ac:dyDescent="0.2">
      <c r="A14" s="63" t="s">
        <v>130</v>
      </c>
      <c r="B14" s="64"/>
      <c r="C14" s="65"/>
      <c r="D14" s="66"/>
      <c r="E14" s="66"/>
      <c r="F14" s="66"/>
      <c r="G14" s="66"/>
      <c r="H14" s="66"/>
      <c r="I14" s="67"/>
    </row>
    <row r="15" spans="1:10" ht="21.75" customHeight="1" x14ac:dyDescent="0.2">
      <c r="A15" s="1"/>
      <c r="B15" s="6"/>
      <c r="C15" s="1"/>
      <c r="D15" s="1"/>
      <c r="E15" s="7"/>
      <c r="F15" s="7"/>
      <c r="G15" s="7"/>
      <c r="H15" s="7"/>
      <c r="I15" s="1"/>
    </row>
    <row r="16" spans="1:10" ht="48" x14ac:dyDescent="0.2">
      <c r="A16" s="8" t="s">
        <v>3</v>
      </c>
      <c r="B16" s="8" t="s">
        <v>4</v>
      </c>
      <c r="C16" s="9" t="s">
        <v>5</v>
      </c>
      <c r="D16" s="8" t="s">
        <v>6</v>
      </c>
      <c r="E16" s="9" t="s">
        <v>7</v>
      </c>
      <c r="F16" s="9" t="s">
        <v>8</v>
      </c>
      <c r="G16" s="9" t="s">
        <v>9</v>
      </c>
      <c r="H16" s="9" t="s">
        <v>10</v>
      </c>
      <c r="I16" s="9" t="s">
        <v>11</v>
      </c>
    </row>
    <row r="17" spans="1:9" x14ac:dyDescent="0.2">
      <c r="A17" s="10"/>
      <c r="B17" s="10"/>
      <c r="C17" s="11"/>
      <c r="D17" s="10"/>
      <c r="E17" s="11"/>
      <c r="F17" s="11"/>
      <c r="G17" s="11"/>
      <c r="H17" s="11"/>
      <c r="I17" s="11"/>
    </row>
    <row r="18" spans="1:9" ht="12" customHeight="1" x14ac:dyDescent="0.2">
      <c r="A18" s="12" t="s">
        <v>12</v>
      </c>
      <c r="B18" s="13" t="s">
        <v>13</v>
      </c>
      <c r="C18" s="13"/>
      <c r="D18" s="14"/>
      <c r="E18" s="14"/>
      <c r="F18" s="14"/>
      <c r="G18" s="14"/>
      <c r="H18" s="14"/>
      <c r="I18" s="13"/>
    </row>
    <row r="19" spans="1:9" x14ac:dyDescent="0.2">
      <c r="A19" s="15" t="s">
        <v>14</v>
      </c>
      <c r="B19" s="16" t="s">
        <v>15</v>
      </c>
      <c r="C19" s="16">
        <v>1</v>
      </c>
      <c r="D19" s="17" t="s">
        <v>16</v>
      </c>
      <c r="E19" s="70"/>
      <c r="F19" s="18">
        <f>C19*E19</f>
        <v>0</v>
      </c>
      <c r="G19" s="18"/>
      <c r="H19" s="18"/>
      <c r="I19" s="19"/>
    </row>
    <row r="20" spans="1:9" x14ac:dyDescent="0.2">
      <c r="A20" s="15" t="s">
        <v>17</v>
      </c>
      <c r="B20" s="20" t="s">
        <v>18</v>
      </c>
      <c r="C20" s="16">
        <v>1</v>
      </c>
      <c r="D20" s="17" t="s">
        <v>16</v>
      </c>
      <c r="E20" s="70"/>
      <c r="F20" s="18">
        <f>C20*E20</f>
        <v>0</v>
      </c>
      <c r="G20" s="18"/>
      <c r="H20" s="18"/>
      <c r="I20" s="21"/>
    </row>
    <row r="21" spans="1:9" x14ac:dyDescent="0.2">
      <c r="A21" s="15" t="s">
        <v>19</v>
      </c>
      <c r="B21" s="22" t="s">
        <v>20</v>
      </c>
      <c r="C21" s="16">
        <v>1</v>
      </c>
      <c r="D21" s="17" t="s">
        <v>16</v>
      </c>
      <c r="E21" s="70"/>
      <c r="F21" s="18">
        <f>C21*E21</f>
        <v>0</v>
      </c>
      <c r="G21" s="18"/>
      <c r="H21" s="18"/>
      <c r="I21" s="19"/>
    </row>
    <row r="22" spans="1:9" x14ac:dyDescent="0.2">
      <c r="A22" s="15" t="s">
        <v>21</v>
      </c>
      <c r="B22" s="22" t="s">
        <v>22</v>
      </c>
      <c r="C22" s="22">
        <v>1</v>
      </c>
      <c r="D22" s="17" t="s">
        <v>16</v>
      </c>
      <c r="E22" s="70"/>
      <c r="F22" s="18">
        <f>C22*E22</f>
        <v>0</v>
      </c>
      <c r="G22" s="18"/>
      <c r="H22" s="18"/>
      <c r="I22" s="23"/>
    </row>
    <row r="23" spans="1:9" ht="13.15" customHeight="1" thickBot="1" x14ac:dyDescent="0.25">
      <c r="A23" s="15" t="s">
        <v>23</v>
      </c>
      <c r="B23" s="24" t="s">
        <v>24</v>
      </c>
      <c r="C23" s="24">
        <v>10</v>
      </c>
      <c r="D23" s="8" t="s">
        <v>25</v>
      </c>
      <c r="E23" s="18">
        <f>SUM(F19:F22)/100</f>
        <v>0</v>
      </c>
      <c r="F23" s="25">
        <f>C23*E23</f>
        <v>0</v>
      </c>
      <c r="G23" s="18"/>
      <c r="H23" s="18"/>
      <c r="I23" s="26"/>
    </row>
    <row r="24" spans="1:9" ht="12" customHeight="1" thickBot="1" x14ac:dyDescent="0.25">
      <c r="A24" s="27"/>
      <c r="B24" s="53" t="s">
        <v>26</v>
      </c>
      <c r="C24" s="53"/>
      <c r="D24" s="53"/>
      <c r="E24" s="53"/>
      <c r="F24" s="28">
        <f>SUM(F19:F23)</f>
        <v>0</v>
      </c>
      <c r="G24" s="54" t="s">
        <v>27</v>
      </c>
      <c r="H24" s="54"/>
      <c r="I24" s="54"/>
    </row>
    <row r="25" spans="1:9" ht="12" customHeight="1" x14ac:dyDescent="0.2">
      <c r="A25" s="29" t="s">
        <v>28</v>
      </c>
      <c r="B25" s="55" t="s">
        <v>29</v>
      </c>
      <c r="C25" s="55"/>
      <c r="D25" s="55"/>
      <c r="E25" s="55"/>
      <c r="F25" s="55"/>
      <c r="G25" s="55"/>
      <c r="H25" s="55"/>
      <c r="I25" s="55"/>
    </row>
    <row r="26" spans="1:9" ht="24" x14ac:dyDescent="0.2">
      <c r="A26" s="30" t="s">
        <v>30</v>
      </c>
      <c r="B26" s="24" t="s">
        <v>31</v>
      </c>
      <c r="C26" s="24">
        <v>1</v>
      </c>
      <c r="D26" s="8" t="s">
        <v>16</v>
      </c>
      <c r="E26" s="70"/>
      <c r="F26" s="18">
        <f t="shared" ref="F26:F51" si="0">C26*E26</f>
        <v>0</v>
      </c>
      <c r="G26" s="18"/>
      <c r="H26" s="18"/>
      <c r="I26" s="31" t="s">
        <v>32</v>
      </c>
    </row>
    <row r="27" spans="1:9" ht="24" x14ac:dyDescent="0.2">
      <c r="A27" s="30" t="s">
        <v>33</v>
      </c>
      <c r="B27" s="24" t="s">
        <v>34</v>
      </c>
      <c r="C27" s="24">
        <v>1</v>
      </c>
      <c r="D27" s="8" t="s">
        <v>16</v>
      </c>
      <c r="E27" s="70"/>
      <c r="F27" s="18">
        <f t="shared" si="0"/>
        <v>0</v>
      </c>
      <c r="G27" s="18"/>
      <c r="H27" s="18"/>
      <c r="I27" s="31" t="s">
        <v>35</v>
      </c>
    </row>
    <row r="28" spans="1:9" ht="24" x14ac:dyDescent="0.2">
      <c r="A28" s="30" t="s">
        <v>36</v>
      </c>
      <c r="B28" s="24" t="s">
        <v>37</v>
      </c>
      <c r="C28" s="24">
        <v>1</v>
      </c>
      <c r="D28" s="8" t="s">
        <v>16</v>
      </c>
      <c r="E28" s="70"/>
      <c r="F28" s="18">
        <f t="shared" si="0"/>
        <v>0</v>
      </c>
      <c r="G28" s="18"/>
      <c r="H28" s="18"/>
      <c r="I28" s="31" t="s">
        <v>38</v>
      </c>
    </row>
    <row r="29" spans="1:9" ht="24" x14ac:dyDescent="0.2">
      <c r="A29" s="30" t="s">
        <v>39</v>
      </c>
      <c r="B29" s="24" t="s">
        <v>40</v>
      </c>
      <c r="C29" s="24">
        <v>6</v>
      </c>
      <c r="D29" s="8" t="s">
        <v>41</v>
      </c>
      <c r="E29" s="70"/>
      <c r="F29" s="18">
        <f t="shared" si="0"/>
        <v>0</v>
      </c>
      <c r="G29" s="32">
        <v>0</v>
      </c>
      <c r="H29" s="32">
        <v>750</v>
      </c>
      <c r="I29" s="33" t="s">
        <v>42</v>
      </c>
    </row>
    <row r="30" spans="1:9" ht="36" x14ac:dyDescent="0.2">
      <c r="A30" s="30" t="s">
        <v>43</v>
      </c>
      <c r="B30" s="24" t="s">
        <v>44</v>
      </c>
      <c r="C30" s="24">
        <v>1</v>
      </c>
      <c r="D30" s="8" t="s">
        <v>41</v>
      </c>
      <c r="E30" s="70"/>
      <c r="F30" s="18">
        <f t="shared" si="0"/>
        <v>0</v>
      </c>
      <c r="G30" s="32">
        <v>225</v>
      </c>
      <c r="H30" s="32">
        <v>75</v>
      </c>
      <c r="I30" s="31" t="s">
        <v>45</v>
      </c>
    </row>
    <row r="31" spans="1:9" ht="36" x14ac:dyDescent="0.2">
      <c r="A31" s="30" t="s">
        <v>46</v>
      </c>
      <c r="B31" s="24" t="s">
        <v>47</v>
      </c>
      <c r="C31" s="24">
        <v>1</v>
      </c>
      <c r="D31" s="8" t="s">
        <v>41</v>
      </c>
      <c r="E31" s="70"/>
      <c r="F31" s="18">
        <f t="shared" si="0"/>
        <v>0</v>
      </c>
      <c r="G31" s="32">
        <v>225</v>
      </c>
      <c r="H31" s="32">
        <v>75</v>
      </c>
      <c r="I31" s="31" t="s">
        <v>48</v>
      </c>
    </row>
    <row r="32" spans="1:9" ht="36" x14ac:dyDescent="0.2">
      <c r="A32" s="30" t="s">
        <v>49</v>
      </c>
      <c r="B32" s="24" t="s">
        <v>47</v>
      </c>
      <c r="C32" s="24">
        <v>3</v>
      </c>
      <c r="D32" s="8" t="s">
        <v>41</v>
      </c>
      <c r="E32" s="70"/>
      <c r="F32" s="18">
        <f t="shared" si="0"/>
        <v>0</v>
      </c>
      <c r="G32" s="32">
        <v>675</v>
      </c>
      <c r="H32" s="32">
        <v>450</v>
      </c>
      <c r="I32" s="31" t="s">
        <v>50</v>
      </c>
    </row>
    <row r="33" spans="1:9" ht="36" x14ac:dyDescent="0.2">
      <c r="A33" s="30" t="s">
        <v>51</v>
      </c>
      <c r="B33" s="24" t="s">
        <v>47</v>
      </c>
      <c r="C33" s="24">
        <v>1</v>
      </c>
      <c r="D33" s="8" t="s">
        <v>41</v>
      </c>
      <c r="E33" s="70"/>
      <c r="F33" s="18">
        <f t="shared" si="0"/>
        <v>0</v>
      </c>
      <c r="G33" s="32">
        <v>225</v>
      </c>
      <c r="H33" s="32">
        <v>150</v>
      </c>
      <c r="I33" s="31" t="s">
        <v>52</v>
      </c>
    </row>
    <row r="34" spans="1:9" ht="36" x14ac:dyDescent="0.2">
      <c r="A34" s="30" t="s">
        <v>53</v>
      </c>
      <c r="B34" s="24" t="s">
        <v>54</v>
      </c>
      <c r="C34" s="24">
        <v>50</v>
      </c>
      <c r="D34" s="8" t="s">
        <v>41</v>
      </c>
      <c r="E34" s="70"/>
      <c r="F34" s="18">
        <f t="shared" si="0"/>
        <v>0</v>
      </c>
      <c r="G34" s="32">
        <v>0</v>
      </c>
      <c r="H34" s="32">
        <v>3750</v>
      </c>
      <c r="I34" s="31" t="s">
        <v>55</v>
      </c>
    </row>
    <row r="35" spans="1:9" ht="36" x14ac:dyDescent="0.2">
      <c r="A35" s="30" t="s">
        <v>56</v>
      </c>
      <c r="B35" s="24" t="s">
        <v>54</v>
      </c>
      <c r="C35" s="24">
        <v>15</v>
      </c>
      <c r="D35" s="8" t="s">
        <v>41</v>
      </c>
      <c r="E35" s="70"/>
      <c r="F35" s="18">
        <f t="shared" si="0"/>
        <v>0</v>
      </c>
      <c r="G35" s="32">
        <v>0</v>
      </c>
      <c r="H35" s="32">
        <v>1125</v>
      </c>
      <c r="I35" s="31" t="s">
        <v>57</v>
      </c>
    </row>
    <row r="36" spans="1:9" ht="24" x14ac:dyDescent="0.2">
      <c r="A36" s="30" t="s">
        <v>58</v>
      </c>
      <c r="B36" s="24" t="s">
        <v>60</v>
      </c>
      <c r="C36" s="24">
        <v>1</v>
      </c>
      <c r="D36" s="8" t="s">
        <v>16</v>
      </c>
      <c r="E36" s="70"/>
      <c r="F36" s="18">
        <f t="shared" si="0"/>
        <v>0</v>
      </c>
      <c r="G36" s="32">
        <v>750</v>
      </c>
      <c r="H36" s="32">
        <v>0</v>
      </c>
      <c r="I36" s="31" t="s">
        <v>32</v>
      </c>
    </row>
    <row r="37" spans="1:9" x14ac:dyDescent="0.2">
      <c r="A37" s="30" t="s">
        <v>59</v>
      </c>
      <c r="B37" s="24" t="s">
        <v>62</v>
      </c>
      <c r="C37" s="24">
        <v>1</v>
      </c>
      <c r="D37" s="8" t="s">
        <v>16</v>
      </c>
      <c r="E37" s="70"/>
      <c r="F37" s="18">
        <f t="shared" si="0"/>
        <v>0</v>
      </c>
      <c r="G37" s="18"/>
      <c r="H37" s="18"/>
      <c r="I37" s="31" t="s">
        <v>45</v>
      </c>
    </row>
    <row r="38" spans="1:9" x14ac:dyDescent="0.2">
      <c r="A38" s="30" t="s">
        <v>61</v>
      </c>
      <c r="B38" s="24" t="s">
        <v>64</v>
      </c>
      <c r="C38" s="24">
        <v>16</v>
      </c>
      <c r="D38" s="8" t="s">
        <v>41</v>
      </c>
      <c r="E38" s="70"/>
      <c r="F38" s="18">
        <f t="shared" si="0"/>
        <v>0</v>
      </c>
      <c r="G38" s="18"/>
      <c r="H38" s="18"/>
      <c r="I38" s="23" t="s">
        <v>65</v>
      </c>
    </row>
    <row r="39" spans="1:9" ht="24" x14ac:dyDescent="0.2">
      <c r="A39" s="30" t="s">
        <v>63</v>
      </c>
      <c r="B39" s="24" t="s">
        <v>67</v>
      </c>
      <c r="C39" s="24">
        <v>7</v>
      </c>
      <c r="D39" s="8" t="s">
        <v>41</v>
      </c>
      <c r="E39" s="70"/>
      <c r="F39" s="18">
        <f t="shared" si="0"/>
        <v>0</v>
      </c>
      <c r="G39" s="18"/>
      <c r="H39" s="18"/>
      <c r="I39" s="23" t="s">
        <v>68</v>
      </c>
    </row>
    <row r="40" spans="1:9" ht="24" x14ac:dyDescent="0.2">
      <c r="A40" s="30" t="s">
        <v>66</v>
      </c>
      <c r="B40" s="24" t="s">
        <v>67</v>
      </c>
      <c r="C40" s="24">
        <v>5</v>
      </c>
      <c r="D40" s="8" t="s">
        <v>41</v>
      </c>
      <c r="E40" s="70"/>
      <c r="F40" s="18">
        <f t="shared" si="0"/>
        <v>0</v>
      </c>
      <c r="G40" s="18"/>
      <c r="H40" s="18"/>
      <c r="I40" s="23" t="s">
        <v>50</v>
      </c>
    </row>
    <row r="41" spans="1:9" ht="24" x14ac:dyDescent="0.2">
      <c r="A41" s="30" t="s">
        <v>69</v>
      </c>
      <c r="B41" s="24" t="s">
        <v>67</v>
      </c>
      <c r="C41" s="24">
        <v>20</v>
      </c>
      <c r="D41" s="8" t="s">
        <v>41</v>
      </c>
      <c r="E41" s="70"/>
      <c r="F41" s="18">
        <f t="shared" si="0"/>
        <v>0</v>
      </c>
      <c r="G41" s="18"/>
      <c r="H41" s="18"/>
      <c r="I41" s="23" t="s">
        <v>71</v>
      </c>
    </row>
    <row r="42" spans="1:9" ht="24" x14ac:dyDescent="0.2">
      <c r="A42" s="30" t="s">
        <v>70</v>
      </c>
      <c r="B42" s="24" t="s">
        <v>67</v>
      </c>
      <c r="C42" s="24">
        <v>6</v>
      </c>
      <c r="D42" s="8" t="s">
        <v>41</v>
      </c>
      <c r="E42" s="70"/>
      <c r="F42" s="18">
        <f t="shared" si="0"/>
        <v>0</v>
      </c>
      <c r="G42" s="18"/>
      <c r="H42" s="18"/>
      <c r="I42" s="23" t="s">
        <v>73</v>
      </c>
    </row>
    <row r="43" spans="1:9" ht="24" x14ac:dyDescent="0.2">
      <c r="A43" s="30" t="s">
        <v>72</v>
      </c>
      <c r="B43" s="24" t="s">
        <v>67</v>
      </c>
      <c r="C43" s="24">
        <v>13</v>
      </c>
      <c r="D43" s="8" t="s">
        <v>41</v>
      </c>
      <c r="E43" s="70"/>
      <c r="F43" s="18">
        <f t="shared" si="0"/>
        <v>0</v>
      </c>
      <c r="G43" s="18"/>
      <c r="H43" s="18"/>
      <c r="I43" s="23" t="s">
        <v>75</v>
      </c>
    </row>
    <row r="44" spans="1:9" ht="24" x14ac:dyDescent="0.2">
      <c r="A44" s="30" t="s">
        <v>74</v>
      </c>
      <c r="B44" s="24" t="s">
        <v>67</v>
      </c>
      <c r="C44" s="24">
        <v>12</v>
      </c>
      <c r="D44" s="8" t="s">
        <v>41</v>
      </c>
      <c r="E44" s="70"/>
      <c r="F44" s="18">
        <f t="shared" si="0"/>
        <v>0</v>
      </c>
      <c r="G44" s="18"/>
      <c r="H44" s="18"/>
      <c r="I44" s="23" t="s">
        <v>77</v>
      </c>
    </row>
    <row r="45" spans="1:9" ht="24" x14ac:dyDescent="0.2">
      <c r="A45" s="30" t="s">
        <v>76</v>
      </c>
      <c r="B45" s="24" t="s">
        <v>79</v>
      </c>
      <c r="C45" s="24">
        <v>8</v>
      </c>
      <c r="D45" s="8" t="s">
        <v>41</v>
      </c>
      <c r="E45" s="70"/>
      <c r="F45" s="18">
        <f t="shared" si="0"/>
        <v>0</v>
      </c>
      <c r="G45" s="18"/>
      <c r="H45" s="18"/>
      <c r="I45" s="23" t="s">
        <v>80</v>
      </c>
    </row>
    <row r="46" spans="1:9" ht="24" x14ac:dyDescent="0.2">
      <c r="A46" s="30" t="s">
        <v>78</v>
      </c>
      <c r="B46" s="24" t="s">
        <v>67</v>
      </c>
      <c r="C46" s="24">
        <v>11</v>
      </c>
      <c r="D46" s="8" t="s">
        <v>41</v>
      </c>
      <c r="E46" s="70"/>
      <c r="F46" s="18">
        <f t="shared" si="0"/>
        <v>0</v>
      </c>
      <c r="G46" s="18"/>
      <c r="H46" s="18"/>
      <c r="I46" s="23" t="s">
        <v>82</v>
      </c>
    </row>
    <row r="47" spans="1:9" ht="24" x14ac:dyDescent="0.2">
      <c r="A47" s="30" t="s">
        <v>81</v>
      </c>
      <c r="B47" s="24" t="s">
        <v>79</v>
      </c>
      <c r="C47" s="24">
        <v>22</v>
      </c>
      <c r="D47" s="8" t="s">
        <v>41</v>
      </c>
      <c r="E47" s="70"/>
      <c r="F47" s="18">
        <f t="shared" si="0"/>
        <v>0</v>
      </c>
      <c r="G47" s="18"/>
      <c r="H47" s="18"/>
      <c r="I47" s="23" t="s">
        <v>84</v>
      </c>
    </row>
    <row r="48" spans="1:9" ht="24" x14ac:dyDescent="0.2">
      <c r="A48" s="30" t="s">
        <v>83</v>
      </c>
      <c r="B48" s="24" t="s">
        <v>67</v>
      </c>
      <c r="C48" s="24">
        <v>26</v>
      </c>
      <c r="D48" s="8" t="s">
        <v>41</v>
      </c>
      <c r="E48" s="70"/>
      <c r="F48" s="18">
        <f t="shared" si="0"/>
        <v>0</v>
      </c>
      <c r="G48" s="18"/>
      <c r="H48" s="18"/>
      <c r="I48" s="23" t="s">
        <v>55</v>
      </c>
    </row>
    <row r="49" spans="1:9" ht="24" x14ac:dyDescent="0.2">
      <c r="A49" s="30" t="s">
        <v>85</v>
      </c>
      <c r="B49" s="24" t="s">
        <v>67</v>
      </c>
      <c r="C49" s="24">
        <v>10</v>
      </c>
      <c r="D49" s="8" t="s">
        <v>41</v>
      </c>
      <c r="E49" s="70"/>
      <c r="F49" s="18">
        <f t="shared" si="0"/>
        <v>0</v>
      </c>
      <c r="G49" s="18"/>
      <c r="H49" s="18"/>
      <c r="I49" s="23" t="s">
        <v>87</v>
      </c>
    </row>
    <row r="50" spans="1:9" ht="24" x14ac:dyDescent="0.2">
      <c r="A50" s="30" t="s">
        <v>86</v>
      </c>
      <c r="B50" s="24" t="s">
        <v>89</v>
      </c>
      <c r="C50" s="24">
        <v>8</v>
      </c>
      <c r="D50" s="8" t="s">
        <v>41</v>
      </c>
      <c r="E50" s="70"/>
      <c r="F50" s="18">
        <f t="shared" si="0"/>
        <v>0</v>
      </c>
      <c r="G50" s="18"/>
      <c r="H50" s="18"/>
      <c r="I50" s="23" t="s">
        <v>88</v>
      </c>
    </row>
    <row r="51" spans="1:9" ht="13.15" customHeight="1" thickBot="1" x14ac:dyDescent="0.25">
      <c r="A51" s="30" t="s">
        <v>90</v>
      </c>
      <c r="B51" s="24" t="s">
        <v>24</v>
      </c>
      <c r="C51" s="24">
        <v>10</v>
      </c>
      <c r="D51" s="8" t="s">
        <v>25</v>
      </c>
      <c r="E51" s="18">
        <f>SUM(F26:F50)/100</f>
        <v>0</v>
      </c>
      <c r="F51" s="25">
        <f t="shared" si="0"/>
        <v>0</v>
      </c>
      <c r="G51" s="18"/>
      <c r="H51" s="18"/>
      <c r="I51" s="26"/>
    </row>
    <row r="52" spans="1:9" ht="12" customHeight="1" thickBot="1" x14ac:dyDescent="0.25">
      <c r="A52" s="27"/>
      <c r="B52" s="53" t="s">
        <v>26</v>
      </c>
      <c r="C52" s="53"/>
      <c r="D52" s="53"/>
      <c r="E52" s="53"/>
      <c r="F52" s="28">
        <f>SUM(F26:F51)</f>
        <v>0</v>
      </c>
      <c r="G52" s="54" t="s">
        <v>27</v>
      </c>
      <c r="H52" s="54"/>
      <c r="I52" s="54"/>
    </row>
    <row r="53" spans="1:9" ht="12" customHeight="1" x14ac:dyDescent="0.2">
      <c r="A53" s="34" t="s">
        <v>91</v>
      </c>
      <c r="B53" s="56" t="s">
        <v>92</v>
      </c>
      <c r="C53" s="56"/>
      <c r="D53" s="56"/>
      <c r="E53" s="56"/>
      <c r="F53" s="56"/>
      <c r="G53" s="56"/>
      <c r="H53" s="56"/>
      <c r="I53" s="56"/>
    </row>
    <row r="54" spans="1:9" x14ac:dyDescent="0.2">
      <c r="A54" s="30" t="s">
        <v>93</v>
      </c>
      <c r="B54" s="24" t="s">
        <v>96</v>
      </c>
      <c r="C54" s="24">
        <v>10</v>
      </c>
      <c r="D54" s="8" t="s">
        <v>41</v>
      </c>
      <c r="E54" s="70"/>
      <c r="F54" s="18">
        <f t="shared" ref="F54:F57" si="1">C54*E54</f>
        <v>0</v>
      </c>
      <c r="G54" s="18"/>
      <c r="H54" s="18"/>
      <c r="I54" s="31" t="s">
        <v>87</v>
      </c>
    </row>
    <row r="55" spans="1:9" x14ac:dyDescent="0.2">
      <c r="A55" s="30" t="s">
        <v>94</v>
      </c>
      <c r="B55" s="24" t="s">
        <v>97</v>
      </c>
      <c r="C55" s="24">
        <v>5</v>
      </c>
      <c r="D55" s="8" t="s">
        <v>41</v>
      </c>
      <c r="E55" s="70"/>
      <c r="F55" s="18">
        <f t="shared" si="1"/>
        <v>0</v>
      </c>
      <c r="G55" s="18"/>
      <c r="H55" s="18"/>
      <c r="I55" s="31" t="s">
        <v>88</v>
      </c>
    </row>
    <row r="56" spans="1:9" x14ac:dyDescent="0.2">
      <c r="A56" s="30" t="s">
        <v>95</v>
      </c>
      <c r="B56" s="24" t="s">
        <v>98</v>
      </c>
      <c r="C56" s="24">
        <v>3</v>
      </c>
      <c r="D56" s="8" t="s">
        <v>41</v>
      </c>
      <c r="E56" s="70"/>
      <c r="F56" s="18">
        <f t="shared" si="1"/>
        <v>0</v>
      </c>
      <c r="G56" s="18"/>
      <c r="H56" s="18"/>
      <c r="I56" s="31" t="s">
        <v>88</v>
      </c>
    </row>
    <row r="57" spans="1:9" ht="13.15" customHeight="1" thickBot="1" x14ac:dyDescent="0.25">
      <c r="A57" s="30" t="s">
        <v>99</v>
      </c>
      <c r="B57" s="24" t="s">
        <v>100</v>
      </c>
      <c r="C57" s="24">
        <v>10</v>
      </c>
      <c r="D57" s="8" t="s">
        <v>25</v>
      </c>
      <c r="E57" s="18">
        <f>SUM(F54:F56)/100</f>
        <v>0</v>
      </c>
      <c r="F57" s="25">
        <f t="shared" si="1"/>
        <v>0</v>
      </c>
      <c r="G57" s="18"/>
      <c r="H57" s="18"/>
      <c r="I57" s="26"/>
    </row>
    <row r="58" spans="1:9" ht="12" customHeight="1" thickBot="1" x14ac:dyDescent="0.25">
      <c r="A58" s="27"/>
      <c r="B58" s="53" t="s">
        <v>26</v>
      </c>
      <c r="C58" s="53"/>
      <c r="D58" s="53"/>
      <c r="E58" s="53"/>
      <c r="F58" s="28">
        <f>SUM(F54:F57)</f>
        <v>0</v>
      </c>
      <c r="G58" s="54" t="s">
        <v>27</v>
      </c>
      <c r="H58" s="54"/>
      <c r="I58" s="54"/>
    </row>
    <row r="59" spans="1:9" ht="12" customHeight="1" x14ac:dyDescent="0.2">
      <c r="A59" s="34" t="s">
        <v>101</v>
      </c>
      <c r="B59" s="59" t="s">
        <v>102</v>
      </c>
      <c r="C59" s="59"/>
      <c r="D59" s="59"/>
      <c r="E59" s="59"/>
      <c r="F59" s="59"/>
      <c r="G59" s="59"/>
      <c r="H59" s="59"/>
      <c r="I59" s="59"/>
    </row>
    <row r="60" spans="1:9" ht="13.15" customHeight="1" x14ac:dyDescent="0.2">
      <c r="A60" s="30" t="s">
        <v>103</v>
      </c>
      <c r="B60" s="16" t="s">
        <v>104</v>
      </c>
      <c r="C60" s="16">
        <v>1</v>
      </c>
      <c r="D60" s="35" t="s">
        <v>16</v>
      </c>
      <c r="E60" s="71"/>
      <c r="F60" s="18">
        <f t="shared" ref="F60:F69" si="2">C60*E60</f>
        <v>0</v>
      </c>
      <c r="G60" s="18"/>
      <c r="H60" s="18"/>
      <c r="I60" s="19"/>
    </row>
    <row r="61" spans="1:9" ht="24" x14ac:dyDescent="0.2">
      <c r="A61" s="30" t="s">
        <v>105</v>
      </c>
      <c r="B61" s="16" t="s">
        <v>106</v>
      </c>
      <c r="C61" s="16">
        <v>5</v>
      </c>
      <c r="D61" s="35" t="s">
        <v>16</v>
      </c>
      <c r="E61" s="71"/>
      <c r="F61" s="18">
        <f t="shared" si="2"/>
        <v>0</v>
      </c>
      <c r="G61" s="18"/>
      <c r="H61" s="18"/>
      <c r="I61" s="19"/>
    </row>
    <row r="62" spans="1:9" ht="24" x14ac:dyDescent="0.2">
      <c r="A62" s="30" t="s">
        <v>107</v>
      </c>
      <c r="B62" s="16" t="s">
        <v>108</v>
      </c>
      <c r="C62" s="16">
        <v>10</v>
      </c>
      <c r="D62" s="35" t="s">
        <v>16</v>
      </c>
      <c r="E62" s="71"/>
      <c r="F62" s="18">
        <f t="shared" si="2"/>
        <v>0</v>
      </c>
      <c r="G62" s="18"/>
      <c r="H62" s="18"/>
      <c r="I62" s="19"/>
    </row>
    <row r="63" spans="1:9" ht="13.15" customHeight="1" x14ac:dyDescent="0.2">
      <c r="A63" s="30" t="s">
        <v>109</v>
      </c>
      <c r="B63" s="16" t="s">
        <v>110</v>
      </c>
      <c r="C63" s="16">
        <v>1</v>
      </c>
      <c r="D63" s="35" t="s">
        <v>16</v>
      </c>
      <c r="E63" s="70"/>
      <c r="F63" s="18">
        <f t="shared" si="2"/>
        <v>0</v>
      </c>
      <c r="G63" s="18"/>
      <c r="H63" s="18"/>
      <c r="I63" s="33"/>
    </row>
    <row r="64" spans="1:9" ht="60" x14ac:dyDescent="0.2">
      <c r="A64" s="30" t="s">
        <v>111</v>
      </c>
      <c r="B64" s="16" t="s">
        <v>112</v>
      </c>
      <c r="C64" s="16">
        <v>1</v>
      </c>
      <c r="D64" s="35" t="s">
        <v>16</v>
      </c>
      <c r="E64" s="71"/>
      <c r="F64" s="18">
        <f t="shared" si="2"/>
        <v>0</v>
      </c>
      <c r="G64" s="18"/>
      <c r="H64" s="18"/>
      <c r="I64" s="19"/>
    </row>
    <row r="65" spans="1:9" ht="48" x14ac:dyDescent="0.2">
      <c r="A65" s="30" t="s">
        <v>113</v>
      </c>
      <c r="B65" s="16" t="s">
        <v>114</v>
      </c>
      <c r="C65" s="16">
        <v>1</v>
      </c>
      <c r="D65" s="35" t="s">
        <v>16</v>
      </c>
      <c r="E65" s="71"/>
      <c r="F65" s="18">
        <f t="shared" si="2"/>
        <v>0</v>
      </c>
      <c r="G65" s="18"/>
      <c r="H65" s="18"/>
      <c r="I65" s="19"/>
    </row>
    <row r="66" spans="1:9" ht="84" x14ac:dyDescent="0.2">
      <c r="A66" s="30" t="s">
        <v>115</v>
      </c>
      <c r="B66" s="16" t="s">
        <v>116</v>
      </c>
      <c r="C66" s="16">
        <v>1</v>
      </c>
      <c r="D66" s="35" t="s">
        <v>16</v>
      </c>
      <c r="E66" s="71"/>
      <c r="F66" s="18">
        <f t="shared" si="2"/>
        <v>0</v>
      </c>
      <c r="G66" s="18"/>
      <c r="H66" s="18"/>
      <c r="I66" s="31"/>
    </row>
    <row r="67" spans="1:9" x14ac:dyDescent="0.2">
      <c r="A67" s="30" t="s">
        <v>117</v>
      </c>
      <c r="B67" s="16" t="s">
        <v>118</v>
      </c>
      <c r="C67" s="16">
        <v>1</v>
      </c>
      <c r="D67" s="35" t="s">
        <v>16</v>
      </c>
      <c r="E67" s="70"/>
      <c r="F67" s="18">
        <f t="shared" si="2"/>
        <v>0</v>
      </c>
      <c r="G67" s="18"/>
      <c r="H67" s="18"/>
      <c r="I67" s="31"/>
    </row>
    <row r="68" spans="1:9" x14ac:dyDescent="0.2">
      <c r="A68" s="30" t="s">
        <v>119</v>
      </c>
      <c r="B68" s="16" t="s">
        <v>120</v>
      </c>
      <c r="C68" s="16">
        <v>1</v>
      </c>
      <c r="D68" s="35" t="s">
        <v>16</v>
      </c>
      <c r="E68" s="70"/>
      <c r="F68" s="18">
        <f t="shared" si="2"/>
        <v>0</v>
      </c>
      <c r="G68" s="18"/>
      <c r="H68" s="18"/>
      <c r="I68" s="31"/>
    </row>
    <row r="69" spans="1:9" ht="13.15" customHeight="1" thickBot="1" x14ac:dyDescent="0.25">
      <c r="A69" s="30" t="s">
        <v>121</v>
      </c>
      <c r="B69" s="24" t="s">
        <v>24</v>
      </c>
      <c r="C69" s="24">
        <v>10</v>
      </c>
      <c r="D69" s="8" t="s">
        <v>25</v>
      </c>
      <c r="E69" s="18">
        <f>SUM(F60:F68)/100</f>
        <v>0</v>
      </c>
      <c r="F69" s="25">
        <f t="shared" si="2"/>
        <v>0</v>
      </c>
      <c r="G69" s="18"/>
      <c r="H69" s="18"/>
      <c r="I69" s="26"/>
    </row>
    <row r="70" spans="1:9" ht="12" customHeight="1" thickBot="1" x14ac:dyDescent="0.25">
      <c r="A70" s="36"/>
      <c r="B70" s="60" t="s">
        <v>26</v>
      </c>
      <c r="C70" s="60"/>
      <c r="D70" s="60"/>
      <c r="E70" s="60"/>
      <c r="F70" s="37">
        <f>SUM(F61:F69)</f>
        <v>0</v>
      </c>
      <c r="G70" s="61" t="s">
        <v>27</v>
      </c>
      <c r="H70" s="61"/>
      <c r="I70" s="61"/>
    </row>
    <row r="71" spans="1:9" ht="18" customHeight="1" thickBot="1" x14ac:dyDescent="0.3">
      <c r="A71" s="38"/>
      <c r="B71" s="39" t="s">
        <v>122</v>
      </c>
      <c r="C71" s="39"/>
      <c r="I71" s="39"/>
    </row>
    <row r="72" spans="1:9" ht="15" customHeight="1" thickBot="1" x14ac:dyDescent="0.25">
      <c r="A72" s="40" t="s">
        <v>12</v>
      </c>
      <c r="B72" s="41" t="s">
        <v>13</v>
      </c>
      <c r="C72" s="41"/>
      <c r="D72" s="42"/>
      <c r="E72" s="42"/>
      <c r="F72" s="43">
        <f>F24</f>
        <v>0</v>
      </c>
      <c r="G72" s="57" t="s">
        <v>27</v>
      </c>
      <c r="H72" s="57"/>
      <c r="I72" s="57"/>
    </row>
    <row r="73" spans="1:9" ht="15" customHeight="1" thickBot="1" x14ac:dyDescent="0.25">
      <c r="A73" s="40" t="s">
        <v>28</v>
      </c>
      <c r="B73" s="44" t="s">
        <v>29</v>
      </c>
      <c r="C73" s="44"/>
      <c r="D73" s="42"/>
      <c r="E73" s="42"/>
      <c r="F73" s="45">
        <f>F52</f>
        <v>0</v>
      </c>
      <c r="G73" s="57" t="s">
        <v>27</v>
      </c>
      <c r="H73" s="57"/>
      <c r="I73" s="57"/>
    </row>
    <row r="74" spans="1:9" ht="15" customHeight="1" thickBot="1" x14ac:dyDescent="0.25">
      <c r="A74" s="40" t="s">
        <v>91</v>
      </c>
      <c r="B74" s="44" t="s">
        <v>92</v>
      </c>
      <c r="C74" s="44"/>
      <c r="D74" s="42"/>
      <c r="E74" s="42"/>
      <c r="F74" s="45">
        <f>F58</f>
        <v>0</v>
      </c>
      <c r="G74" s="57" t="s">
        <v>27</v>
      </c>
      <c r="H74" s="57"/>
      <c r="I74" s="57"/>
    </row>
    <row r="75" spans="1:9" ht="15" customHeight="1" thickBot="1" x14ac:dyDescent="0.25">
      <c r="A75" s="40" t="s">
        <v>101</v>
      </c>
      <c r="B75" s="44" t="s">
        <v>102</v>
      </c>
      <c r="C75" s="44"/>
      <c r="D75" s="42"/>
      <c r="E75" s="42"/>
      <c r="F75" s="45">
        <f>F70</f>
        <v>0</v>
      </c>
      <c r="G75" s="57" t="s">
        <v>27</v>
      </c>
      <c r="H75" s="57"/>
      <c r="I75" s="57"/>
    </row>
    <row r="76" spans="1:9" ht="15" customHeight="1" thickBot="1" x14ac:dyDescent="0.25">
      <c r="A76" s="46"/>
      <c r="F76" s="47"/>
      <c r="G76" s="47"/>
      <c r="H76" s="47"/>
    </row>
    <row r="77" spans="1:9" ht="15" customHeight="1" thickBot="1" x14ac:dyDescent="0.25">
      <c r="A77" s="46"/>
      <c r="B77" s="72" t="s">
        <v>133</v>
      </c>
      <c r="C77" s="73"/>
      <c r="D77" s="73"/>
      <c r="E77" s="74"/>
      <c r="F77" s="48">
        <f>SUM(F72:F75)</f>
        <v>0</v>
      </c>
      <c r="G77" s="58" t="s">
        <v>27</v>
      </c>
      <c r="H77" s="58"/>
      <c r="I77" s="58"/>
    </row>
    <row r="78" spans="1:9" ht="13.5" thickBot="1" x14ac:dyDescent="0.25">
      <c r="B78" s="72" t="s">
        <v>132</v>
      </c>
      <c r="C78" s="73"/>
      <c r="D78" s="73"/>
      <c r="E78" s="74"/>
      <c r="F78" s="48">
        <f>F77*0.2</f>
        <v>0</v>
      </c>
      <c r="G78" s="75"/>
      <c r="H78" s="75"/>
      <c r="I78" s="75"/>
    </row>
    <row r="79" spans="1:9" ht="13.5" thickBot="1" x14ac:dyDescent="0.25">
      <c r="B79" s="72" t="s">
        <v>134</v>
      </c>
      <c r="C79" s="73"/>
      <c r="D79" s="73"/>
      <c r="E79" s="74"/>
      <c r="F79" s="48">
        <f>F77*1.2</f>
        <v>0</v>
      </c>
      <c r="G79" s="58" t="s">
        <v>135</v>
      </c>
      <c r="H79" s="58"/>
      <c r="I79" s="58"/>
    </row>
  </sheetData>
  <autoFilter ref="A18:I75" xr:uid="{00000000-0009-0000-0000-000000000000}"/>
  <mergeCells count="42">
    <mergeCell ref="B79:E79"/>
    <mergeCell ref="G78:I78"/>
    <mergeCell ref="G79:I79"/>
    <mergeCell ref="C13:I13"/>
    <mergeCell ref="C14:I14"/>
    <mergeCell ref="A1:I3"/>
    <mergeCell ref="B77:E77"/>
    <mergeCell ref="B78:E78"/>
    <mergeCell ref="C8:I8"/>
    <mergeCell ref="C9:I9"/>
    <mergeCell ref="C10:I10"/>
    <mergeCell ref="C11:I11"/>
    <mergeCell ref="C12:I12"/>
    <mergeCell ref="G75:I75"/>
    <mergeCell ref="G77:I77"/>
    <mergeCell ref="B59:I59"/>
    <mergeCell ref="B70:E70"/>
    <mergeCell ref="G70:I70"/>
    <mergeCell ref="G72:I72"/>
    <mergeCell ref="G73:I73"/>
    <mergeCell ref="G74:I74"/>
    <mergeCell ref="B25:I25"/>
    <mergeCell ref="B52:E52"/>
    <mergeCell ref="G52:I52"/>
    <mergeCell ref="B53:I53"/>
    <mergeCell ref="B58:E58"/>
    <mergeCell ref="G58:I58"/>
    <mergeCell ref="A4:A6"/>
    <mergeCell ref="F4:I4"/>
    <mergeCell ref="F5:I5"/>
    <mergeCell ref="F6:I6"/>
    <mergeCell ref="B24:E24"/>
    <mergeCell ref="G24:I24"/>
    <mergeCell ref="A7:B7"/>
    <mergeCell ref="A8:B8"/>
    <mergeCell ref="A9:B9"/>
    <mergeCell ref="A10:B10"/>
    <mergeCell ref="A11:B11"/>
    <mergeCell ref="A12:B12"/>
    <mergeCell ref="A13:B13"/>
    <mergeCell ref="A14:B14"/>
    <mergeCell ref="C7:I7"/>
  </mergeCells>
  <phoneticPr fontId="16" type="noConversion"/>
  <printOptions horizontalCentered="1"/>
  <pageMargins left="0.59027777777777801" right="0.59027777777777801" top="0.59027777777777801" bottom="0.59027777777777801" header="0.51180555555555496" footer="0.51180555555555496"/>
  <pageSetup paperSize="8" scale="74" firstPageNumber="0" orientation="portrait" horizontalDpi="300" verticalDpi="300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VIANOCE (2)</vt:lpstr>
      <vt:lpstr>'VIANOCE (2)'!Oblasť_tlače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Pastircak, Martin (MO RC-SK PL-COC)</dc:creator>
  <cp:lastModifiedBy>Vičanová Alexandra, Mgr.</cp:lastModifiedBy>
  <cp:lastPrinted>2021-10-26T13:15:02Z</cp:lastPrinted>
  <dcterms:created xsi:type="dcterms:W3CDTF">2021-10-26T10:43:23Z</dcterms:created>
  <dcterms:modified xsi:type="dcterms:W3CDTF">2021-10-26T13:15:09Z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a59b6cd5-d141-4a33-8bf1-0ca04484304f_Enabled">
    <vt:lpwstr>true</vt:lpwstr>
  </property>
  <property fmtid="{D5CDD505-2E9C-101B-9397-08002B2CF9AE}" pid="3" name="MSIP_Label_a59b6cd5-d141-4a33-8bf1-0ca04484304f_SetDate">
    <vt:lpwstr>2021-10-26T11:26:51Z</vt:lpwstr>
  </property>
  <property fmtid="{D5CDD505-2E9C-101B-9397-08002B2CF9AE}" pid="4" name="MSIP_Label_a59b6cd5-d141-4a33-8bf1-0ca04484304f_Method">
    <vt:lpwstr>Standard</vt:lpwstr>
  </property>
  <property fmtid="{D5CDD505-2E9C-101B-9397-08002B2CF9AE}" pid="5" name="MSIP_Label_a59b6cd5-d141-4a33-8bf1-0ca04484304f_Name">
    <vt:lpwstr>restricted-default</vt:lpwstr>
  </property>
  <property fmtid="{D5CDD505-2E9C-101B-9397-08002B2CF9AE}" pid="6" name="MSIP_Label_a59b6cd5-d141-4a33-8bf1-0ca04484304f_SiteId">
    <vt:lpwstr>38ae3bcd-9579-4fd4-adda-b42e1495d55a</vt:lpwstr>
  </property>
  <property fmtid="{D5CDD505-2E9C-101B-9397-08002B2CF9AE}" pid="7" name="MSIP_Label_a59b6cd5-d141-4a33-8bf1-0ca04484304f_ActionId">
    <vt:lpwstr>c684dc6b-d962-4f94-9fd5-66baf235a2dc</vt:lpwstr>
  </property>
  <property fmtid="{D5CDD505-2E9C-101B-9397-08002B2CF9AE}" pid="8" name="MSIP_Label_a59b6cd5-d141-4a33-8bf1-0ca04484304f_ContentBits">
    <vt:lpwstr>0</vt:lpwstr>
  </property>
  <property fmtid="{D5CDD505-2E9C-101B-9397-08002B2CF9AE}" pid="9" name="Document_Confidentiality">
    <vt:lpwstr>Restricted</vt:lpwstr>
  </property>
</Properties>
</file>