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7 LS 04 VC 43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ponuka'!$A$1:$P$45</definedName>
  </definedNames>
  <calcPr calcId="152511"/>
</workbook>
</file>

<file path=xl/calcChain.xml><?xml version="1.0" encoding="utf-8"?>
<calcChain xmlns="http://schemas.openxmlformats.org/spreadsheetml/2006/main">
  <c r="P16" i="1" l="1"/>
  <c r="P15" i="1"/>
  <c r="P14" i="1" l="1"/>
  <c r="P13" i="1" l="1"/>
  <c r="Q28" i="1" l="1"/>
  <c r="Q23" i="1"/>
  <c r="Q22" i="1"/>
  <c r="Q20" i="1"/>
  <c r="Q15" i="1"/>
  <c r="P12" i="1"/>
  <c r="M30" i="1" l="1"/>
  <c r="H29" i="1" l="1"/>
  <c r="Q12" i="1" l="1"/>
  <c r="P30" i="1" l="1"/>
  <c r="P32" i="1" s="1"/>
  <c r="Q30" i="1" l="1"/>
  <c r="P31" i="1"/>
</calcChain>
</file>

<file path=xl/sharedStrings.xml><?xml version="1.0" encoding="utf-8"?>
<sst xmlns="http://schemas.openxmlformats.org/spreadsheetml/2006/main" count="101" uniqueCount="89">
  <si>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</si>
  <si>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</si>
  <si>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</si>
  <si>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</si>
  <si>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</si>
  <si>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</si>
  <si>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</si>
  <si>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</si>
  <si>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</si>
  <si>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</si>
  <si>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</si>
  <si>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</si>
  <si>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</si>
  <si>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</si>
  <si>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</si>
  <si>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</si>
  <si>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</si>
  <si>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</si>
  <si>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</si>
  <si>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</si>
  <si>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</si>
  <si>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</si>
  <si>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</si>
  <si>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</si>
  <si>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</si>
  <si>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</si>
  <si>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</si>
  <si>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</si>
  <si>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</si>
  <si>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</si>
  <si>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</si>
  <si>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</si>
  <si>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</si>
  <si>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</si>
  <si>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</si>
  <si>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</si>
  <si>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</si>
  <si>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</si>
  <si>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</si>
  <si>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</si>
  <si>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</si>
  <si>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</si>
  <si>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</si>
  <si>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</si>
  <si>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</si>
  <si>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</si>
  <si>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</si>
  <si>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</si>
  <si>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</si>
  <si>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</si>
  <si>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</si>
  <si>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</si>
  <si>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</si>
  <si>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</si>
  <si>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</si>
  <si>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</si>
  <si>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</si>
  <si>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</si>
  <si>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</si>
  <si>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</si>
  <si>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</si>
  <si>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</si>
  <si>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</si>
  <si>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</si>
  <si>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</si>
  <si>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</si>
  <si>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</si>
  <si>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</si>
  <si>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</si>
  <si>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</si>
  <si>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</si>
  <si>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</si>
  <si>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Hlaváč</t>
  </si>
  <si>
    <t>1139 10-1</t>
  </si>
  <si>
    <t>ŤNV sústr.</t>
  </si>
  <si>
    <t>LO Banskô</t>
  </si>
  <si>
    <t>Technológia:      1,2,3,4b,4a,6,7</t>
  </si>
  <si>
    <t>1,98/0,99</t>
  </si>
  <si>
    <t>180/450</t>
  </si>
  <si>
    <t>Technológia:      1,2,4b,4a,6,7</t>
  </si>
  <si>
    <t>115/80</t>
  </si>
  <si>
    <t>1138A10-7</t>
  </si>
  <si>
    <t>1292 10-5</t>
  </si>
  <si>
    <t>135/80</t>
  </si>
  <si>
    <t>1,68/1,12</t>
  </si>
  <si>
    <t>97/80</t>
  </si>
  <si>
    <t>Zmluva č.DNS/43/21/12/04</t>
  </si>
  <si>
    <t xml:space="preserve">Lesnícke služby v ťažbovom procese na OZ Liptovský Hrádol, VC  Liptovská Osada   </t>
  </si>
  <si>
    <t>1138B00-1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</si>
</sst>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Normal="100" zoomScaleSheetLayoutView="100" workbookViewId="0">
      <selection activeCell="R38" sqref="R3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6" t="s">
        <v>87</v>
      </c>
      <c r="D3" s="87"/>
      <c r="E3" s="87"/>
      <c r="F3" s="87"/>
      <c r="G3" s="87"/>
      <c r="H3" s="87"/>
      <c r="I3" s="87"/>
      <c r="J3" s="87"/>
      <c r="K3" s="87"/>
      <c r="L3" s="8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9"/>
      <c r="G5" s="9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0" t="s">
        <v>71</v>
      </c>
      <c r="C6" s="100"/>
      <c r="D6" s="100"/>
      <c r="E6" s="100"/>
      <c r="F6" s="100"/>
      <c r="G6" s="10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1"/>
      <c r="C7" s="101"/>
      <c r="D7" s="101"/>
      <c r="E7" s="101"/>
      <c r="F7" s="101"/>
      <c r="G7" s="10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7" t="s">
        <v>86</v>
      </c>
      <c r="B8" s="9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80" t="s">
        <v>2</v>
      </c>
      <c r="C9" s="94" t="s">
        <v>53</v>
      </c>
      <c r="D9" s="95"/>
      <c r="E9" s="83" t="s">
        <v>70</v>
      </c>
      <c r="F9" s="113" t="s">
        <v>3</v>
      </c>
      <c r="G9" s="114"/>
      <c r="H9" s="115"/>
      <c r="I9" s="88" t="s">
        <v>4</v>
      </c>
      <c r="J9" s="83" t="s">
        <v>5</v>
      </c>
      <c r="K9" s="88" t="s">
        <v>6</v>
      </c>
      <c r="L9" s="91" t="s">
        <v>7</v>
      </c>
      <c r="M9" s="83" t="s">
        <v>54</v>
      </c>
      <c r="N9" s="111" t="s">
        <v>60</v>
      </c>
      <c r="O9" s="102" t="s">
        <v>58</v>
      </c>
      <c r="P9" s="104" t="s">
        <v>59</v>
      </c>
    </row>
    <row r="10" spans="1:18" ht="21.75" customHeight="1" x14ac:dyDescent="0.25">
      <c r="A10" s="25"/>
      <c r="B10" s="81"/>
      <c r="C10" s="106" t="s">
        <v>67</v>
      </c>
      <c r="D10" s="107"/>
      <c r="E10" s="84"/>
      <c r="F10" s="110" t="s">
        <v>9</v>
      </c>
      <c r="G10" s="84" t="s">
        <v>10</v>
      </c>
      <c r="H10" s="83" t="s">
        <v>11</v>
      </c>
      <c r="I10" s="89"/>
      <c r="J10" s="84"/>
      <c r="K10" s="89"/>
      <c r="L10" s="92"/>
      <c r="M10" s="84"/>
      <c r="N10" s="112"/>
      <c r="O10" s="103"/>
      <c r="P10" s="105"/>
    </row>
    <row r="11" spans="1:18" ht="50.25" customHeight="1" thickBot="1" x14ac:dyDescent="0.3">
      <c r="A11" s="64"/>
      <c r="B11" s="82"/>
      <c r="C11" s="108"/>
      <c r="D11" s="109"/>
      <c r="E11" s="85"/>
      <c r="F11" s="108"/>
      <c r="G11" s="85"/>
      <c r="H11" s="85"/>
      <c r="I11" s="90"/>
      <c r="J11" s="85"/>
      <c r="K11" s="90"/>
      <c r="L11" s="93"/>
      <c r="M11" s="85"/>
      <c r="N11" s="109"/>
      <c r="O11" s="103"/>
      <c r="P11" s="105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75</v>
      </c>
      <c r="B13" s="54" t="s">
        <v>82</v>
      </c>
      <c r="C13" s="138" t="s">
        <v>76</v>
      </c>
      <c r="D13" s="139"/>
      <c r="E13" s="68">
        <v>44561</v>
      </c>
      <c r="F13" s="56">
        <v>550</v>
      </c>
      <c r="G13" s="74"/>
      <c r="H13" s="56">
        <v>550</v>
      </c>
      <c r="I13" s="54" t="s">
        <v>74</v>
      </c>
      <c r="J13" s="54">
        <v>45</v>
      </c>
      <c r="K13" s="54" t="s">
        <v>77</v>
      </c>
      <c r="L13" s="60" t="s">
        <v>78</v>
      </c>
      <c r="M13" s="60">
        <v>15692</v>
      </c>
      <c r="N13" s="62" t="s">
        <v>61</v>
      </c>
      <c r="O13" s="46"/>
      <c r="P13" s="51">
        <f t="shared" ref="P13:P16" si="0">SUM(O13*H13)</f>
        <v>0</v>
      </c>
      <c r="Q13" s="12"/>
      <c r="R13" s="65"/>
    </row>
    <row r="14" spans="1:18" x14ac:dyDescent="0.25">
      <c r="A14" s="69" t="s">
        <v>72</v>
      </c>
      <c r="B14" s="54" t="s">
        <v>81</v>
      </c>
      <c r="C14" s="138" t="s">
        <v>79</v>
      </c>
      <c r="D14" s="139"/>
      <c r="E14" s="68">
        <v>44561</v>
      </c>
      <c r="F14" s="56">
        <v>100</v>
      </c>
      <c r="G14" s="74"/>
      <c r="H14" s="56">
        <v>100</v>
      </c>
      <c r="I14" s="54" t="s">
        <v>74</v>
      </c>
      <c r="J14" s="54">
        <v>60</v>
      </c>
      <c r="K14" s="54">
        <v>1.47</v>
      </c>
      <c r="L14" s="60" t="s">
        <v>80</v>
      </c>
      <c r="M14" s="60">
        <v>2435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54" t="s">
        <v>88</v>
      </c>
      <c r="C15" s="138" t="s">
        <v>79</v>
      </c>
      <c r="D15" s="139"/>
      <c r="E15" s="68">
        <v>44561</v>
      </c>
      <c r="F15" s="56">
        <v>50</v>
      </c>
      <c r="G15" s="74"/>
      <c r="H15" s="56">
        <v>50</v>
      </c>
      <c r="I15" s="54" t="s">
        <v>74</v>
      </c>
      <c r="J15" s="54">
        <v>60</v>
      </c>
      <c r="K15" s="54">
        <v>0.59</v>
      </c>
      <c r="L15" s="60" t="s">
        <v>83</v>
      </c>
      <c r="M15" s="60">
        <v>1641</v>
      </c>
      <c r="N15" s="61" t="s">
        <v>61</v>
      </c>
      <c r="O15" s="46"/>
      <c r="P15" s="51">
        <f t="shared" si="0"/>
        <v>0</v>
      </c>
      <c r="Q15" s="12" t="str">
        <f t="shared" ref="Q15:Q23" si="1">IF( P15=0," ", IF(100-((M15/P15)*100)&gt;20,"viac ako 20%",0))</f>
        <v xml:space="preserve"> </v>
      </c>
      <c r="R15" s="65"/>
    </row>
    <row r="16" spans="1:18" x14ac:dyDescent="0.25">
      <c r="A16" s="69"/>
      <c r="B16" s="54" t="s">
        <v>73</v>
      </c>
      <c r="C16" s="138" t="s">
        <v>76</v>
      </c>
      <c r="D16" s="139"/>
      <c r="E16" s="68">
        <v>44561</v>
      </c>
      <c r="F16" s="56">
        <v>50</v>
      </c>
      <c r="G16" s="74"/>
      <c r="H16" s="56">
        <v>50</v>
      </c>
      <c r="I16" s="54" t="s">
        <v>74</v>
      </c>
      <c r="J16" s="54">
        <v>60</v>
      </c>
      <c r="K16" s="54" t="s">
        <v>84</v>
      </c>
      <c r="L16" s="60" t="s">
        <v>85</v>
      </c>
      <c r="M16" s="60">
        <v>1155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/>
      <c r="C17" s="138"/>
      <c r="D17" s="139"/>
      <c r="E17" s="68"/>
      <c r="F17" s="56"/>
      <c r="G17" s="74"/>
      <c r="H17" s="56"/>
      <c r="I17" s="54"/>
      <c r="J17" s="54"/>
      <c r="K17" s="54"/>
      <c r="L17" s="60"/>
      <c r="M17" s="60"/>
      <c r="N17" s="61"/>
      <c r="O17" s="46"/>
      <c r="P17" s="51"/>
      <c r="Q17" s="12"/>
      <c r="R17" s="65"/>
    </row>
    <row r="18" spans="1:18" x14ac:dyDescent="0.25">
      <c r="A18" s="69"/>
      <c r="B18" s="54"/>
      <c r="C18" s="138"/>
      <c r="D18" s="139"/>
      <c r="E18" s="68"/>
      <c r="F18" s="56"/>
      <c r="G18" s="74"/>
      <c r="H18" s="56"/>
      <c r="I18" s="54"/>
      <c r="J18" s="54"/>
      <c r="K18" s="54"/>
      <c r="L18" s="60"/>
      <c r="M18" s="60"/>
      <c r="N18" s="61"/>
      <c r="O18" s="46"/>
      <c r="P18" s="51"/>
      <c r="Q18" s="12"/>
      <c r="R18" s="65"/>
    </row>
    <row r="19" spans="1:18" x14ac:dyDescent="0.25">
      <c r="A19" s="69"/>
      <c r="B19" s="54"/>
      <c r="C19" s="138"/>
      <c r="D19" s="139"/>
      <c r="E19" s="68"/>
      <c r="F19" s="56"/>
      <c r="G19" s="74"/>
      <c r="H19" s="56"/>
      <c r="I19" s="54"/>
      <c r="J19" s="54"/>
      <c r="K19" s="54"/>
      <c r="L19" s="60"/>
      <c r="M19" s="60"/>
      <c r="N19" s="61"/>
      <c r="O19" s="46"/>
      <c r="P19" s="51"/>
      <c r="Q19" s="12"/>
      <c r="R19" s="65"/>
    </row>
    <row r="20" spans="1:18" x14ac:dyDescent="0.25">
      <c r="A20" s="70"/>
      <c r="B20" s="53"/>
      <c r="C20" s="138"/>
      <c r="D20" s="139"/>
      <c r="E20" s="68"/>
      <c r="F20" s="55"/>
      <c r="G20" s="55"/>
      <c r="H20" s="55"/>
      <c r="I20" s="54"/>
      <c r="J20" s="54"/>
      <c r="K20" s="57"/>
      <c r="L20" s="60"/>
      <c r="M20" s="60"/>
      <c r="N20" s="61"/>
      <c r="O20" s="46"/>
      <c r="P20" s="51"/>
      <c r="Q20" s="12" t="str">
        <f t="shared" si="1"/>
        <v xml:space="preserve"> </v>
      </c>
      <c r="R20" s="65"/>
    </row>
    <row r="21" spans="1:18" x14ac:dyDescent="0.25">
      <c r="A21" s="75"/>
      <c r="B21" s="54"/>
      <c r="C21" s="138"/>
      <c r="D21" s="139"/>
      <c r="E21" s="68"/>
      <c r="F21" s="55"/>
      <c r="G21" s="55"/>
      <c r="H21" s="56"/>
      <c r="I21" s="54"/>
      <c r="J21" s="54"/>
      <c r="K21" s="57"/>
      <c r="L21" s="60"/>
      <c r="M21" s="60"/>
      <c r="N21" s="61"/>
      <c r="O21" s="46"/>
      <c r="P21" s="51"/>
      <c r="Q21" s="12"/>
      <c r="R21" s="65"/>
    </row>
    <row r="22" spans="1:18" x14ac:dyDescent="0.25">
      <c r="A22" s="71"/>
      <c r="B22" s="53"/>
      <c r="C22" s="138"/>
      <c r="D22" s="139"/>
      <c r="E22" s="68"/>
      <c r="F22" s="55"/>
      <c r="G22" s="55"/>
      <c r="H22" s="55"/>
      <c r="I22" s="54"/>
      <c r="J22" s="54"/>
      <c r="K22" s="53"/>
      <c r="L22" s="72"/>
      <c r="M22" s="72"/>
      <c r="N22" s="61"/>
      <c r="O22" s="46"/>
      <c r="P22" s="51"/>
      <c r="Q22" s="12" t="str">
        <f t="shared" si="1"/>
        <v xml:space="preserve"> </v>
      </c>
      <c r="R22" s="65"/>
    </row>
    <row r="23" spans="1:18" x14ac:dyDescent="0.25">
      <c r="A23" s="71"/>
      <c r="B23" s="54"/>
      <c r="C23" s="138"/>
      <c r="D23" s="139"/>
      <c r="E23" s="68"/>
      <c r="F23" s="55"/>
      <c r="G23" s="73"/>
      <c r="H23" s="56"/>
      <c r="I23" s="54"/>
      <c r="J23" s="54"/>
      <c r="K23" s="54"/>
      <c r="L23" s="60"/>
      <c r="M23" s="60"/>
      <c r="N23" s="61"/>
      <c r="O23" s="46"/>
      <c r="P23" s="51"/>
      <c r="Q23" s="12" t="str">
        <f t="shared" si="1"/>
        <v xml:space="preserve"> </v>
      </c>
      <c r="R23" s="65"/>
    </row>
    <row r="24" spans="1:18" x14ac:dyDescent="0.25">
      <c r="A24" s="71"/>
      <c r="B24" s="54"/>
      <c r="C24" s="138"/>
      <c r="D24" s="139"/>
      <c r="E24" s="68"/>
      <c r="F24" s="56"/>
      <c r="G24" s="74"/>
      <c r="H24" s="56"/>
      <c r="I24" s="54"/>
      <c r="J24" s="54"/>
      <c r="K24" s="54"/>
      <c r="L24" s="60"/>
      <c r="M24" s="60"/>
      <c r="N24" s="61"/>
      <c r="O24" s="46"/>
      <c r="P24" s="51"/>
      <c r="Q24" s="12"/>
      <c r="R24" s="65"/>
    </row>
    <row r="25" spans="1:18" x14ac:dyDescent="0.25">
      <c r="A25" s="76"/>
      <c r="B25" s="54"/>
      <c r="C25" s="138"/>
      <c r="D25" s="139"/>
      <c r="E25" s="68"/>
      <c r="F25" s="56"/>
      <c r="G25" s="74"/>
      <c r="H25" s="56"/>
      <c r="I25" s="54"/>
      <c r="J25" s="54"/>
      <c r="K25" s="54"/>
      <c r="L25" s="60"/>
      <c r="M25" s="60"/>
      <c r="N25" s="61"/>
      <c r="O25" s="46"/>
      <c r="P25" s="79"/>
      <c r="Q25" s="12"/>
      <c r="R25" s="65"/>
    </row>
    <row r="26" spans="1:18" x14ac:dyDescent="0.25">
      <c r="A26" s="76"/>
      <c r="B26" s="54"/>
      <c r="C26" s="138"/>
      <c r="D26" s="139"/>
      <c r="E26" s="68"/>
      <c r="F26" s="56"/>
      <c r="G26" s="74"/>
      <c r="H26" s="56"/>
      <c r="I26" s="54"/>
      <c r="J26" s="54"/>
      <c r="K26" s="54"/>
      <c r="L26" s="60"/>
      <c r="M26" s="60"/>
      <c r="N26" s="61"/>
      <c r="O26" s="46"/>
      <c r="P26" s="79"/>
      <c r="Q26" s="12"/>
      <c r="R26" s="65"/>
    </row>
    <row r="27" spans="1:18" x14ac:dyDescent="0.25">
      <c r="A27" s="76"/>
      <c r="B27" s="54"/>
      <c r="C27" s="138"/>
      <c r="D27" s="139"/>
      <c r="E27" s="68"/>
      <c r="F27" s="56"/>
      <c r="G27" s="74"/>
      <c r="H27" s="56"/>
      <c r="I27" s="54"/>
      <c r="J27" s="54"/>
      <c r="K27" s="54"/>
      <c r="L27" s="60"/>
      <c r="M27" s="60"/>
      <c r="N27" s="61"/>
      <c r="O27" s="77"/>
      <c r="P27" s="78"/>
      <c r="Q27" s="12"/>
      <c r="R27" s="65"/>
    </row>
    <row r="28" spans="1:18" ht="15.75" thickBot="1" x14ac:dyDescent="0.3">
      <c r="A28" s="26"/>
      <c r="B28" s="54"/>
      <c r="C28" s="138"/>
      <c r="D28" s="139"/>
      <c r="E28" s="68"/>
      <c r="F28" s="56"/>
      <c r="G28" s="74"/>
      <c r="H28" s="56"/>
      <c r="I28" s="54"/>
      <c r="J28" s="54"/>
      <c r="K28" s="54"/>
      <c r="L28" s="60"/>
      <c r="M28" s="60"/>
      <c r="N28" s="61"/>
      <c r="O28" s="47"/>
      <c r="P28" s="52"/>
      <c r="Q28" s="12" t="str">
        <f t="shared" ref="Q28" si="2">IF( P28=0," ", IF(100-((M28/P28)*100)&gt;20,"viac ako 20%",0))</f>
        <v xml:space="preserve"> </v>
      </c>
    </row>
    <row r="29" spans="1:18" ht="15.75" thickBot="1" x14ac:dyDescent="0.3">
      <c r="A29" s="27"/>
      <c r="B29" s="28"/>
      <c r="C29" s="29"/>
      <c r="D29" s="30"/>
      <c r="E29" s="30"/>
      <c r="F29" s="31"/>
      <c r="G29" s="31"/>
      <c r="H29" s="58">
        <f>SUM(H13:H28)</f>
        <v>750</v>
      </c>
      <c r="I29" s="32"/>
      <c r="J29" s="28"/>
      <c r="K29" s="28"/>
      <c r="L29" s="29"/>
      <c r="M29" s="33"/>
      <c r="N29" s="34"/>
      <c r="O29" s="37"/>
      <c r="P29" s="38"/>
      <c r="Q29" s="12"/>
    </row>
    <row r="30" spans="1:18" ht="15.75" thickBot="1" x14ac:dyDescent="0.3">
      <c r="A30" s="49"/>
      <c r="B30" s="35"/>
      <c r="C30" s="35"/>
      <c r="D30" s="35"/>
      <c r="E30" s="35"/>
      <c r="F30" s="35"/>
      <c r="G30" s="35"/>
      <c r="H30" s="35"/>
      <c r="I30" s="35"/>
      <c r="J30" s="35"/>
      <c r="K30" s="133" t="s">
        <v>13</v>
      </c>
      <c r="L30" s="133"/>
      <c r="M30" s="38">
        <f>SUM(M13:M28)</f>
        <v>20923</v>
      </c>
      <c r="N30" s="36"/>
      <c r="O30" s="39" t="s">
        <v>14</v>
      </c>
      <c r="P30" s="33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134" t="s">
        <v>15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6"/>
      <c r="P31" s="33">
        <f>P32-P30</f>
        <v>0</v>
      </c>
    </row>
    <row r="32" spans="1:18" ht="15.75" thickBot="1" x14ac:dyDescent="0.3">
      <c r="A32" s="134" t="s">
        <v>16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33">
        <f>IF("nie"=MID(I40,1,3),P30,(P30*1.2))</f>
        <v>0</v>
      </c>
    </row>
    <row r="33" spans="1:16" x14ac:dyDescent="0.25">
      <c r="A33" s="122" t="s">
        <v>17</v>
      </c>
      <c r="B33" s="122"/>
      <c r="C33" s="12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137" t="s">
        <v>65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</row>
    <row r="35" spans="1:16" ht="25.5" customHeight="1" x14ac:dyDescent="0.25">
      <c r="A35" s="41" t="s">
        <v>57</v>
      </c>
      <c r="B35" s="41"/>
      <c r="C35" s="41"/>
      <c r="D35" s="41"/>
      <c r="E35" s="66"/>
      <c r="F35" s="41"/>
      <c r="G35" s="41"/>
      <c r="H35" s="42" t="s">
        <v>55</v>
      </c>
      <c r="I35" s="41"/>
      <c r="J35" s="41"/>
      <c r="K35" s="43"/>
      <c r="L35" s="43"/>
      <c r="M35" s="43"/>
      <c r="N35" s="43"/>
      <c r="O35" s="43"/>
      <c r="P35" s="43"/>
    </row>
    <row r="36" spans="1:16" ht="15" customHeight="1" x14ac:dyDescent="0.25">
      <c r="A36" s="124" t="s">
        <v>66</v>
      </c>
      <c r="B36" s="125"/>
      <c r="C36" s="125"/>
      <c r="D36" s="125"/>
      <c r="E36" s="125"/>
      <c r="F36" s="126"/>
      <c r="G36" s="123" t="s">
        <v>56</v>
      </c>
      <c r="H36" s="44" t="s">
        <v>18</v>
      </c>
      <c r="I36" s="116"/>
      <c r="J36" s="117"/>
      <c r="K36" s="117"/>
      <c r="L36" s="117"/>
      <c r="M36" s="117"/>
      <c r="N36" s="117"/>
      <c r="O36" s="117"/>
      <c r="P36" s="118"/>
    </row>
    <row r="37" spans="1:16" x14ac:dyDescent="0.25">
      <c r="A37" s="127"/>
      <c r="B37" s="128"/>
      <c r="C37" s="128"/>
      <c r="D37" s="128"/>
      <c r="E37" s="128"/>
      <c r="F37" s="129"/>
      <c r="G37" s="123"/>
      <c r="H37" s="44" t="s">
        <v>19</v>
      </c>
      <c r="I37" s="116"/>
      <c r="J37" s="117"/>
      <c r="K37" s="117"/>
      <c r="L37" s="117"/>
      <c r="M37" s="117"/>
      <c r="N37" s="117"/>
      <c r="O37" s="117"/>
      <c r="P37" s="118"/>
    </row>
    <row r="38" spans="1:16" ht="18" customHeight="1" x14ac:dyDescent="0.25">
      <c r="A38" s="127"/>
      <c r="B38" s="128"/>
      <c r="C38" s="128"/>
      <c r="D38" s="128"/>
      <c r="E38" s="128"/>
      <c r="F38" s="129"/>
      <c r="G38" s="123"/>
      <c r="H38" s="44" t="s">
        <v>20</v>
      </c>
      <c r="I38" s="116"/>
      <c r="J38" s="117"/>
      <c r="K38" s="117"/>
      <c r="L38" s="117"/>
      <c r="M38" s="117"/>
      <c r="N38" s="117"/>
      <c r="O38" s="117"/>
      <c r="P38" s="118"/>
    </row>
    <row r="39" spans="1:16" x14ac:dyDescent="0.25">
      <c r="A39" s="127"/>
      <c r="B39" s="128"/>
      <c r="C39" s="128"/>
      <c r="D39" s="128"/>
      <c r="E39" s="128"/>
      <c r="F39" s="129"/>
      <c r="G39" s="123"/>
      <c r="H39" s="44" t="s">
        <v>21</v>
      </c>
      <c r="I39" s="116"/>
      <c r="J39" s="117"/>
      <c r="K39" s="117"/>
      <c r="L39" s="117"/>
      <c r="M39" s="117"/>
      <c r="N39" s="117"/>
      <c r="O39" s="117"/>
      <c r="P39" s="118"/>
    </row>
    <row r="40" spans="1:16" x14ac:dyDescent="0.25">
      <c r="A40" s="127"/>
      <c r="B40" s="128"/>
      <c r="C40" s="128"/>
      <c r="D40" s="128"/>
      <c r="E40" s="128"/>
      <c r="F40" s="129"/>
      <c r="G40" s="123"/>
      <c r="H40" s="44" t="s">
        <v>22</v>
      </c>
      <c r="I40" s="116"/>
      <c r="J40" s="117"/>
      <c r="K40" s="117"/>
      <c r="L40" s="117"/>
      <c r="M40" s="117"/>
      <c r="N40" s="117"/>
      <c r="O40" s="117"/>
      <c r="P40" s="118"/>
    </row>
    <row r="41" spans="1:16" x14ac:dyDescent="0.25">
      <c r="A41" s="127"/>
      <c r="B41" s="128"/>
      <c r="C41" s="128"/>
      <c r="D41" s="128"/>
      <c r="E41" s="128"/>
      <c r="F41" s="129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127"/>
      <c r="B42" s="128"/>
      <c r="C42" s="128"/>
      <c r="D42" s="128"/>
      <c r="E42" s="128"/>
      <c r="F42" s="129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130"/>
      <c r="B43" s="131"/>
      <c r="C43" s="131"/>
      <c r="D43" s="131"/>
      <c r="E43" s="131"/>
      <c r="F43" s="132"/>
      <c r="G43" s="43"/>
      <c r="H43" s="24"/>
      <c r="I43" s="18"/>
      <c r="J43" s="24"/>
      <c r="K43" s="24" t="s">
        <v>23</v>
      </c>
      <c r="L43" s="24"/>
      <c r="M43" s="119"/>
      <c r="N43" s="120"/>
      <c r="O43" s="121"/>
      <c r="P43" s="24"/>
    </row>
    <row r="44" spans="1:16" x14ac:dyDescent="0.25">
      <c r="A44" s="43"/>
      <c r="B44" s="43"/>
      <c r="C44" s="43"/>
      <c r="D44" s="43"/>
      <c r="E44" s="43"/>
      <c r="F44" s="43"/>
      <c r="G44" s="43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1"/>
      <c r="B45" s="21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/>
      <c r="P45" s="24"/>
    </row>
  </sheetData>
  <sheetProtection algorithmName="SHA-512" hashValue="/z/EyNw9/AHfjwyf3MI85GsJjhpVA6HiHsL5Gl2XFYLAAmNU7viOfsjPqlCUIzrAszawc6oPzeQkZ0gy7NDvBQ==" saltValue="DZAAZBeayMgcMpPoD+5oQQ==" spinCount="100000" sheet="1" objects="1" scenarios="1"/>
  <mergeCells count="51">
    <mergeCell ref="C24:D24"/>
    <mergeCell ref="C25:D25"/>
    <mergeCell ref="C26:D26"/>
    <mergeCell ref="C27:D27"/>
    <mergeCell ref="C13:D13"/>
    <mergeCell ref="C15:D15"/>
    <mergeCell ref="C20:D20"/>
    <mergeCell ref="C22:D22"/>
    <mergeCell ref="C23:D23"/>
    <mergeCell ref="C21:D21"/>
    <mergeCell ref="C16:D16"/>
    <mergeCell ref="C17:D17"/>
    <mergeCell ref="C19:D19"/>
    <mergeCell ref="C18:D18"/>
    <mergeCell ref="C14:D14"/>
    <mergeCell ref="K30:L30"/>
    <mergeCell ref="A31:O31"/>
    <mergeCell ref="A32:O32"/>
    <mergeCell ref="A34:P34"/>
    <mergeCell ref="C28:D28"/>
    <mergeCell ref="I40:P40"/>
    <mergeCell ref="M43:O43"/>
    <mergeCell ref="A33:C33"/>
    <mergeCell ref="G36:G40"/>
    <mergeCell ref="I36:P36"/>
    <mergeCell ref="I37:P37"/>
    <mergeCell ref="I38:P38"/>
    <mergeCell ref="I39:P39"/>
    <mergeCell ref="A36:F4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4" t="s">
        <v>51</v>
      </c>
      <c r="M2" s="144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45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2021-10-13T08:27:13Z</cp:lastPrinted>
  <dcterms:created xsi:type="dcterms:W3CDTF">2012-08-13T12:29:09Z</dcterms:created>
  <dcterms:modified xsi:type="dcterms:W3CDTF">2021-10-25T08:25:32Z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