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kládka\SLOVENSKÁ AGENTÚRA ŽIVOTNÉHO PROSTREDIA\2021\Registratura\AKTUAL\"/>
    </mc:Choice>
  </mc:AlternateContent>
  <xr:revisionPtr revIDLastSave="0" documentId="13_ncr:1_{D41986D6-550E-4CE8-AE74-EC9B9708E21B}" xr6:coauthVersionLast="47" xr6:coauthVersionMax="47" xr10:uidLastSave="{00000000-0000-0000-0000-000000000000}"/>
  <bookViews>
    <workbookView xWindow="-108" yWindow="-108" windowWidth="30936" windowHeight="16284" xr2:uid="{54A0ACF2-51B8-43AC-A8DD-AB2D40405C3C}"/>
  </bookViews>
  <sheets>
    <sheet name="Hárok1" sheetId="1" r:id="rId1"/>
  </sheets>
  <definedNames>
    <definedName name="_Hlk80253570" localSheetId="0">Hárok1!$B$7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G27" i="1"/>
  <c r="G24" i="1"/>
  <c r="H24" i="1" s="1"/>
  <c r="F25" i="1"/>
  <c r="F23" i="1"/>
  <c r="F21" i="1"/>
  <c r="G21" i="1" s="1"/>
  <c r="F20" i="1"/>
  <c r="F18" i="1"/>
  <c r="H12" i="1"/>
  <c r="G12" i="1"/>
  <c r="F12" i="1"/>
  <c r="G13" i="1"/>
  <c r="H13" i="1" s="1"/>
  <c r="F14" i="1"/>
  <c r="F15" i="1"/>
  <c r="G15" i="1" s="1"/>
  <c r="F16" i="1"/>
  <c r="G16" i="1" s="1"/>
  <c r="F11" i="1"/>
  <c r="G11" i="1" s="1"/>
  <c r="F9" i="1"/>
  <c r="G9" i="1" s="1"/>
  <c r="H9" i="1" s="1"/>
  <c r="F8" i="1"/>
  <c r="G6" i="1"/>
  <c r="F5" i="1"/>
  <c r="F3" i="1"/>
  <c r="H28" i="1" l="1"/>
  <c r="H27" i="1"/>
  <c r="G25" i="1"/>
  <c r="H25" i="1" s="1"/>
  <c r="G23" i="1"/>
  <c r="H23" i="1" s="1"/>
  <c r="G14" i="1"/>
  <c r="H14" i="1" s="1"/>
  <c r="H16" i="1"/>
  <c r="H21" i="1"/>
  <c r="G20" i="1"/>
  <c r="H20" i="1" s="1"/>
  <c r="G18" i="1"/>
  <c r="H18" i="1" s="1"/>
  <c r="H15" i="1"/>
  <c r="H11" i="1"/>
  <c r="G8" i="1"/>
  <c r="H8" i="1" s="1"/>
  <c r="H6" i="1"/>
  <c r="G5" i="1"/>
  <c r="H5" i="1" s="1"/>
  <c r="G3" i="1"/>
  <c r="H3" i="1" s="1"/>
</calcChain>
</file>

<file path=xl/sharedStrings.xml><?xml version="1.0" encoding="utf-8"?>
<sst xmlns="http://schemas.openxmlformats.org/spreadsheetml/2006/main" count="79" uniqueCount="63">
  <si>
    <t>Služba</t>
  </si>
  <si>
    <t>bm</t>
  </si>
  <si>
    <t>jázd</t>
  </si>
  <si>
    <t>SKENOVANIE REGISTRATÚRNYCH ZÁZNAMOV</t>
  </si>
  <si>
    <t>A4</t>
  </si>
  <si>
    <t xml:space="preserve">VYRAĎOVANIE (SKARTÁCIA RZ)  </t>
  </si>
  <si>
    <t>Dôverná skartácia nepapierového materiálu</t>
  </si>
  <si>
    <t>kg</t>
  </si>
  <si>
    <t>Dôverná ekologická likvidácia registratúrnych záznamov so stupňom utajenia 3.</t>
  </si>
  <si>
    <t xml:space="preserve"> kg</t>
  </si>
  <si>
    <t xml:space="preserve">Vyhľadanie a fyzické doručenie vyžiadaného dokumentu z registratúrneho strediska a dovoz do Sídla Sekcie do 2 hodín </t>
  </si>
  <si>
    <t xml:space="preserve">Urgentná preprava a doručenie vyžiadaných dokumentov (max v rozsahu 1 spisu) z registratúrneho strediska a dovoz do Sídla Sekcie do 1 hodiny </t>
  </si>
  <si>
    <t>VYHĽADANIE A DORUČENIE REGISTRATÚRNYCH ZÁZNAMOV</t>
  </si>
  <si>
    <t>Vyhľadanie dokumentu v spise a jeho doručenie v elektronickej forme (scan) do 30 minút</t>
  </si>
  <si>
    <t xml:space="preserve">Urgentné vyhľadanie dokumentu v spise a jeho doručenie v elektronickej forme (scan) v pracovnej dobe (medzi 8:00 a 16:00) do 15 minút </t>
  </si>
  <si>
    <t>Skenovanie dokumentov; strana A4 celkový počet strán</t>
  </si>
  <si>
    <t xml:space="preserve">SPRACOVANIE REGISTRATÚRNYCH ZÁZNAMOV (ďalej len „RZ“) v zmysle zákona o archívoch a registratúre interných smerníc verejného obstarávateľa </t>
  </si>
  <si>
    <t>dokumentov</t>
  </si>
  <si>
    <t>Cena za protokolárne prevzatie, nabalenie, prepravu max 600 bm nových registratúrnych záznamov</t>
  </si>
  <si>
    <t>Trvalé ukončenie úschovy registratúry; príprava na protokolárne odovzdanie</t>
  </si>
  <si>
    <t>Cena za protokolárne prevzatie, nabalenie, prepravu max 1400 bm registratúrnych záznamov</t>
  </si>
  <si>
    <t>č. 1</t>
  </si>
  <si>
    <t>č. 2</t>
  </si>
  <si>
    <t>č. 3</t>
  </si>
  <si>
    <t>č. 4</t>
  </si>
  <si>
    <t>č. 5</t>
  </si>
  <si>
    <t>č. 6</t>
  </si>
  <si>
    <t>č. 7</t>
  </si>
  <si>
    <t>č. 8</t>
  </si>
  <si>
    <t>č. 9</t>
  </si>
  <si>
    <t>č. 10</t>
  </si>
  <si>
    <t>č. 11</t>
  </si>
  <si>
    <t>č. 12</t>
  </si>
  <si>
    <t>č. 13</t>
  </si>
  <si>
    <t>č. 14</t>
  </si>
  <si>
    <t>č. 15</t>
  </si>
  <si>
    <t>č. 16</t>
  </si>
  <si>
    <t xml:space="preserve">Prvotné spracovanie RZ a zaevidovanie v elektronickom registračnom systéme na úroveň spisov ( do 7000 ks ) do uložných jednotiek (UJ) max. 1400 bm  </t>
  </si>
  <si>
    <t xml:space="preserve">Spracovanie nových RZ a zaevidovanie v elektronickom registračnom systéme na úroveň spisov ( do 3000 ks ) do uložných jednotiek (UJ) </t>
  </si>
  <si>
    <t>Celková maximálna cena spolu v EUR</t>
  </si>
  <si>
    <r>
      <t xml:space="preserve">Cena za protokolárne prevzatie, nabalenie, prepravu a uskladnenie </t>
    </r>
    <r>
      <rPr>
        <b/>
        <sz val="10"/>
        <color theme="1"/>
        <rFont val="Calibri"/>
        <family val="2"/>
        <charset val="238"/>
        <scheme val="minor"/>
      </rPr>
      <t>1200 škatúľ</t>
    </r>
    <r>
      <rPr>
        <sz val="10"/>
        <color theme="1"/>
        <rFont val="Calibri"/>
        <family val="2"/>
        <charset val="238"/>
        <scheme val="minor"/>
      </rPr>
      <t xml:space="preserve"> (54 cm x 44 cm x 60,5 cm, hmotnosť 1 škatule: 18,5 kg), </t>
    </r>
    <r>
      <rPr>
        <b/>
        <sz val="10"/>
        <color theme="1"/>
        <rFont val="Calibri"/>
        <family val="2"/>
        <charset val="238"/>
        <scheme val="minor"/>
      </rPr>
      <t>251 ks regálového systému</t>
    </r>
    <r>
      <rPr>
        <sz val="10"/>
        <color theme="1"/>
        <rFont val="Calibri"/>
        <family val="2"/>
        <charset val="238"/>
        <scheme val="minor"/>
      </rPr>
      <t xml:space="preserve"> (105 cm x 210 cm x 60 cm; nosnosť bunky: 215 kg), </t>
    </r>
    <r>
      <rPr>
        <b/>
        <sz val="10"/>
        <color theme="1"/>
        <rFont val="Calibri"/>
        <family val="2"/>
        <charset val="238"/>
        <scheme val="minor"/>
      </rPr>
      <t>13 ks plechových skríň</t>
    </r>
    <r>
      <rPr>
        <sz val="10"/>
        <color theme="1"/>
        <rFont val="Calibri"/>
        <family val="2"/>
        <charset val="238"/>
        <scheme val="minor"/>
      </rPr>
      <t xml:space="preserve"> (195 cm x 95 cm x 40 cm) a </t>
    </r>
    <r>
      <rPr>
        <b/>
        <sz val="10"/>
        <color theme="1"/>
        <rFont val="Calibri"/>
        <family val="2"/>
        <charset val="238"/>
        <scheme val="minor"/>
      </rPr>
      <t xml:space="preserve">ostatného materiálu </t>
    </r>
    <r>
      <rPr>
        <sz val="10"/>
        <color theme="1"/>
        <rFont val="Calibri"/>
        <family val="2"/>
        <charset val="238"/>
        <scheme val="minor"/>
      </rPr>
      <t>(kancelárske stoličky, stoly, stolné lampy, regále, ohrievače, ventilátory...) v areáli na ploche max. 70m2</t>
    </r>
  </si>
  <si>
    <t>SŤAHOVANIE z areálu na Račianskej ulici 76 v Bratislave do registratúrneho strediska/miesta uskladnenia</t>
  </si>
  <si>
    <t>SPRÁVA REGISTRATÚRY</t>
  </si>
  <si>
    <t>USKLADNENIE OSTATNÉHO MAJETKU (mimo RZ) v mieste uskladnenia</t>
  </si>
  <si>
    <t>Uskladnenie majetku uvedeného v riadku č. 3</t>
  </si>
  <si>
    <t>Položky</t>
  </si>
  <si>
    <t>Predpokladanýpočet</t>
  </si>
  <si>
    <t>mesiac</t>
  </si>
  <si>
    <t>jednorázovo</t>
  </si>
  <si>
    <t>Cena v EUR za predpokladaný počet MJ bez DPH</t>
  </si>
  <si>
    <t>merná jednotka (MJ)</t>
  </si>
  <si>
    <t>Cena v EUR za jednu mernú jednotku bez DPH</t>
  </si>
  <si>
    <t>Cena v EUR za predpokladaný počet MJ vrátane DPH</t>
  </si>
  <si>
    <t>Hodnota DPH v EUR za predpokladaný počet MJ</t>
  </si>
  <si>
    <t>Uloženie registratúrnych záznamov (RZ) v registratúrnom stredisku a správa registratúry do 10000 spisov (2000 bm) vrátanie monitorovania lehôt uloženia, vyhľadania a prípravy RZ na skartáciu po lehote uloženia</t>
  </si>
  <si>
    <t xml:space="preserve">ZASTUPOVANIE NA MVSR </t>
  </si>
  <si>
    <t>Príprava a vypracovanie návrhov na vyradenie</t>
  </si>
  <si>
    <t>Zastupovanie voči MVSR a ďalším orgánom na úseku archívnictva a registratúr vo vyraďovacom konaní</t>
  </si>
  <si>
    <t>č. 17</t>
  </si>
  <si>
    <t>č. 18</t>
  </si>
  <si>
    <t xml:space="preserve">Príprava, alebo aktualizácia registratúrneho poriadku </t>
  </si>
  <si>
    <t>hodina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</si>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</sst>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3" fontId="0" fillId="5" borderId="4" xfId="0" applyNumberForma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3" fillId="5" borderId="2" xfId="0" applyNumberFormat="1" applyFont="1" applyFill="1" applyBorder="1" applyAlignment="1">
      <alignment vertical="center" wrapText="1"/>
    </xf>
    <xf numFmtId="0" fontId="0" fillId="5" borderId="0" xfId="0" applyFill="1"/>
    <xf numFmtId="0" fontId="5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3" fillId="5" borderId="7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0" fillId="5" borderId="6" xfId="0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6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0" fillId="2" borderId="4" xfId="0" applyNumberForma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9D64-4982-438A-8A21-27B8DE07FCD5}">
  <sheetPr>
    <pageSetUpPr fitToPage="1"/>
  </sheetPr>
  <dimension ref="A1:H28"/>
  <sheetViews>
    <sheetView tabSelected="1" topLeftCell="A13" workbookViewId="0">
      <selection activeCell="N28" sqref="N28"/>
    </sheetView>
  </sheetViews>
  <sheetFormatPr defaultRowHeight="14.4" x14ac:dyDescent="0.3"/>
  <cols>
    <col min="1" max="1" width="8.88671875" style="7"/>
    <col min="2" max="2" width="29.88671875" customWidth="1"/>
    <col min="3" max="3" width="13.6640625" customWidth="1"/>
    <col min="4" max="4" width="15" customWidth="1"/>
    <col min="5" max="5" width="17.109375" customWidth="1"/>
    <col min="6" max="7" width="20.21875" customWidth="1"/>
    <col min="8" max="8" width="20" customWidth="1"/>
  </cols>
  <sheetData>
    <row r="1" spans="1:8" ht="43.8" thickBot="1" x14ac:dyDescent="0.35">
      <c r="A1" s="27" t="s">
        <v>45</v>
      </c>
      <c r="B1" s="28" t="s">
        <v>0</v>
      </c>
      <c r="C1" s="28" t="s">
        <v>46</v>
      </c>
      <c r="D1" s="28" t="s">
        <v>50</v>
      </c>
      <c r="E1" s="28" t="s">
        <v>51</v>
      </c>
      <c r="F1" s="28" t="s">
        <v>49</v>
      </c>
      <c r="G1" s="28" t="s">
        <v>53</v>
      </c>
      <c r="H1" s="28" t="s">
        <v>52</v>
      </c>
    </row>
    <row r="2" spans="1:8" ht="15" thickBot="1" x14ac:dyDescent="0.35">
      <c r="A2" s="39" t="s">
        <v>62</v>
      </c>
      <c r="B2" s="36" t="s">
        <v>42</v>
      </c>
      <c r="C2" s="36"/>
      <c r="D2" s="36"/>
      <c r="E2" s="36"/>
      <c r="F2" s="36"/>
      <c r="G2" s="36"/>
      <c r="H2" s="37"/>
    </row>
    <row r="3" spans="1:8" s="17" customFormat="1" ht="83.4" thickBot="1" x14ac:dyDescent="0.35">
      <c r="A3" s="22" t="s">
        <v>21</v>
      </c>
      <c r="B3" s="23" t="s">
        <v>54</v>
      </c>
      <c r="C3" s="5">
        <v>48</v>
      </c>
      <c r="D3" s="5" t="s">
        <v>47</v>
      </c>
      <c r="E3" s="16">
        <v>0</v>
      </c>
      <c r="F3" s="16">
        <f>C3*E3</f>
        <v>0</v>
      </c>
      <c r="G3" s="16">
        <f>F3*0.2</f>
        <v>0</v>
      </c>
      <c r="H3" s="16">
        <f>F3+G3</f>
        <v>0</v>
      </c>
    </row>
    <row r="4" spans="1:8" ht="15" thickBot="1" x14ac:dyDescent="0.35">
      <c r="A4" s="39" t="s">
        <v>62</v>
      </c>
      <c r="B4" s="34" t="s">
        <v>41</v>
      </c>
      <c r="C4" s="34"/>
      <c r="D4" s="34"/>
      <c r="E4" s="34"/>
      <c r="F4" s="34"/>
      <c r="G4" s="34"/>
      <c r="H4" s="35"/>
    </row>
    <row r="5" spans="1:8" ht="42" thickBot="1" x14ac:dyDescent="0.35">
      <c r="A5" s="19" t="s">
        <v>22</v>
      </c>
      <c r="B5" s="24" t="s">
        <v>20</v>
      </c>
      <c r="C5" s="30">
        <v>1400</v>
      </c>
      <c r="D5" s="4" t="s">
        <v>1</v>
      </c>
      <c r="E5" s="13">
        <v>0</v>
      </c>
      <c r="F5" s="13">
        <f>C5*E5</f>
        <v>0</v>
      </c>
      <c r="G5" s="13">
        <f>F5*0.2</f>
        <v>0</v>
      </c>
      <c r="H5" s="13">
        <f>F5+G5</f>
        <v>0</v>
      </c>
    </row>
    <row r="6" spans="1:8" ht="180" customHeight="1" thickBot="1" x14ac:dyDescent="0.35">
      <c r="A6" s="19" t="s">
        <v>23</v>
      </c>
      <c r="B6" s="25" t="s">
        <v>40</v>
      </c>
      <c r="C6" s="6">
        <v>1</v>
      </c>
      <c r="D6" s="6" t="s">
        <v>48</v>
      </c>
      <c r="E6" s="13">
        <v>0</v>
      </c>
      <c r="F6" s="13">
        <v>0</v>
      </c>
      <c r="G6" s="13">
        <f>F6*0.2</f>
        <v>0</v>
      </c>
      <c r="H6" s="13">
        <f>F6+G6</f>
        <v>0</v>
      </c>
    </row>
    <row r="7" spans="1:8" ht="25.8" customHeight="1" thickBot="1" x14ac:dyDescent="0.35">
      <c r="A7" s="39" t="s">
        <v>62</v>
      </c>
      <c r="B7" s="34" t="s">
        <v>16</v>
      </c>
      <c r="C7" s="34"/>
      <c r="D7" s="34"/>
      <c r="E7" s="34"/>
      <c r="F7" s="34"/>
      <c r="G7" s="34"/>
      <c r="H7" s="35"/>
    </row>
    <row r="8" spans="1:8" ht="67.2" customHeight="1" thickBot="1" x14ac:dyDescent="0.35">
      <c r="A8" s="19" t="s">
        <v>24</v>
      </c>
      <c r="B8" s="18" t="s">
        <v>37</v>
      </c>
      <c r="C8" s="30">
        <v>1400</v>
      </c>
      <c r="D8" s="4" t="s">
        <v>1</v>
      </c>
      <c r="E8" s="13">
        <v>0</v>
      </c>
      <c r="F8" s="13">
        <f>C8*E8</f>
        <v>0</v>
      </c>
      <c r="G8" s="13">
        <f>F8*0.2</f>
        <v>0</v>
      </c>
      <c r="H8" s="13">
        <f>F8+G8</f>
        <v>0</v>
      </c>
    </row>
    <row r="9" spans="1:8" ht="69.599999999999994" thickBot="1" x14ac:dyDescent="0.35">
      <c r="A9" s="19" t="s">
        <v>25</v>
      </c>
      <c r="B9" s="18" t="s">
        <v>38</v>
      </c>
      <c r="C9" s="9">
        <v>600</v>
      </c>
      <c r="D9" s="9" t="s">
        <v>1</v>
      </c>
      <c r="E9" s="13">
        <v>0</v>
      </c>
      <c r="F9" s="13">
        <f>C9*E9</f>
        <v>0</v>
      </c>
      <c r="G9" s="13">
        <f>F9*0.2</f>
        <v>0</v>
      </c>
      <c r="H9" s="13">
        <f>F9+G9</f>
        <v>0</v>
      </c>
    </row>
    <row r="10" spans="1:8" ht="15" thickBot="1" x14ac:dyDescent="0.35">
      <c r="A10" s="39" t="s">
        <v>62</v>
      </c>
      <c r="B10" s="34" t="s">
        <v>12</v>
      </c>
      <c r="C10" s="34"/>
      <c r="D10" s="34"/>
      <c r="E10" s="34"/>
      <c r="F10" s="34"/>
      <c r="G10" s="34"/>
      <c r="H10" s="35"/>
    </row>
    <row r="11" spans="1:8" s="17" customFormat="1" ht="54.6" customHeight="1" thickBot="1" x14ac:dyDescent="0.35">
      <c r="A11" s="22" t="s">
        <v>26</v>
      </c>
      <c r="B11" s="20" t="s">
        <v>10</v>
      </c>
      <c r="C11" s="8">
        <v>240</v>
      </c>
      <c r="D11" s="8" t="s">
        <v>2</v>
      </c>
      <c r="E11" s="14">
        <v>0</v>
      </c>
      <c r="F11" s="14">
        <f>C11*E11</f>
        <v>0</v>
      </c>
      <c r="G11" s="14">
        <f>F11*0.2</f>
        <v>0</v>
      </c>
      <c r="H11" s="14">
        <f>F11+G11</f>
        <v>0</v>
      </c>
    </row>
    <row r="12" spans="1:8" s="17" customFormat="1" ht="54.6" customHeight="1" thickBot="1" x14ac:dyDescent="0.35">
      <c r="A12" s="22" t="s">
        <v>27</v>
      </c>
      <c r="B12" s="21" t="s">
        <v>18</v>
      </c>
      <c r="C12" s="8">
        <v>20</v>
      </c>
      <c r="D12" s="8" t="s">
        <v>2</v>
      </c>
      <c r="E12" s="14">
        <v>0</v>
      </c>
      <c r="F12" s="14">
        <f t="shared" ref="F12:F16" si="0">C12*E12</f>
        <v>0</v>
      </c>
      <c r="G12" s="14">
        <f t="shared" ref="G12:G16" si="1">F12*0.2</f>
        <v>0</v>
      </c>
      <c r="H12" s="14">
        <f t="shared" ref="H12:H16" si="2">F12+G12</f>
        <v>0</v>
      </c>
    </row>
    <row r="13" spans="1:8" s="17" customFormat="1" ht="106.8" customHeight="1" thickBot="1" x14ac:dyDescent="0.35">
      <c r="A13" s="22" t="s">
        <v>28</v>
      </c>
      <c r="B13" s="20" t="s">
        <v>11</v>
      </c>
      <c r="C13" s="8">
        <v>144</v>
      </c>
      <c r="D13" s="8" t="s">
        <v>2</v>
      </c>
      <c r="E13" s="14">
        <v>0</v>
      </c>
      <c r="F13" s="14">
        <v>0</v>
      </c>
      <c r="G13" s="14">
        <f t="shared" si="1"/>
        <v>0</v>
      </c>
      <c r="H13" s="14">
        <f t="shared" si="2"/>
        <v>0</v>
      </c>
    </row>
    <row r="14" spans="1:8" s="17" customFormat="1" ht="42" thickBot="1" x14ac:dyDescent="0.35">
      <c r="A14" s="22" t="s">
        <v>29</v>
      </c>
      <c r="B14" s="21" t="s">
        <v>13</v>
      </c>
      <c r="C14" s="30">
        <v>5000</v>
      </c>
      <c r="D14" s="8" t="s">
        <v>17</v>
      </c>
      <c r="E14" s="14">
        <v>0</v>
      </c>
      <c r="F14" s="14">
        <f t="shared" si="0"/>
        <v>0</v>
      </c>
      <c r="G14" s="14">
        <f t="shared" si="1"/>
        <v>0</v>
      </c>
      <c r="H14" s="14">
        <f t="shared" si="2"/>
        <v>0</v>
      </c>
    </row>
    <row r="15" spans="1:8" s="17" customFormat="1" ht="77.400000000000006" customHeight="1" thickBot="1" x14ac:dyDescent="0.35">
      <c r="A15" s="22" t="s">
        <v>30</v>
      </c>
      <c r="B15" s="10" t="s">
        <v>14</v>
      </c>
      <c r="C15" s="30">
        <v>5000</v>
      </c>
      <c r="D15" s="8" t="s">
        <v>17</v>
      </c>
      <c r="E15" s="14">
        <v>0</v>
      </c>
      <c r="F15" s="14">
        <f t="shared" si="0"/>
        <v>0</v>
      </c>
      <c r="G15" s="14">
        <f t="shared" si="1"/>
        <v>0</v>
      </c>
      <c r="H15" s="14">
        <f t="shared" si="2"/>
        <v>0</v>
      </c>
    </row>
    <row r="16" spans="1:8" s="17" customFormat="1" ht="43.8" thickBot="1" x14ac:dyDescent="0.35">
      <c r="A16" s="22" t="s">
        <v>31</v>
      </c>
      <c r="B16" s="26" t="s">
        <v>19</v>
      </c>
      <c r="C16" s="30">
        <v>2000</v>
      </c>
      <c r="D16" s="9" t="s">
        <v>1</v>
      </c>
      <c r="E16" s="14">
        <v>0</v>
      </c>
      <c r="F16" s="14">
        <f t="shared" si="0"/>
        <v>0</v>
      </c>
      <c r="G16" s="14">
        <f t="shared" si="1"/>
        <v>0</v>
      </c>
      <c r="H16" s="14">
        <f t="shared" si="2"/>
        <v>0</v>
      </c>
    </row>
    <row r="17" spans="1:8" ht="15" thickBot="1" x14ac:dyDescent="0.35">
      <c r="A17" s="39" t="s">
        <v>62</v>
      </c>
      <c r="B17" s="32" t="s">
        <v>3</v>
      </c>
      <c r="C17" s="32"/>
      <c r="D17" s="32"/>
      <c r="E17" s="32"/>
      <c r="F17" s="32"/>
      <c r="G17" s="32"/>
      <c r="H17" s="38"/>
    </row>
    <row r="18" spans="1:8" ht="40.799999999999997" customHeight="1" thickBot="1" x14ac:dyDescent="0.35">
      <c r="A18" s="19" t="s">
        <v>32</v>
      </c>
      <c r="B18" s="1" t="s">
        <v>15</v>
      </c>
      <c r="C18" s="11">
        <v>30000</v>
      </c>
      <c r="D18" s="1" t="s">
        <v>4</v>
      </c>
      <c r="E18" s="15">
        <v>0</v>
      </c>
      <c r="F18" s="15">
        <f>C18*E18</f>
        <v>0</v>
      </c>
      <c r="G18" s="15">
        <f>F18*0.2</f>
        <v>0</v>
      </c>
      <c r="H18" s="15">
        <f>F18+G18</f>
        <v>0</v>
      </c>
    </row>
    <row r="19" spans="1:8" ht="15" thickBot="1" x14ac:dyDescent="0.35">
      <c r="A19" s="39" t="s">
        <v>62</v>
      </c>
      <c r="B19" s="32" t="s">
        <v>5</v>
      </c>
      <c r="C19" s="32"/>
      <c r="D19" s="32"/>
      <c r="E19" s="32"/>
      <c r="F19" s="32"/>
      <c r="G19" s="32"/>
      <c r="H19" s="38"/>
    </row>
    <row r="20" spans="1:8" ht="29.4" thickBot="1" x14ac:dyDescent="0.35">
      <c r="A20" s="19" t="s">
        <v>33</v>
      </c>
      <c r="B20" s="1" t="s">
        <v>6</v>
      </c>
      <c r="C20" s="30">
        <v>1000</v>
      </c>
      <c r="D20" s="1" t="s">
        <v>7</v>
      </c>
      <c r="E20" s="15">
        <v>0</v>
      </c>
      <c r="F20" s="15">
        <f>C20*E20</f>
        <v>0</v>
      </c>
      <c r="G20" s="15">
        <f>F20*0.2</f>
        <v>0</v>
      </c>
      <c r="H20" s="15">
        <f>F20+G20</f>
        <v>0</v>
      </c>
    </row>
    <row r="21" spans="1:8" ht="43.8" thickBot="1" x14ac:dyDescent="0.35">
      <c r="A21" s="19" t="s">
        <v>34</v>
      </c>
      <c r="B21" s="1" t="s">
        <v>8</v>
      </c>
      <c r="C21" s="30">
        <v>10000</v>
      </c>
      <c r="D21" s="1" t="s">
        <v>9</v>
      </c>
      <c r="E21" s="15">
        <v>0</v>
      </c>
      <c r="F21" s="15">
        <f>C21*E21</f>
        <v>0</v>
      </c>
      <c r="G21" s="15">
        <f>F21*0.2</f>
        <v>0</v>
      </c>
      <c r="H21" s="15">
        <f>F21+G21</f>
        <v>0</v>
      </c>
    </row>
    <row r="22" spans="1:8" ht="15" thickBot="1" x14ac:dyDescent="0.35">
      <c r="A22" s="39" t="s">
        <v>62</v>
      </c>
      <c r="B22" s="32" t="s">
        <v>55</v>
      </c>
      <c r="C22" s="32"/>
      <c r="D22" s="32"/>
      <c r="E22" s="32"/>
      <c r="F22" s="32"/>
      <c r="G22" s="32"/>
      <c r="H22" s="38"/>
    </row>
    <row r="23" spans="1:8" ht="29.4" thickBot="1" x14ac:dyDescent="0.35">
      <c r="A23" s="19" t="s">
        <v>35</v>
      </c>
      <c r="B23" s="29" t="s">
        <v>60</v>
      </c>
      <c r="C23" s="12">
        <v>50</v>
      </c>
      <c r="D23" s="1" t="s">
        <v>61</v>
      </c>
      <c r="E23" s="15">
        <v>0</v>
      </c>
      <c r="F23" s="15">
        <f>C23*E23</f>
        <v>0</v>
      </c>
      <c r="G23" s="15">
        <f>F23*0.2</f>
        <v>0</v>
      </c>
      <c r="H23" s="15">
        <f>F23+G23</f>
        <v>0</v>
      </c>
    </row>
    <row r="24" spans="1:8" ht="29.4" thickBot="1" x14ac:dyDescent="0.35">
      <c r="A24" s="19" t="s">
        <v>36</v>
      </c>
      <c r="B24" s="29" t="s">
        <v>56</v>
      </c>
      <c r="C24" s="12">
        <v>50</v>
      </c>
      <c r="D24" s="1" t="s">
        <v>61</v>
      </c>
      <c r="E24" s="15">
        <v>0</v>
      </c>
      <c r="F24" s="15">
        <v>0</v>
      </c>
      <c r="G24" s="15">
        <f t="shared" ref="G24:G25" si="3">F24*0.2</f>
        <v>0</v>
      </c>
      <c r="H24" s="15">
        <f t="shared" ref="H24:H25" si="4">F24+G24</f>
        <v>0</v>
      </c>
    </row>
    <row r="25" spans="1:8" ht="62.4" customHeight="1" thickBot="1" x14ac:dyDescent="0.35">
      <c r="A25" s="19" t="s">
        <v>58</v>
      </c>
      <c r="B25" s="29" t="s">
        <v>57</v>
      </c>
      <c r="C25" s="12">
        <v>20</v>
      </c>
      <c r="D25" s="1" t="s">
        <v>61</v>
      </c>
      <c r="E25" s="15">
        <v>0</v>
      </c>
      <c r="F25" s="15">
        <f t="shared" ref="F24:F25" si="5">C25*E25</f>
        <v>0</v>
      </c>
      <c r="G25" s="15">
        <f t="shared" si="3"/>
        <v>0</v>
      </c>
      <c r="H25" s="15">
        <f t="shared" si="4"/>
        <v>0</v>
      </c>
    </row>
    <row r="26" spans="1:8" ht="21.6" customHeight="1" thickBot="1" x14ac:dyDescent="0.35">
      <c r="A26" s="39" t="s">
        <v>62</v>
      </c>
      <c r="B26" s="31" t="s">
        <v>43</v>
      </c>
      <c r="C26" s="32"/>
      <c r="D26" s="32"/>
      <c r="E26" s="32"/>
      <c r="F26" s="32"/>
      <c r="G26" s="32"/>
      <c r="H26" s="33"/>
    </row>
    <row r="27" spans="1:8" ht="57.6" customHeight="1" thickBot="1" x14ac:dyDescent="0.35">
      <c r="A27" s="22" t="s">
        <v>59</v>
      </c>
      <c r="B27" s="1" t="s">
        <v>44</v>
      </c>
      <c r="C27" s="1">
        <v>48</v>
      </c>
      <c r="D27" s="1" t="s">
        <v>47</v>
      </c>
      <c r="E27" s="15">
        <v>0</v>
      </c>
      <c r="F27" s="15">
        <v>0</v>
      </c>
      <c r="G27" s="15">
        <f>F27*0.2</f>
        <v>0</v>
      </c>
      <c r="H27" s="15">
        <f>F27+G27</f>
        <v>0</v>
      </c>
    </row>
    <row r="28" spans="1:8" ht="51" customHeight="1" thickBot="1" x14ac:dyDescent="0.35">
      <c r="A28" s="40"/>
      <c r="B28" s="3" t="s">
        <v>39</v>
      </c>
      <c r="C28" s="2"/>
      <c r="D28" s="2"/>
      <c r="E28" s="3"/>
      <c r="F28" s="41">
        <f>F3+F5+F6+F8+F9+F11+F12+F13+F14+F15+F16+F18+F20+F21+F23+F24+F25+F27</f>
        <v>0</v>
      </c>
      <c r="G28" s="41">
        <f>F28*0.2</f>
        <v>0</v>
      </c>
      <c r="H28" s="41">
        <f>F28+G28</f>
        <v>0</v>
      </c>
    </row>
  </sheetData>
  <mergeCells count="8">
    <mergeCell ref="B26:H26"/>
    <mergeCell ref="B7:H7"/>
    <mergeCell ref="B2:H2"/>
    <mergeCell ref="B4:H4"/>
    <mergeCell ref="B10:H10"/>
    <mergeCell ref="B17:H17"/>
    <mergeCell ref="B19:H19"/>
    <mergeCell ref="B22:H2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Hárok1!_Hlk80253570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Pikaly</dc:creator>
  <cp:lastModifiedBy>Marta Kresáková</cp:lastModifiedBy>
  <cp:lastPrinted>2021-10-28T12:06:26Z</cp:lastPrinted>
  <dcterms:created xsi:type="dcterms:W3CDTF">2021-08-20T11:09:00Z</dcterms:created>
  <dcterms:modified xsi:type="dcterms:W3CDTF">2021-11-02T13:08:35Z</dcterms:modified>
</cp:coreProperties>
</file>