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Z:\skládka\Mesto Nesvady\Súťažné podklady\FINAL\"/>
    </mc:Choice>
  </mc:AlternateContent>
  <xr:revisionPtr revIDLastSave="0" documentId="13_ncr:1_{377B4C6D-10FD-4AFC-887D-FFD9F535046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enová tabuľka časť II." sheetId="2" r:id="rId1"/>
    <sheet name="Sumarizacia a maximálne limity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" i="2" l="1"/>
  <c r="F31" i="2"/>
  <c r="E31" i="2"/>
  <c r="E71" i="2"/>
  <c r="F71" i="2" s="1"/>
  <c r="E72" i="2"/>
  <c r="F72" i="2" s="1"/>
  <c r="G72" i="2" s="1"/>
  <c r="E70" i="2"/>
  <c r="F70" i="2" s="1"/>
  <c r="E49" i="2"/>
  <c r="F49" i="2" s="1"/>
  <c r="E50" i="2"/>
  <c r="F50" i="2" s="1"/>
  <c r="E51" i="2"/>
  <c r="F51" i="2" s="1"/>
  <c r="G51" i="2" s="1"/>
  <c r="E52" i="2"/>
  <c r="F52" i="2" s="1"/>
  <c r="E53" i="2"/>
  <c r="F53" i="2" s="1"/>
  <c r="G53" i="2" s="1"/>
  <c r="E54" i="2"/>
  <c r="F54" i="2" s="1"/>
  <c r="G54" i="2" s="1"/>
  <c r="E55" i="2"/>
  <c r="F55" i="2" s="1"/>
  <c r="G55" i="2" s="1"/>
  <c r="E56" i="2"/>
  <c r="F56" i="2" s="1"/>
  <c r="E57" i="2"/>
  <c r="F57" i="2" s="1"/>
  <c r="E58" i="2"/>
  <c r="F58" i="2" s="1"/>
  <c r="E59" i="2"/>
  <c r="F59" i="2" s="1"/>
  <c r="G59" i="2" s="1"/>
  <c r="E60" i="2"/>
  <c r="F60" i="2" s="1"/>
  <c r="E61" i="2"/>
  <c r="F61" i="2" s="1"/>
  <c r="G61" i="2" s="1"/>
  <c r="E62" i="2"/>
  <c r="F62" i="2" s="1"/>
  <c r="G62" i="2" s="1"/>
  <c r="E63" i="2"/>
  <c r="F63" i="2" s="1"/>
  <c r="E64" i="2"/>
  <c r="E65" i="2"/>
  <c r="F65" i="2" s="1"/>
  <c r="E66" i="2"/>
  <c r="F66" i="2" s="1"/>
  <c r="E67" i="2"/>
  <c r="F67" i="2" s="1"/>
  <c r="G67" i="2" s="1"/>
  <c r="E68" i="2"/>
  <c r="F68" i="2" s="1"/>
  <c r="E48" i="2"/>
  <c r="E27" i="2"/>
  <c r="F27" i="2" s="1"/>
  <c r="E28" i="2"/>
  <c r="F28" i="2" s="1"/>
  <c r="G28" i="2" s="1"/>
  <c r="E29" i="2"/>
  <c r="F29" i="2" s="1"/>
  <c r="E30" i="2"/>
  <c r="F30" i="2" s="1"/>
  <c r="G30" i="2" s="1"/>
  <c r="E32" i="2"/>
  <c r="F32" i="2" s="1"/>
  <c r="E33" i="2"/>
  <c r="F33" i="2" s="1"/>
  <c r="E34" i="2"/>
  <c r="F34" i="2" s="1"/>
  <c r="E35" i="2"/>
  <c r="F35" i="2" s="1"/>
  <c r="E36" i="2"/>
  <c r="F36" i="2" s="1"/>
  <c r="G36" i="2" s="1"/>
  <c r="E37" i="2"/>
  <c r="F37" i="2" s="1"/>
  <c r="E38" i="2"/>
  <c r="F38" i="2" s="1"/>
  <c r="G38" i="2" s="1"/>
  <c r="E39" i="2"/>
  <c r="F39" i="2" s="1"/>
  <c r="E40" i="2"/>
  <c r="F40" i="2" s="1"/>
  <c r="E41" i="2"/>
  <c r="F41" i="2" s="1"/>
  <c r="E42" i="2"/>
  <c r="F42" i="2" s="1"/>
  <c r="E43" i="2"/>
  <c r="F43" i="2" s="1"/>
  <c r="E44" i="2"/>
  <c r="F44" i="2" s="1"/>
  <c r="G44" i="2" s="1"/>
  <c r="E45" i="2"/>
  <c r="F45" i="2" s="1"/>
  <c r="E46" i="2"/>
  <c r="F46" i="2" s="1"/>
  <c r="G46" i="2" s="1"/>
  <c r="E26" i="2"/>
  <c r="F26" i="2" s="1"/>
  <c r="G26" i="2" s="1"/>
  <c r="E5" i="2"/>
  <c r="F5" i="2" s="1"/>
  <c r="E6" i="2"/>
  <c r="F6" i="2" s="1"/>
  <c r="G6" i="2" s="1"/>
  <c r="E7" i="2"/>
  <c r="F7" i="2" s="1"/>
  <c r="G7" i="2" s="1"/>
  <c r="E8" i="2"/>
  <c r="F8" i="2" s="1"/>
  <c r="G8" i="2" s="1"/>
  <c r="E9" i="2"/>
  <c r="F9" i="2" s="1"/>
  <c r="G9" i="2" s="1"/>
  <c r="E10" i="2"/>
  <c r="E11" i="2"/>
  <c r="F11" i="2" s="1"/>
  <c r="E12" i="2"/>
  <c r="F12" i="2" s="1"/>
  <c r="E13" i="2"/>
  <c r="F13" i="2" s="1"/>
  <c r="E14" i="2"/>
  <c r="F14" i="2" s="1"/>
  <c r="G14" i="2" s="1"/>
  <c r="E15" i="2"/>
  <c r="F15" i="2" s="1"/>
  <c r="E16" i="2"/>
  <c r="F16" i="2" s="1"/>
  <c r="G16" i="2" s="1"/>
  <c r="E17" i="2"/>
  <c r="F17" i="2" s="1"/>
  <c r="G17" i="2" s="1"/>
  <c r="E18" i="2"/>
  <c r="E19" i="2"/>
  <c r="F19" i="2" s="1"/>
  <c r="E20" i="2"/>
  <c r="F20" i="2" s="1"/>
  <c r="E21" i="2"/>
  <c r="F21" i="2" s="1"/>
  <c r="E22" i="2"/>
  <c r="F22" i="2" s="1"/>
  <c r="G22" i="2" s="1"/>
  <c r="E23" i="2"/>
  <c r="F23" i="2" s="1"/>
  <c r="E24" i="2"/>
  <c r="F24" i="2" s="1"/>
  <c r="E4" i="2"/>
  <c r="E73" i="2" l="1"/>
  <c r="F48" i="2"/>
  <c r="G48" i="2" s="1"/>
  <c r="G56" i="2"/>
  <c r="G20" i="2"/>
  <c r="G12" i="2"/>
  <c r="F64" i="2"/>
  <c r="G64" i="2" s="1"/>
  <c r="G40" i="2"/>
  <c r="G32" i="2"/>
  <c r="G63" i="2"/>
  <c r="G24" i="2"/>
  <c r="G23" i="2"/>
  <c r="G15" i="2"/>
  <c r="G45" i="2"/>
  <c r="G41" i="2"/>
  <c r="G37" i="2"/>
  <c r="G33" i="2"/>
  <c r="G29" i="2"/>
  <c r="G65" i="2"/>
  <c r="G57" i="2"/>
  <c r="G49" i="2"/>
  <c r="G39" i="2"/>
  <c r="F18" i="2"/>
  <c r="G18" i="2" s="1"/>
  <c r="F10" i="2"/>
  <c r="G10" i="2" s="1"/>
  <c r="G71" i="2"/>
  <c r="G70" i="2"/>
  <c r="G66" i="2"/>
  <c r="G58" i="2"/>
  <c r="G50" i="2"/>
  <c r="G68" i="2"/>
  <c r="G60" i="2"/>
  <c r="G52" i="2"/>
  <c r="G42" i="2"/>
  <c r="G34" i="2"/>
  <c r="G43" i="2"/>
  <c r="G35" i="2"/>
  <c r="G27" i="2"/>
  <c r="G19" i="2"/>
  <c r="G11" i="2"/>
  <c r="G21" i="2"/>
  <c r="G13" i="2"/>
  <c r="G5" i="2"/>
  <c r="F4" i="2"/>
  <c r="G4" i="2" l="1"/>
  <c r="G73" i="2" s="1"/>
  <c r="F73" i="2"/>
</calcChain>
</file>

<file path=xl/sharedStrings.xml><?xml version="1.0" encoding="utf-8"?>
<sst xmlns="http://schemas.openxmlformats.org/spreadsheetml/2006/main" count="161" uniqueCount="37">
  <si>
    <t>Typ aktivity</t>
  </si>
  <si>
    <t>Popis</t>
  </si>
  <si>
    <t>Bezpečnosť</t>
  </si>
  <si>
    <t xml:space="preserve">   Analýza a dizajn</t>
  </si>
  <si>
    <t>IT architekt</t>
  </si>
  <si>
    <t>Špecialista pre bezpečnosť IT</t>
  </si>
  <si>
    <t>IT analytik</t>
  </si>
  <si>
    <t>Špecialista pre databázy</t>
  </si>
  <si>
    <t>Projektový manažér IT projektu</t>
  </si>
  <si>
    <t>IT programátor / vývojár</t>
  </si>
  <si>
    <t>IT tester</t>
  </si>
  <si>
    <t>Špecialista pre infraštruktúrny / HW špecialista</t>
  </si>
  <si>
    <t>Školiteľ pre IT systémy</t>
  </si>
  <si>
    <t xml:space="preserve">   Nasadenie</t>
  </si>
  <si>
    <t>Informačný kanál</t>
  </si>
  <si>
    <t>IT/IS konzultant</t>
  </si>
  <si>
    <t xml:space="preserve">   Implementácia</t>
  </si>
  <si>
    <t xml:space="preserve">   Testovanie</t>
  </si>
  <si>
    <t>Pozícia</t>
  </si>
  <si>
    <t>Limity podľa Príručky pre oprávnenosť výdavkov PO7 OPII</t>
  </si>
  <si>
    <t>Max. suma za 1 ČD v EUR bez DPH</t>
  </si>
  <si>
    <t>Max. % podiel pozície na celkovom počte ČD v rámci riešenia, ktoré je predmetom projektu</t>
  </si>
  <si>
    <t>Počet človekodní pre danú pozíciu</t>
  </si>
  <si>
    <t>podiel pozície na celkovom počte ČD v rámci riešenia, ktoré je predmetom projektu</t>
  </si>
  <si>
    <t>IT programátor/vývojár</t>
  </si>
  <si>
    <t>Odborník pre IT dohľad/Quality Assurance</t>
  </si>
  <si>
    <t>Špecialista pre infraštruktúrny/HW špecialista</t>
  </si>
  <si>
    <t>IT/IS konzultant (napr. SAP)</t>
  </si>
  <si>
    <t xml:space="preserve">Jednotková cena bez DPH v EUR </t>
  </si>
  <si>
    <t>Celková cena v EUR bez DPH</t>
  </si>
  <si>
    <t>Výška DPH v EUR (20%)</t>
  </si>
  <si>
    <t>Cena za časť II. predmetu zákazky</t>
  </si>
  <si>
    <t>Počet človekodní</t>
  </si>
  <si>
    <t>IT/IS konzultant - Data scientist špecialista</t>
  </si>
  <si>
    <t>Verejné osvetlenie</t>
  </si>
  <si>
    <t>Životné prostredie / IoT</t>
  </si>
  <si>
    <t>Celková cena v EUR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</si>
</sst>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color theme="1"/>
      <name val="Nudista"/>
      <family val="3"/>
    </font>
    <font>
      <b/>
      <sz val="10"/>
      <color theme="0"/>
      <name val="Nudista"/>
      <family val="3"/>
    </font>
    <font>
      <b/>
      <sz val="11"/>
      <color theme="1"/>
      <name val="Nudista"/>
      <family val="3"/>
    </font>
    <font>
      <sz val="9"/>
      <color theme="1"/>
      <name val="Nudista"/>
      <family val="3"/>
    </font>
    <font>
      <sz val="9"/>
      <name val="Nudista"/>
      <family val="3"/>
    </font>
    <font>
      <sz val="11"/>
      <color theme="1"/>
      <name val="Nudista"/>
      <family val="3"/>
    </font>
    <font>
      <b/>
      <sz val="12"/>
      <color theme="1"/>
      <name val="Nudista"/>
      <family val="3"/>
    </font>
    <font>
      <sz val="12"/>
      <color theme="1"/>
      <name val="Calibri"/>
      <family val="2"/>
      <scheme val="minor"/>
    </font>
    <font>
      <b/>
      <sz val="10"/>
      <color rgb="FF000000"/>
      <name val="Nudista"/>
      <family val="3"/>
    </font>
    <font>
      <b/>
      <sz val="10"/>
      <color theme="1"/>
      <name val="Nudista"/>
      <family val="3"/>
    </font>
    <font>
      <sz val="10"/>
      <name val="Nudista"/>
      <family val="3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008998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6" fillId="0" borderId="0" xfId="0" applyFont="1"/>
    <xf numFmtId="0" fontId="3" fillId="2" borderId="1" xfId="0" applyFont="1" applyFill="1" applyBorder="1" applyAlignment="1">
      <alignment horizontal="left" vertical="center"/>
    </xf>
    <xf numFmtId="0" fontId="4" fillId="2" borderId="1" xfId="0" applyFont="1" applyFill="1" applyBorder="1"/>
    <xf numFmtId="0" fontId="5" fillId="2" borderId="1" xfId="0" applyFont="1" applyFill="1" applyBorder="1" applyAlignment="1">
      <alignment horizontal="left" vertical="center"/>
    </xf>
    <xf numFmtId="4" fontId="5" fillId="2" borderId="1" xfId="0" applyNumberFormat="1" applyFont="1" applyFill="1" applyBorder="1" applyAlignment="1">
      <alignment horizontal="left" vertical="center"/>
    </xf>
    <xf numFmtId="4" fontId="5" fillId="2" borderId="1" xfId="0" applyNumberFormat="1" applyFont="1" applyFill="1" applyBorder="1" applyAlignment="1">
      <alignment horizontal="right" vertical="center"/>
    </xf>
    <xf numFmtId="4" fontId="7" fillId="6" borderId="1" xfId="0" applyNumberFormat="1" applyFont="1" applyFill="1" applyBorder="1" applyAlignment="1">
      <alignment horizontal="right" vertical="center"/>
    </xf>
    <xf numFmtId="0" fontId="8" fillId="0" borderId="0" xfId="0" applyFont="1"/>
    <xf numFmtId="4" fontId="1" fillId="0" borderId="1" xfId="0" applyNumberFormat="1" applyFont="1" applyFill="1" applyBorder="1" applyAlignment="1">
      <alignment horizontal="left" vertical="center"/>
    </xf>
    <xf numFmtId="4" fontId="1" fillId="0" borderId="1" xfId="0" applyNumberFormat="1" applyFont="1" applyFill="1" applyBorder="1" applyAlignment="1">
      <alignment horizontal="right" vertical="center"/>
    </xf>
    <xf numFmtId="1" fontId="5" fillId="2" borderId="1" xfId="0" applyNumberFormat="1" applyFont="1" applyFill="1" applyBorder="1" applyAlignment="1">
      <alignment horizontal="right" vertical="center"/>
    </xf>
    <xf numFmtId="1" fontId="6" fillId="0" borderId="0" xfId="0" applyNumberFormat="1" applyFont="1" applyAlignment="1">
      <alignment horizontal="right"/>
    </xf>
    <xf numFmtId="0" fontId="1" fillId="0" borderId="0" xfId="0" applyFont="1"/>
    <xf numFmtId="0" fontId="9" fillId="4" borderId="1" xfId="0" applyFont="1" applyFill="1" applyBorder="1" applyAlignment="1">
      <alignment horizontal="justify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right" vertical="center" wrapText="1"/>
    </xf>
    <xf numFmtId="9" fontId="1" fillId="0" borderId="1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right" vertical="center" wrapText="1"/>
    </xf>
    <xf numFmtId="4" fontId="10" fillId="2" borderId="1" xfId="0" applyNumberFormat="1" applyFont="1" applyFill="1" applyBorder="1" applyAlignment="1">
      <alignment horizontal="left" vertical="center"/>
    </xf>
    <xf numFmtId="4" fontId="1" fillId="2" borderId="1" xfId="0" applyNumberFormat="1" applyFont="1" applyFill="1" applyBorder="1"/>
    <xf numFmtId="1" fontId="11" fillId="2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left" vertical="center"/>
    </xf>
    <xf numFmtId="0" fontId="1" fillId="0" borderId="1" xfId="0" applyFont="1" applyBorder="1"/>
    <xf numFmtId="0" fontId="1" fillId="3" borderId="1" xfId="0" applyFont="1" applyFill="1" applyBorder="1" applyAlignment="1">
      <alignment horizontal="right" vertical="center"/>
    </xf>
    <xf numFmtId="0" fontId="7" fillId="6" borderId="1" xfId="0" applyFont="1" applyFill="1" applyBorder="1" applyAlignment="1">
      <alignment vertical="center"/>
    </xf>
    <xf numFmtId="1" fontId="7" fillId="6" borderId="1" xfId="0" applyNumberFormat="1" applyFont="1" applyFill="1" applyBorder="1" applyAlignment="1">
      <alignment horizontal="right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1" fontId="2" fillId="5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0089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73"/>
  <sheetViews>
    <sheetView tabSelected="1" zoomScaleNormal="100" workbookViewId="0">
      <pane xSplit="2" ySplit="2" topLeftCell="C57" activePane="bottomRight" state="frozen"/>
      <selection pane="topRight" activeCell="C1" sqref="C1"/>
      <selection pane="bottomLeft" activeCell="A3" sqref="A3"/>
      <selection pane="bottomRight" activeCell="C75" sqref="C75"/>
    </sheetView>
  </sheetViews>
  <sheetFormatPr defaultRowHeight="15" x14ac:dyDescent="0.3"/>
  <cols>
    <col min="1" max="1" width="26.33203125" style="1" customWidth="1"/>
    <col min="2" max="2" width="40.5546875" style="1" customWidth="1"/>
    <col min="3" max="3" width="22.21875" style="12" customWidth="1"/>
    <col min="4" max="4" width="19.77734375" style="1" customWidth="1"/>
    <col min="5" max="5" width="22.33203125" style="1" customWidth="1"/>
    <col min="6" max="6" width="20.44140625" style="1" customWidth="1"/>
    <col min="7" max="7" width="18.21875" style="1" customWidth="1"/>
  </cols>
  <sheetData>
    <row r="1" spans="1:7" ht="14.4" x14ac:dyDescent="0.3">
      <c r="A1" s="29" t="s">
        <v>0</v>
      </c>
      <c r="B1" s="29" t="s">
        <v>1</v>
      </c>
      <c r="C1" s="30" t="s">
        <v>32</v>
      </c>
      <c r="D1" s="28" t="s">
        <v>28</v>
      </c>
      <c r="E1" s="28" t="s">
        <v>29</v>
      </c>
      <c r="F1" s="28" t="s">
        <v>30</v>
      </c>
      <c r="G1" s="28" t="s">
        <v>36</v>
      </c>
    </row>
    <row r="2" spans="1:7" ht="31.8" customHeight="1" x14ac:dyDescent="0.3">
      <c r="A2" s="29"/>
      <c r="B2" s="29"/>
      <c r="C2" s="30"/>
      <c r="D2" s="28"/>
      <c r="E2" s="28"/>
      <c r="F2" s="28"/>
      <c r="G2" s="28"/>
    </row>
    <row r="3" spans="1:7" x14ac:dyDescent="0.3">
      <c r="A3" s="2" t="s">
        <v>2</v>
      </c>
      <c r="B3" s="3"/>
      <c r="C3" s="11"/>
      <c r="D3" s="4"/>
      <c r="E3" s="4"/>
      <c r="F3" s="4"/>
      <c r="G3" s="4"/>
    </row>
    <row r="4" spans="1:7" ht="28.8" customHeight="1" x14ac:dyDescent="0.3">
      <c r="A4" s="23" t="s">
        <v>3</v>
      </c>
      <c r="B4" s="24" t="s">
        <v>4</v>
      </c>
      <c r="C4" s="25">
        <v>6</v>
      </c>
      <c r="D4" s="9"/>
      <c r="E4" s="10">
        <f>C4*D4</f>
        <v>0</v>
      </c>
      <c r="F4" s="10">
        <f>E4*0.2</f>
        <v>0</v>
      </c>
      <c r="G4" s="10">
        <f>E4+F4</f>
        <v>0</v>
      </c>
    </row>
    <row r="5" spans="1:7" ht="27.6" customHeight="1" x14ac:dyDescent="0.3">
      <c r="A5" s="23" t="s">
        <v>3</v>
      </c>
      <c r="B5" s="24" t="s">
        <v>5</v>
      </c>
      <c r="C5" s="25">
        <v>2</v>
      </c>
      <c r="D5" s="9"/>
      <c r="E5" s="10">
        <f t="shared" ref="E5:E24" si="0">C5*D5</f>
        <v>0</v>
      </c>
      <c r="F5" s="10">
        <f t="shared" ref="F5:F24" si="1">E5*0.2</f>
        <v>0</v>
      </c>
      <c r="G5" s="10">
        <f t="shared" ref="G5:G24" si="2">E5+F5</f>
        <v>0</v>
      </c>
    </row>
    <row r="6" spans="1:7" ht="14.4" x14ac:dyDescent="0.3">
      <c r="A6" s="23" t="s">
        <v>3</v>
      </c>
      <c r="B6" s="24" t="s">
        <v>6</v>
      </c>
      <c r="C6" s="25">
        <v>4</v>
      </c>
      <c r="D6" s="9"/>
      <c r="E6" s="10">
        <f t="shared" si="0"/>
        <v>0</v>
      </c>
      <c r="F6" s="10">
        <f t="shared" si="1"/>
        <v>0</v>
      </c>
      <c r="G6" s="10">
        <f t="shared" si="2"/>
        <v>0</v>
      </c>
    </row>
    <row r="7" spans="1:7" ht="14.4" x14ac:dyDescent="0.3">
      <c r="A7" s="23" t="s">
        <v>3</v>
      </c>
      <c r="B7" s="24" t="s">
        <v>15</v>
      </c>
      <c r="C7" s="25">
        <v>4</v>
      </c>
      <c r="D7" s="9"/>
      <c r="E7" s="10">
        <f t="shared" si="0"/>
        <v>0</v>
      </c>
      <c r="F7" s="10">
        <f t="shared" si="1"/>
        <v>0</v>
      </c>
      <c r="G7" s="10">
        <f t="shared" si="2"/>
        <v>0</v>
      </c>
    </row>
    <row r="8" spans="1:7" ht="14.4" x14ac:dyDescent="0.3">
      <c r="A8" s="23" t="s">
        <v>3</v>
      </c>
      <c r="B8" s="24" t="s">
        <v>7</v>
      </c>
      <c r="C8" s="25">
        <v>3</v>
      </c>
      <c r="D8" s="9"/>
      <c r="E8" s="10">
        <f t="shared" si="0"/>
        <v>0</v>
      </c>
      <c r="F8" s="10">
        <f t="shared" si="1"/>
        <v>0</v>
      </c>
      <c r="G8" s="10">
        <f t="shared" si="2"/>
        <v>0</v>
      </c>
    </row>
    <row r="9" spans="1:7" ht="14.4" x14ac:dyDescent="0.3">
      <c r="A9" s="23" t="s">
        <v>3</v>
      </c>
      <c r="B9" s="24" t="s">
        <v>8</v>
      </c>
      <c r="C9" s="25">
        <v>1</v>
      </c>
      <c r="D9" s="9"/>
      <c r="E9" s="10">
        <f t="shared" si="0"/>
        <v>0</v>
      </c>
      <c r="F9" s="10">
        <f t="shared" si="1"/>
        <v>0</v>
      </c>
      <c r="G9" s="10">
        <f t="shared" si="2"/>
        <v>0</v>
      </c>
    </row>
    <row r="10" spans="1:7" ht="14.4" x14ac:dyDescent="0.3">
      <c r="A10" s="23" t="s">
        <v>16</v>
      </c>
      <c r="B10" s="24" t="s">
        <v>9</v>
      </c>
      <c r="C10" s="25">
        <v>40</v>
      </c>
      <c r="D10" s="9"/>
      <c r="E10" s="10">
        <f t="shared" si="0"/>
        <v>0</v>
      </c>
      <c r="F10" s="10">
        <f t="shared" si="1"/>
        <v>0</v>
      </c>
      <c r="G10" s="10">
        <f t="shared" si="2"/>
        <v>0</v>
      </c>
    </row>
    <row r="11" spans="1:7" ht="14.4" x14ac:dyDescent="0.3">
      <c r="A11" s="23" t="s">
        <v>16</v>
      </c>
      <c r="B11" s="24" t="s">
        <v>33</v>
      </c>
      <c r="C11" s="25">
        <v>25</v>
      </c>
      <c r="D11" s="9"/>
      <c r="E11" s="10">
        <f t="shared" si="0"/>
        <v>0</v>
      </c>
      <c r="F11" s="10">
        <f t="shared" si="1"/>
        <v>0</v>
      </c>
      <c r="G11" s="10">
        <f t="shared" si="2"/>
        <v>0</v>
      </c>
    </row>
    <row r="12" spans="1:7" ht="14.4" x14ac:dyDescent="0.3">
      <c r="A12" s="23" t="s">
        <v>16</v>
      </c>
      <c r="B12" s="24" t="s">
        <v>5</v>
      </c>
      <c r="C12" s="25">
        <v>6</v>
      </c>
      <c r="D12" s="9"/>
      <c r="E12" s="10">
        <f t="shared" si="0"/>
        <v>0</v>
      </c>
      <c r="F12" s="10">
        <f t="shared" si="1"/>
        <v>0</v>
      </c>
      <c r="G12" s="10">
        <f t="shared" si="2"/>
        <v>0</v>
      </c>
    </row>
    <row r="13" spans="1:7" ht="14.4" x14ac:dyDescent="0.3">
      <c r="A13" s="23" t="s">
        <v>16</v>
      </c>
      <c r="B13" s="24" t="s">
        <v>7</v>
      </c>
      <c r="C13" s="25">
        <v>14</v>
      </c>
      <c r="D13" s="9"/>
      <c r="E13" s="10">
        <f t="shared" si="0"/>
        <v>0</v>
      </c>
      <c r="F13" s="10">
        <f t="shared" si="1"/>
        <v>0</v>
      </c>
      <c r="G13" s="10">
        <f t="shared" si="2"/>
        <v>0</v>
      </c>
    </row>
    <row r="14" spans="1:7" ht="14.4" x14ac:dyDescent="0.3">
      <c r="A14" s="23" t="s">
        <v>16</v>
      </c>
      <c r="B14" s="24" t="s">
        <v>8</v>
      </c>
      <c r="C14" s="25">
        <v>2</v>
      </c>
      <c r="D14" s="9"/>
      <c r="E14" s="10">
        <f t="shared" si="0"/>
        <v>0</v>
      </c>
      <c r="F14" s="10">
        <f t="shared" si="1"/>
        <v>0</v>
      </c>
      <c r="G14" s="10">
        <f t="shared" si="2"/>
        <v>0</v>
      </c>
    </row>
    <row r="15" spans="1:7" ht="14.4" x14ac:dyDescent="0.3">
      <c r="A15" s="23" t="s">
        <v>17</v>
      </c>
      <c r="B15" s="24" t="s">
        <v>10</v>
      </c>
      <c r="C15" s="25">
        <v>9</v>
      </c>
      <c r="D15" s="9"/>
      <c r="E15" s="10">
        <f t="shared" si="0"/>
        <v>0</v>
      </c>
      <c r="F15" s="10">
        <f t="shared" si="1"/>
        <v>0</v>
      </c>
      <c r="G15" s="10">
        <f t="shared" si="2"/>
        <v>0</v>
      </c>
    </row>
    <row r="16" spans="1:7" ht="14.4" x14ac:dyDescent="0.3">
      <c r="A16" s="23" t="s">
        <v>17</v>
      </c>
      <c r="B16" s="24" t="s">
        <v>11</v>
      </c>
      <c r="C16" s="25">
        <v>2</v>
      </c>
      <c r="D16" s="9"/>
      <c r="E16" s="10">
        <f t="shared" si="0"/>
        <v>0</v>
      </c>
      <c r="F16" s="10">
        <f t="shared" si="1"/>
        <v>0</v>
      </c>
      <c r="G16" s="10">
        <f t="shared" si="2"/>
        <v>0</v>
      </c>
    </row>
    <row r="17" spans="1:7" ht="14.4" x14ac:dyDescent="0.3">
      <c r="A17" s="23" t="s">
        <v>17</v>
      </c>
      <c r="B17" s="24" t="s">
        <v>6</v>
      </c>
      <c r="C17" s="25">
        <v>3</v>
      </c>
      <c r="D17" s="9"/>
      <c r="E17" s="10">
        <f t="shared" si="0"/>
        <v>0</v>
      </c>
      <c r="F17" s="10">
        <f t="shared" si="1"/>
        <v>0</v>
      </c>
      <c r="G17" s="10">
        <f t="shared" si="2"/>
        <v>0</v>
      </c>
    </row>
    <row r="18" spans="1:7" ht="14.4" x14ac:dyDescent="0.3">
      <c r="A18" s="23" t="s">
        <v>17</v>
      </c>
      <c r="B18" s="24" t="s">
        <v>12</v>
      </c>
      <c r="C18" s="25">
        <v>4</v>
      </c>
      <c r="D18" s="9"/>
      <c r="E18" s="10">
        <f t="shared" si="0"/>
        <v>0</v>
      </c>
      <c r="F18" s="10">
        <f t="shared" si="1"/>
        <v>0</v>
      </c>
      <c r="G18" s="10">
        <f t="shared" si="2"/>
        <v>0</v>
      </c>
    </row>
    <row r="19" spans="1:7" ht="14.4" x14ac:dyDescent="0.3">
      <c r="A19" s="23" t="s">
        <v>17</v>
      </c>
      <c r="B19" s="24" t="s">
        <v>5</v>
      </c>
      <c r="C19" s="25">
        <v>2</v>
      </c>
      <c r="D19" s="9"/>
      <c r="E19" s="10">
        <f t="shared" si="0"/>
        <v>0</v>
      </c>
      <c r="F19" s="10">
        <f t="shared" si="1"/>
        <v>0</v>
      </c>
      <c r="G19" s="10">
        <f t="shared" si="2"/>
        <v>0</v>
      </c>
    </row>
    <row r="20" spans="1:7" ht="14.4" x14ac:dyDescent="0.3">
      <c r="A20" s="23" t="s">
        <v>17</v>
      </c>
      <c r="B20" s="24" t="s">
        <v>8</v>
      </c>
      <c r="C20" s="25">
        <v>1</v>
      </c>
      <c r="D20" s="9"/>
      <c r="E20" s="10">
        <f t="shared" si="0"/>
        <v>0</v>
      </c>
      <c r="F20" s="10">
        <f t="shared" si="1"/>
        <v>0</v>
      </c>
      <c r="G20" s="10">
        <f t="shared" si="2"/>
        <v>0</v>
      </c>
    </row>
    <row r="21" spans="1:7" ht="14.4" x14ac:dyDescent="0.3">
      <c r="A21" s="23" t="s">
        <v>13</v>
      </c>
      <c r="B21" s="24" t="s">
        <v>11</v>
      </c>
      <c r="C21" s="25">
        <v>4</v>
      </c>
      <c r="D21" s="9"/>
      <c r="E21" s="10">
        <f t="shared" si="0"/>
        <v>0</v>
      </c>
      <c r="F21" s="10">
        <f t="shared" si="1"/>
        <v>0</v>
      </c>
      <c r="G21" s="10">
        <f t="shared" si="2"/>
        <v>0</v>
      </c>
    </row>
    <row r="22" spans="1:7" ht="14.4" x14ac:dyDescent="0.3">
      <c r="A22" s="23" t="s">
        <v>13</v>
      </c>
      <c r="B22" s="24" t="s">
        <v>5</v>
      </c>
      <c r="C22" s="25">
        <v>3</v>
      </c>
      <c r="D22" s="9"/>
      <c r="E22" s="10">
        <f t="shared" si="0"/>
        <v>0</v>
      </c>
      <c r="F22" s="10">
        <f t="shared" si="1"/>
        <v>0</v>
      </c>
      <c r="G22" s="10">
        <f t="shared" si="2"/>
        <v>0</v>
      </c>
    </row>
    <row r="23" spans="1:7" ht="14.4" x14ac:dyDescent="0.3">
      <c r="A23" s="23" t="s">
        <v>13</v>
      </c>
      <c r="B23" s="24" t="s">
        <v>8</v>
      </c>
      <c r="C23" s="25">
        <v>1</v>
      </c>
      <c r="D23" s="9"/>
      <c r="E23" s="10">
        <f t="shared" si="0"/>
        <v>0</v>
      </c>
      <c r="F23" s="10">
        <f t="shared" si="1"/>
        <v>0</v>
      </c>
      <c r="G23" s="10">
        <f t="shared" si="2"/>
        <v>0</v>
      </c>
    </row>
    <row r="24" spans="1:7" ht="14.4" x14ac:dyDescent="0.3">
      <c r="A24" s="23" t="s">
        <v>13</v>
      </c>
      <c r="B24" s="24" t="s">
        <v>12</v>
      </c>
      <c r="C24" s="25">
        <v>1</v>
      </c>
      <c r="D24" s="9"/>
      <c r="E24" s="10">
        <f t="shared" si="0"/>
        <v>0</v>
      </c>
      <c r="F24" s="10">
        <f t="shared" si="1"/>
        <v>0</v>
      </c>
      <c r="G24" s="10">
        <f t="shared" si="2"/>
        <v>0</v>
      </c>
    </row>
    <row r="25" spans="1:7" ht="14.4" x14ac:dyDescent="0.3">
      <c r="A25" s="20" t="s">
        <v>34</v>
      </c>
      <c r="B25" s="21"/>
      <c r="C25" s="22"/>
      <c r="D25" s="5"/>
      <c r="E25" s="6"/>
      <c r="F25" s="6"/>
      <c r="G25" s="6"/>
    </row>
    <row r="26" spans="1:7" ht="14.4" x14ac:dyDescent="0.3">
      <c r="A26" s="23" t="s">
        <v>3</v>
      </c>
      <c r="B26" s="24" t="s">
        <v>4</v>
      </c>
      <c r="C26" s="25">
        <v>4</v>
      </c>
      <c r="D26" s="9"/>
      <c r="E26" s="10">
        <f>C26*D26</f>
        <v>0</v>
      </c>
      <c r="F26" s="10">
        <f>E26*0.2</f>
        <v>0</v>
      </c>
      <c r="G26" s="10">
        <f>E26+F26</f>
        <v>0</v>
      </c>
    </row>
    <row r="27" spans="1:7" ht="14.4" x14ac:dyDescent="0.3">
      <c r="A27" s="23" t="s">
        <v>3</v>
      </c>
      <c r="B27" s="24" t="s">
        <v>5</v>
      </c>
      <c r="C27" s="25">
        <v>2</v>
      </c>
      <c r="D27" s="9"/>
      <c r="E27" s="10">
        <f t="shared" ref="E27:E46" si="3">C27*D27</f>
        <v>0</v>
      </c>
      <c r="F27" s="10">
        <f t="shared" ref="F27:F46" si="4">E27*0.2</f>
        <v>0</v>
      </c>
      <c r="G27" s="10">
        <f t="shared" ref="G27:G46" si="5">E27+F27</f>
        <v>0</v>
      </c>
    </row>
    <row r="28" spans="1:7" ht="14.4" x14ac:dyDescent="0.3">
      <c r="A28" s="23" t="s">
        <v>3</v>
      </c>
      <c r="B28" s="24" t="s">
        <v>6</v>
      </c>
      <c r="C28" s="25">
        <v>2</v>
      </c>
      <c r="D28" s="9"/>
      <c r="E28" s="10">
        <f t="shared" si="3"/>
        <v>0</v>
      </c>
      <c r="F28" s="10">
        <f t="shared" si="4"/>
        <v>0</v>
      </c>
      <c r="G28" s="10">
        <f t="shared" si="5"/>
        <v>0</v>
      </c>
    </row>
    <row r="29" spans="1:7" ht="14.4" x14ac:dyDescent="0.3">
      <c r="A29" s="23" t="s">
        <v>3</v>
      </c>
      <c r="B29" s="24" t="s">
        <v>15</v>
      </c>
      <c r="C29" s="25">
        <v>4</v>
      </c>
      <c r="D29" s="9"/>
      <c r="E29" s="10">
        <f t="shared" si="3"/>
        <v>0</v>
      </c>
      <c r="F29" s="10">
        <f t="shared" si="4"/>
        <v>0</v>
      </c>
      <c r="G29" s="10">
        <f t="shared" si="5"/>
        <v>0</v>
      </c>
    </row>
    <row r="30" spans="1:7" ht="14.4" x14ac:dyDescent="0.3">
      <c r="A30" s="23" t="s">
        <v>3</v>
      </c>
      <c r="B30" s="24" t="s">
        <v>7</v>
      </c>
      <c r="C30" s="25">
        <v>2</v>
      </c>
      <c r="D30" s="9"/>
      <c r="E30" s="10">
        <f t="shared" si="3"/>
        <v>0</v>
      </c>
      <c r="F30" s="10">
        <f t="shared" si="4"/>
        <v>0</v>
      </c>
      <c r="G30" s="10">
        <f t="shared" si="5"/>
        <v>0</v>
      </c>
    </row>
    <row r="31" spans="1:7" ht="14.4" x14ac:dyDescent="0.3">
      <c r="A31" s="23" t="s">
        <v>3</v>
      </c>
      <c r="B31" s="24" t="s">
        <v>8</v>
      </c>
      <c r="C31" s="25">
        <v>1</v>
      </c>
      <c r="D31" s="9"/>
      <c r="E31" s="10">
        <f>C31*D31</f>
        <v>0</v>
      </c>
      <c r="F31" s="10">
        <f>E31*0.2</f>
        <v>0</v>
      </c>
      <c r="G31" s="10">
        <f>E31+F31</f>
        <v>0</v>
      </c>
    </row>
    <row r="32" spans="1:7" ht="14.4" x14ac:dyDescent="0.3">
      <c r="A32" s="23" t="s">
        <v>16</v>
      </c>
      <c r="B32" s="24" t="s">
        <v>9</v>
      </c>
      <c r="C32" s="25">
        <v>30</v>
      </c>
      <c r="D32" s="9"/>
      <c r="E32" s="10">
        <f t="shared" si="3"/>
        <v>0</v>
      </c>
      <c r="F32" s="10">
        <f t="shared" si="4"/>
        <v>0</v>
      </c>
      <c r="G32" s="10">
        <f t="shared" si="5"/>
        <v>0</v>
      </c>
    </row>
    <row r="33" spans="1:7" ht="14.4" x14ac:dyDescent="0.3">
      <c r="A33" s="23" t="s">
        <v>16</v>
      </c>
      <c r="B33" s="24" t="s">
        <v>33</v>
      </c>
      <c r="C33" s="25">
        <v>8</v>
      </c>
      <c r="D33" s="9"/>
      <c r="E33" s="10">
        <f t="shared" si="3"/>
        <v>0</v>
      </c>
      <c r="F33" s="10">
        <f t="shared" si="4"/>
        <v>0</v>
      </c>
      <c r="G33" s="10">
        <f t="shared" si="5"/>
        <v>0</v>
      </c>
    </row>
    <row r="34" spans="1:7" ht="14.4" x14ac:dyDescent="0.3">
      <c r="A34" s="23" t="s">
        <v>16</v>
      </c>
      <c r="B34" s="24" t="s">
        <v>5</v>
      </c>
      <c r="C34" s="25">
        <v>3</v>
      </c>
      <c r="D34" s="9"/>
      <c r="E34" s="10">
        <f t="shared" si="3"/>
        <v>0</v>
      </c>
      <c r="F34" s="10">
        <f t="shared" si="4"/>
        <v>0</v>
      </c>
      <c r="G34" s="10">
        <f t="shared" si="5"/>
        <v>0</v>
      </c>
    </row>
    <row r="35" spans="1:7" ht="14.4" x14ac:dyDescent="0.3">
      <c r="A35" s="23" t="s">
        <v>16</v>
      </c>
      <c r="B35" s="24" t="s">
        <v>7</v>
      </c>
      <c r="C35" s="25">
        <v>13</v>
      </c>
      <c r="D35" s="9"/>
      <c r="E35" s="10">
        <f t="shared" si="3"/>
        <v>0</v>
      </c>
      <c r="F35" s="10">
        <f t="shared" si="4"/>
        <v>0</v>
      </c>
      <c r="G35" s="10">
        <f t="shared" si="5"/>
        <v>0</v>
      </c>
    </row>
    <row r="36" spans="1:7" ht="14.4" x14ac:dyDescent="0.3">
      <c r="A36" s="23" t="s">
        <v>16</v>
      </c>
      <c r="B36" s="24" t="s">
        <v>8</v>
      </c>
      <c r="C36" s="25">
        <v>1</v>
      </c>
      <c r="D36" s="9"/>
      <c r="E36" s="10">
        <f t="shared" si="3"/>
        <v>0</v>
      </c>
      <c r="F36" s="10">
        <f t="shared" si="4"/>
        <v>0</v>
      </c>
      <c r="G36" s="10">
        <f t="shared" si="5"/>
        <v>0</v>
      </c>
    </row>
    <row r="37" spans="1:7" ht="14.4" x14ac:dyDescent="0.3">
      <c r="A37" s="23" t="s">
        <v>17</v>
      </c>
      <c r="B37" s="24" t="s">
        <v>10</v>
      </c>
      <c r="C37" s="25">
        <v>9</v>
      </c>
      <c r="D37" s="9"/>
      <c r="E37" s="10">
        <f t="shared" si="3"/>
        <v>0</v>
      </c>
      <c r="F37" s="10">
        <f t="shared" si="4"/>
        <v>0</v>
      </c>
      <c r="G37" s="10">
        <f t="shared" si="5"/>
        <v>0</v>
      </c>
    </row>
    <row r="38" spans="1:7" ht="14.4" x14ac:dyDescent="0.3">
      <c r="A38" s="23" t="s">
        <v>17</v>
      </c>
      <c r="B38" s="24" t="s">
        <v>11</v>
      </c>
      <c r="C38" s="25">
        <v>2</v>
      </c>
      <c r="D38" s="9"/>
      <c r="E38" s="10">
        <f t="shared" si="3"/>
        <v>0</v>
      </c>
      <c r="F38" s="10">
        <f t="shared" si="4"/>
        <v>0</v>
      </c>
      <c r="G38" s="10">
        <f t="shared" si="5"/>
        <v>0</v>
      </c>
    </row>
    <row r="39" spans="1:7" ht="14.4" x14ac:dyDescent="0.3">
      <c r="A39" s="23" t="s">
        <v>17</v>
      </c>
      <c r="B39" s="24" t="s">
        <v>6</v>
      </c>
      <c r="C39" s="25">
        <v>3</v>
      </c>
      <c r="D39" s="9"/>
      <c r="E39" s="10">
        <f t="shared" si="3"/>
        <v>0</v>
      </c>
      <c r="F39" s="10">
        <f t="shared" si="4"/>
        <v>0</v>
      </c>
      <c r="G39" s="10">
        <f t="shared" si="5"/>
        <v>0</v>
      </c>
    </row>
    <row r="40" spans="1:7" ht="14.4" x14ac:dyDescent="0.3">
      <c r="A40" s="23" t="s">
        <v>17</v>
      </c>
      <c r="B40" s="24" t="s">
        <v>12</v>
      </c>
      <c r="C40" s="25">
        <v>3</v>
      </c>
      <c r="D40" s="9"/>
      <c r="E40" s="10">
        <f t="shared" si="3"/>
        <v>0</v>
      </c>
      <c r="F40" s="10">
        <f t="shared" si="4"/>
        <v>0</v>
      </c>
      <c r="G40" s="10">
        <f t="shared" si="5"/>
        <v>0</v>
      </c>
    </row>
    <row r="41" spans="1:7" ht="14.4" x14ac:dyDescent="0.3">
      <c r="A41" s="23" t="s">
        <v>17</v>
      </c>
      <c r="B41" s="24" t="s">
        <v>5</v>
      </c>
      <c r="C41" s="25">
        <v>2</v>
      </c>
      <c r="D41" s="9"/>
      <c r="E41" s="10">
        <f t="shared" si="3"/>
        <v>0</v>
      </c>
      <c r="F41" s="10">
        <f t="shared" si="4"/>
        <v>0</v>
      </c>
      <c r="G41" s="10">
        <f t="shared" si="5"/>
        <v>0</v>
      </c>
    </row>
    <row r="42" spans="1:7" ht="14.4" x14ac:dyDescent="0.3">
      <c r="A42" s="23" t="s">
        <v>17</v>
      </c>
      <c r="B42" s="24" t="s">
        <v>8</v>
      </c>
      <c r="C42" s="25">
        <v>1</v>
      </c>
      <c r="D42" s="9"/>
      <c r="E42" s="10">
        <f t="shared" si="3"/>
        <v>0</v>
      </c>
      <c r="F42" s="10">
        <f t="shared" si="4"/>
        <v>0</v>
      </c>
      <c r="G42" s="10">
        <f t="shared" si="5"/>
        <v>0</v>
      </c>
    </row>
    <row r="43" spans="1:7" ht="14.4" x14ac:dyDescent="0.3">
      <c r="A43" s="23" t="s">
        <v>13</v>
      </c>
      <c r="B43" s="24" t="s">
        <v>11</v>
      </c>
      <c r="C43" s="25">
        <v>3</v>
      </c>
      <c r="D43" s="9"/>
      <c r="E43" s="10">
        <f t="shared" si="3"/>
        <v>0</v>
      </c>
      <c r="F43" s="10">
        <f t="shared" si="4"/>
        <v>0</v>
      </c>
      <c r="G43" s="10">
        <f t="shared" si="5"/>
        <v>0</v>
      </c>
    </row>
    <row r="44" spans="1:7" ht="14.4" x14ac:dyDescent="0.3">
      <c r="A44" s="23" t="s">
        <v>13</v>
      </c>
      <c r="B44" s="24" t="s">
        <v>5</v>
      </c>
      <c r="C44" s="25">
        <v>3</v>
      </c>
      <c r="D44" s="9"/>
      <c r="E44" s="10">
        <f t="shared" si="3"/>
        <v>0</v>
      </c>
      <c r="F44" s="10">
        <f t="shared" si="4"/>
        <v>0</v>
      </c>
      <c r="G44" s="10">
        <f t="shared" si="5"/>
        <v>0</v>
      </c>
    </row>
    <row r="45" spans="1:7" ht="14.4" x14ac:dyDescent="0.3">
      <c r="A45" s="23" t="s">
        <v>13</v>
      </c>
      <c r="B45" s="24" t="s">
        <v>8</v>
      </c>
      <c r="C45" s="25">
        <v>1</v>
      </c>
      <c r="D45" s="9"/>
      <c r="E45" s="10">
        <f t="shared" si="3"/>
        <v>0</v>
      </c>
      <c r="F45" s="10">
        <f t="shared" si="4"/>
        <v>0</v>
      </c>
      <c r="G45" s="10">
        <f t="shared" si="5"/>
        <v>0</v>
      </c>
    </row>
    <row r="46" spans="1:7" ht="14.4" x14ac:dyDescent="0.3">
      <c r="A46" s="23" t="s">
        <v>13</v>
      </c>
      <c r="B46" s="24" t="s">
        <v>12</v>
      </c>
      <c r="C46" s="25">
        <v>1</v>
      </c>
      <c r="D46" s="9"/>
      <c r="E46" s="10">
        <f t="shared" si="3"/>
        <v>0</v>
      </c>
      <c r="F46" s="10">
        <f t="shared" si="4"/>
        <v>0</v>
      </c>
      <c r="G46" s="10">
        <f t="shared" si="5"/>
        <v>0</v>
      </c>
    </row>
    <row r="47" spans="1:7" ht="14.4" x14ac:dyDescent="0.3">
      <c r="A47" s="20" t="s">
        <v>35</v>
      </c>
      <c r="B47" s="21"/>
      <c r="C47" s="22"/>
      <c r="D47" s="5"/>
      <c r="E47" s="6"/>
      <c r="F47" s="6"/>
      <c r="G47" s="6"/>
    </row>
    <row r="48" spans="1:7" ht="14.4" x14ac:dyDescent="0.3">
      <c r="A48" s="23" t="s">
        <v>3</v>
      </c>
      <c r="B48" s="24" t="s">
        <v>4</v>
      </c>
      <c r="C48" s="25">
        <v>4</v>
      </c>
      <c r="D48" s="9"/>
      <c r="E48" s="10">
        <f>C48*D48</f>
        <v>0</v>
      </c>
      <c r="F48" s="10">
        <f>E48*2</f>
        <v>0</v>
      </c>
      <c r="G48" s="10">
        <f>E48+F48</f>
        <v>0</v>
      </c>
    </row>
    <row r="49" spans="1:7" ht="14.4" x14ac:dyDescent="0.3">
      <c r="A49" s="23" t="s">
        <v>3</v>
      </c>
      <c r="B49" s="24" t="s">
        <v>5</v>
      </c>
      <c r="C49" s="25">
        <v>1</v>
      </c>
      <c r="D49" s="9"/>
      <c r="E49" s="10">
        <f t="shared" ref="E49:E68" si="6">C49*D49</f>
        <v>0</v>
      </c>
      <c r="F49" s="10">
        <f t="shared" ref="F49:F68" si="7">E49*2</f>
        <v>0</v>
      </c>
      <c r="G49" s="10">
        <f t="shared" ref="G49:G68" si="8">E49+F49</f>
        <v>0</v>
      </c>
    </row>
    <row r="50" spans="1:7" ht="14.4" x14ac:dyDescent="0.3">
      <c r="A50" s="23" t="s">
        <v>3</v>
      </c>
      <c r="B50" s="24" t="s">
        <v>6</v>
      </c>
      <c r="C50" s="25">
        <v>2</v>
      </c>
      <c r="D50" s="9"/>
      <c r="E50" s="10">
        <f t="shared" si="6"/>
        <v>0</v>
      </c>
      <c r="F50" s="10">
        <f t="shared" si="7"/>
        <v>0</v>
      </c>
      <c r="G50" s="10">
        <f t="shared" si="8"/>
        <v>0</v>
      </c>
    </row>
    <row r="51" spans="1:7" ht="14.4" x14ac:dyDescent="0.3">
      <c r="A51" s="23" t="s">
        <v>3</v>
      </c>
      <c r="B51" s="24" t="s">
        <v>15</v>
      </c>
      <c r="C51" s="25">
        <v>4</v>
      </c>
      <c r="D51" s="9"/>
      <c r="E51" s="10">
        <f t="shared" si="6"/>
        <v>0</v>
      </c>
      <c r="F51" s="10">
        <f t="shared" si="7"/>
        <v>0</v>
      </c>
      <c r="G51" s="10">
        <f t="shared" si="8"/>
        <v>0</v>
      </c>
    </row>
    <row r="52" spans="1:7" ht="14.4" x14ac:dyDescent="0.3">
      <c r="A52" s="23" t="s">
        <v>3</v>
      </c>
      <c r="B52" s="24" t="s">
        <v>7</v>
      </c>
      <c r="C52" s="25">
        <v>3</v>
      </c>
      <c r="D52" s="9"/>
      <c r="E52" s="10">
        <f t="shared" si="6"/>
        <v>0</v>
      </c>
      <c r="F52" s="10">
        <f t="shared" si="7"/>
        <v>0</v>
      </c>
      <c r="G52" s="10">
        <f t="shared" si="8"/>
        <v>0</v>
      </c>
    </row>
    <row r="53" spans="1:7" ht="14.4" x14ac:dyDescent="0.3">
      <c r="A53" s="23" t="s">
        <v>3</v>
      </c>
      <c r="B53" s="24" t="s">
        <v>8</v>
      </c>
      <c r="C53" s="25">
        <v>1</v>
      </c>
      <c r="D53" s="9"/>
      <c r="E53" s="10">
        <f t="shared" si="6"/>
        <v>0</v>
      </c>
      <c r="F53" s="10">
        <f t="shared" si="7"/>
        <v>0</v>
      </c>
      <c r="G53" s="10">
        <f t="shared" si="8"/>
        <v>0</v>
      </c>
    </row>
    <row r="54" spans="1:7" ht="14.4" x14ac:dyDescent="0.3">
      <c r="A54" s="23" t="s">
        <v>16</v>
      </c>
      <c r="B54" s="24" t="s">
        <v>9</v>
      </c>
      <c r="C54" s="25">
        <v>30</v>
      </c>
      <c r="D54" s="9"/>
      <c r="E54" s="10">
        <f t="shared" si="6"/>
        <v>0</v>
      </c>
      <c r="F54" s="10">
        <f t="shared" si="7"/>
        <v>0</v>
      </c>
      <c r="G54" s="10">
        <f t="shared" si="8"/>
        <v>0</v>
      </c>
    </row>
    <row r="55" spans="1:7" ht="14.4" x14ac:dyDescent="0.3">
      <c r="A55" s="23" t="s">
        <v>16</v>
      </c>
      <c r="B55" s="24" t="s">
        <v>33</v>
      </c>
      <c r="C55" s="25">
        <v>7</v>
      </c>
      <c r="D55" s="9"/>
      <c r="E55" s="10">
        <f t="shared" si="6"/>
        <v>0</v>
      </c>
      <c r="F55" s="10">
        <f t="shared" si="7"/>
        <v>0</v>
      </c>
      <c r="G55" s="10">
        <f t="shared" si="8"/>
        <v>0</v>
      </c>
    </row>
    <row r="56" spans="1:7" ht="14.4" x14ac:dyDescent="0.3">
      <c r="A56" s="23" t="s">
        <v>16</v>
      </c>
      <c r="B56" s="24" t="s">
        <v>5</v>
      </c>
      <c r="C56" s="25">
        <v>3</v>
      </c>
      <c r="D56" s="9"/>
      <c r="E56" s="10">
        <f t="shared" si="6"/>
        <v>0</v>
      </c>
      <c r="F56" s="10">
        <f t="shared" si="7"/>
        <v>0</v>
      </c>
      <c r="G56" s="10">
        <f t="shared" si="8"/>
        <v>0</v>
      </c>
    </row>
    <row r="57" spans="1:7" ht="14.4" x14ac:dyDescent="0.3">
      <c r="A57" s="23" t="s">
        <v>16</v>
      </c>
      <c r="B57" s="24" t="s">
        <v>7</v>
      </c>
      <c r="C57" s="25">
        <v>11</v>
      </c>
      <c r="D57" s="9"/>
      <c r="E57" s="10">
        <f t="shared" si="6"/>
        <v>0</v>
      </c>
      <c r="F57" s="10">
        <f t="shared" si="7"/>
        <v>0</v>
      </c>
      <c r="G57" s="10">
        <f t="shared" si="8"/>
        <v>0</v>
      </c>
    </row>
    <row r="58" spans="1:7" ht="14.4" x14ac:dyDescent="0.3">
      <c r="A58" s="23" t="s">
        <v>16</v>
      </c>
      <c r="B58" s="24" t="s">
        <v>8</v>
      </c>
      <c r="C58" s="25">
        <v>1</v>
      </c>
      <c r="D58" s="9"/>
      <c r="E58" s="10">
        <f t="shared" si="6"/>
        <v>0</v>
      </c>
      <c r="F58" s="10">
        <f t="shared" si="7"/>
        <v>0</v>
      </c>
      <c r="G58" s="10">
        <f t="shared" si="8"/>
        <v>0</v>
      </c>
    </row>
    <row r="59" spans="1:7" ht="14.4" x14ac:dyDescent="0.3">
      <c r="A59" s="23" t="s">
        <v>17</v>
      </c>
      <c r="B59" s="24" t="s">
        <v>10</v>
      </c>
      <c r="C59" s="25">
        <v>8</v>
      </c>
      <c r="D59" s="9"/>
      <c r="E59" s="10">
        <f t="shared" si="6"/>
        <v>0</v>
      </c>
      <c r="F59" s="10">
        <f t="shared" si="7"/>
        <v>0</v>
      </c>
      <c r="G59" s="10">
        <f t="shared" si="8"/>
        <v>0</v>
      </c>
    </row>
    <row r="60" spans="1:7" ht="14.4" x14ac:dyDescent="0.3">
      <c r="A60" s="23" t="s">
        <v>17</v>
      </c>
      <c r="B60" s="24" t="s">
        <v>11</v>
      </c>
      <c r="C60" s="25">
        <v>2</v>
      </c>
      <c r="D60" s="9"/>
      <c r="E60" s="10">
        <f t="shared" si="6"/>
        <v>0</v>
      </c>
      <c r="F60" s="10">
        <f t="shared" si="7"/>
        <v>0</v>
      </c>
      <c r="G60" s="10">
        <f t="shared" si="8"/>
        <v>0</v>
      </c>
    </row>
    <row r="61" spans="1:7" ht="14.4" x14ac:dyDescent="0.3">
      <c r="A61" s="23" t="s">
        <v>17</v>
      </c>
      <c r="B61" s="24" t="s">
        <v>6</v>
      </c>
      <c r="C61" s="25">
        <v>2</v>
      </c>
      <c r="D61" s="9"/>
      <c r="E61" s="10">
        <f t="shared" si="6"/>
        <v>0</v>
      </c>
      <c r="F61" s="10">
        <f t="shared" si="7"/>
        <v>0</v>
      </c>
      <c r="G61" s="10">
        <f t="shared" si="8"/>
        <v>0</v>
      </c>
    </row>
    <row r="62" spans="1:7" ht="14.4" x14ac:dyDescent="0.3">
      <c r="A62" s="23" t="s">
        <v>17</v>
      </c>
      <c r="B62" s="24" t="s">
        <v>12</v>
      </c>
      <c r="C62" s="25">
        <v>3</v>
      </c>
      <c r="D62" s="9"/>
      <c r="E62" s="10">
        <f t="shared" si="6"/>
        <v>0</v>
      </c>
      <c r="F62" s="10">
        <f t="shared" si="7"/>
        <v>0</v>
      </c>
      <c r="G62" s="10">
        <f t="shared" si="8"/>
        <v>0</v>
      </c>
    </row>
    <row r="63" spans="1:7" ht="14.4" x14ac:dyDescent="0.3">
      <c r="A63" s="23" t="s">
        <v>17</v>
      </c>
      <c r="B63" s="24" t="s">
        <v>5</v>
      </c>
      <c r="C63" s="25">
        <v>2</v>
      </c>
      <c r="D63" s="9"/>
      <c r="E63" s="10">
        <f t="shared" si="6"/>
        <v>0</v>
      </c>
      <c r="F63" s="10">
        <f t="shared" si="7"/>
        <v>0</v>
      </c>
      <c r="G63" s="10">
        <f t="shared" si="8"/>
        <v>0</v>
      </c>
    </row>
    <row r="64" spans="1:7" ht="14.4" x14ac:dyDescent="0.3">
      <c r="A64" s="23" t="s">
        <v>17</v>
      </c>
      <c r="B64" s="24" t="s">
        <v>8</v>
      </c>
      <c r="C64" s="25">
        <v>1</v>
      </c>
      <c r="D64" s="9"/>
      <c r="E64" s="10">
        <f t="shared" si="6"/>
        <v>0</v>
      </c>
      <c r="F64" s="10">
        <f t="shared" si="7"/>
        <v>0</v>
      </c>
      <c r="G64" s="10">
        <f t="shared" si="8"/>
        <v>0</v>
      </c>
    </row>
    <row r="65" spans="1:7" ht="28.8" x14ac:dyDescent="0.3">
      <c r="A65" s="23" t="s">
        <v>13</v>
      </c>
      <c r="B65" s="33" t="s">
        <v>11</v>
      </c>
      <c r="C65" s="25">
        <v>3</v>
      </c>
      <c r="D65" s="9"/>
      <c r="E65" s="10">
        <f t="shared" si="6"/>
        <v>0</v>
      </c>
      <c r="F65" s="10">
        <f t="shared" si="7"/>
        <v>0</v>
      </c>
      <c r="G65" s="10">
        <f t="shared" si="8"/>
        <v>0</v>
      </c>
    </row>
    <row r="66" spans="1:7" ht="14.4" x14ac:dyDescent="0.3">
      <c r="A66" s="23" t="s">
        <v>13</v>
      </c>
      <c r="B66" s="24" t="s">
        <v>5</v>
      </c>
      <c r="C66" s="25">
        <v>2</v>
      </c>
      <c r="D66" s="9"/>
      <c r="E66" s="10">
        <f t="shared" si="6"/>
        <v>0</v>
      </c>
      <c r="F66" s="10">
        <f t="shared" si="7"/>
        <v>0</v>
      </c>
      <c r="G66" s="10">
        <f t="shared" si="8"/>
        <v>0</v>
      </c>
    </row>
    <row r="67" spans="1:7" ht="14.4" x14ac:dyDescent="0.3">
      <c r="A67" s="23" t="s">
        <v>13</v>
      </c>
      <c r="B67" s="24" t="s">
        <v>8</v>
      </c>
      <c r="C67" s="25">
        <v>1</v>
      </c>
      <c r="D67" s="9"/>
      <c r="E67" s="10">
        <f t="shared" si="6"/>
        <v>0</v>
      </c>
      <c r="F67" s="10">
        <f t="shared" si="7"/>
        <v>0</v>
      </c>
      <c r="G67" s="10">
        <f t="shared" si="8"/>
        <v>0</v>
      </c>
    </row>
    <row r="68" spans="1:7" ht="14.4" x14ac:dyDescent="0.3">
      <c r="A68" s="23" t="s">
        <v>13</v>
      </c>
      <c r="B68" s="24" t="s">
        <v>12</v>
      </c>
      <c r="C68" s="25">
        <v>0</v>
      </c>
      <c r="D68" s="9"/>
      <c r="E68" s="10">
        <f t="shared" si="6"/>
        <v>0</v>
      </c>
      <c r="F68" s="10">
        <f t="shared" si="7"/>
        <v>0</v>
      </c>
      <c r="G68" s="10">
        <f t="shared" si="8"/>
        <v>0</v>
      </c>
    </row>
    <row r="69" spans="1:7" ht="14.4" x14ac:dyDescent="0.3">
      <c r="A69" s="20" t="s">
        <v>14</v>
      </c>
      <c r="B69" s="21"/>
      <c r="C69" s="22"/>
      <c r="D69" s="5"/>
      <c r="E69" s="6"/>
      <c r="F69" s="6"/>
      <c r="G69" s="6"/>
    </row>
    <row r="70" spans="1:7" ht="14.4" x14ac:dyDescent="0.3">
      <c r="A70" s="23" t="s">
        <v>3</v>
      </c>
      <c r="B70" s="24" t="s">
        <v>4</v>
      </c>
      <c r="C70" s="25">
        <v>2</v>
      </c>
      <c r="D70" s="9"/>
      <c r="E70" s="10">
        <f>C70*D70</f>
        <v>0</v>
      </c>
      <c r="F70" s="10">
        <f>E70*0.2</f>
        <v>0</v>
      </c>
      <c r="G70" s="10">
        <f>E70+F70</f>
        <v>0</v>
      </c>
    </row>
    <row r="71" spans="1:7" ht="14.4" x14ac:dyDescent="0.3">
      <c r="A71" s="23" t="s">
        <v>16</v>
      </c>
      <c r="B71" s="24" t="s">
        <v>9</v>
      </c>
      <c r="C71" s="25">
        <v>12</v>
      </c>
      <c r="D71" s="9"/>
      <c r="E71" s="10">
        <f t="shared" ref="E71:E72" si="9">C71*D71</f>
        <v>0</v>
      </c>
      <c r="F71" s="10">
        <f t="shared" ref="F71:F72" si="10">E71*0.2</f>
        <v>0</v>
      </c>
      <c r="G71" s="10">
        <f t="shared" ref="G71:G72" si="11">E71+F71</f>
        <v>0</v>
      </c>
    </row>
    <row r="72" spans="1:7" ht="14.4" x14ac:dyDescent="0.3">
      <c r="A72" s="23" t="s">
        <v>17</v>
      </c>
      <c r="B72" s="24" t="s">
        <v>10</v>
      </c>
      <c r="C72" s="25">
        <v>3</v>
      </c>
      <c r="D72" s="9"/>
      <c r="E72" s="10">
        <f t="shared" si="9"/>
        <v>0</v>
      </c>
      <c r="F72" s="10">
        <f t="shared" si="10"/>
        <v>0</v>
      </c>
      <c r="G72" s="10">
        <f t="shared" si="11"/>
        <v>0</v>
      </c>
    </row>
    <row r="73" spans="1:7" s="8" customFormat="1" ht="43.8" customHeight="1" x14ac:dyDescent="0.3">
      <c r="A73" s="26" t="s">
        <v>31</v>
      </c>
      <c r="B73" s="26"/>
      <c r="C73" s="27"/>
      <c r="D73" s="26"/>
      <c r="E73" s="7">
        <f>SUM(E4:E72)</f>
        <v>0</v>
      </c>
      <c r="F73" s="7">
        <f>SUM(F4:F72)</f>
        <v>0</v>
      </c>
      <c r="G73" s="7">
        <f>SUM(G4:G72)</f>
        <v>0</v>
      </c>
    </row>
  </sheetData>
  <mergeCells count="7">
    <mergeCell ref="G1:G2"/>
    <mergeCell ref="A1:A2"/>
    <mergeCell ref="B1:B2"/>
    <mergeCell ref="C1:C2"/>
    <mergeCell ref="D1:D2"/>
    <mergeCell ref="F1:F2"/>
    <mergeCell ref="E1:E2"/>
  </mergeCells>
  <conditionalFormatting sqref="C3:G3">
    <cfRule type="colorScale" priority="8">
      <colorScale>
        <cfvo type="num" val="0"/>
        <cfvo type="num" val="1"/>
        <color theme="0"/>
        <color theme="2" tint="-0.249977111117893"/>
      </colorScale>
    </cfRule>
  </conditionalFormatting>
  <conditionalFormatting sqref="C25:G25">
    <cfRule type="colorScale" priority="7">
      <colorScale>
        <cfvo type="num" val="0"/>
        <cfvo type="num" val="1"/>
        <color theme="0"/>
        <color theme="2" tint="-0.249977111117893"/>
      </colorScale>
    </cfRule>
  </conditionalFormatting>
  <conditionalFormatting sqref="C47:G47">
    <cfRule type="colorScale" priority="6">
      <colorScale>
        <cfvo type="num" val="0"/>
        <cfvo type="num" val="1"/>
        <color theme="0"/>
        <color theme="2" tint="-0.249977111117893"/>
      </colorScale>
    </cfRule>
  </conditionalFormatting>
  <conditionalFormatting sqref="C69:G69">
    <cfRule type="colorScale" priority="5">
      <colorScale>
        <cfvo type="num" val="0"/>
        <cfvo type="num" val="1"/>
        <color theme="0"/>
        <color theme="2" tint="-0.249977111117893"/>
      </colorScale>
    </cfRule>
  </conditionalFormatting>
  <pageMargins left="0.7" right="0.7" top="0.75" bottom="0.75" header="0.3" footer="0.3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EF84E-3D62-4573-8D64-48F3B4E2FDF7}">
  <dimension ref="A1:E13"/>
  <sheetViews>
    <sheetView workbookViewId="0">
      <selection activeCell="C3" sqref="C3"/>
    </sheetView>
  </sheetViews>
  <sheetFormatPr defaultRowHeight="14.4" x14ac:dyDescent="0.3"/>
  <cols>
    <col min="1" max="5" width="20.109375" style="13" customWidth="1"/>
  </cols>
  <sheetData>
    <row r="1" spans="1:5" x14ac:dyDescent="0.3">
      <c r="A1" s="31" t="s">
        <v>18</v>
      </c>
      <c r="B1" s="32" t="s">
        <v>19</v>
      </c>
      <c r="C1" s="32"/>
      <c r="D1" s="31"/>
      <c r="E1" s="31"/>
    </row>
    <row r="2" spans="1:5" ht="72" x14ac:dyDescent="0.3">
      <c r="A2" s="31"/>
      <c r="B2" s="14" t="s">
        <v>20</v>
      </c>
      <c r="C2" s="14" t="s">
        <v>21</v>
      </c>
      <c r="D2" s="14" t="s">
        <v>22</v>
      </c>
      <c r="E2" s="14" t="s">
        <v>23</v>
      </c>
    </row>
    <row r="3" spans="1:5" x14ac:dyDescent="0.3">
      <c r="A3" s="15" t="s">
        <v>4</v>
      </c>
      <c r="B3" s="16">
        <v>910</v>
      </c>
      <c r="C3" s="17">
        <v>0.1</v>
      </c>
      <c r="D3" s="16">
        <v>20</v>
      </c>
      <c r="E3" s="18">
        <v>4.7500000000000001E-2</v>
      </c>
    </row>
    <row r="4" spans="1:5" x14ac:dyDescent="0.3">
      <c r="A4" s="15" t="s">
        <v>10</v>
      </c>
      <c r="B4" s="16">
        <v>570</v>
      </c>
      <c r="C4" s="17">
        <v>0.15</v>
      </c>
      <c r="D4" s="16">
        <v>33</v>
      </c>
      <c r="E4" s="18">
        <v>7.8399999999999997E-2</v>
      </c>
    </row>
    <row r="5" spans="1:5" ht="28.8" x14ac:dyDescent="0.3">
      <c r="A5" s="15" t="s">
        <v>24</v>
      </c>
      <c r="B5" s="16">
        <v>650</v>
      </c>
      <c r="C5" s="17">
        <v>0.6</v>
      </c>
      <c r="D5" s="16">
        <v>150</v>
      </c>
      <c r="E5" s="18">
        <v>0.35630000000000001</v>
      </c>
    </row>
    <row r="6" spans="1:5" ht="28.8" x14ac:dyDescent="0.3">
      <c r="A6" s="15" t="s">
        <v>8</v>
      </c>
      <c r="B6" s="16">
        <v>890</v>
      </c>
      <c r="C6" s="17">
        <v>0.04</v>
      </c>
      <c r="D6" s="16">
        <v>16</v>
      </c>
      <c r="E6" s="18">
        <v>3.7999999999999999E-2</v>
      </c>
    </row>
    <row r="7" spans="1:5" x14ac:dyDescent="0.3">
      <c r="A7" s="15" t="s">
        <v>6</v>
      </c>
      <c r="B7" s="16">
        <v>740</v>
      </c>
      <c r="C7" s="17">
        <v>0.5</v>
      </c>
      <c r="D7" s="16">
        <v>23</v>
      </c>
      <c r="E7" s="18">
        <v>5.4600000000000003E-2</v>
      </c>
    </row>
    <row r="8" spans="1:5" ht="43.2" x14ac:dyDescent="0.3">
      <c r="A8" s="15" t="s">
        <v>25</v>
      </c>
      <c r="B8" s="16">
        <v>890</v>
      </c>
      <c r="C8" s="17">
        <v>0.05</v>
      </c>
      <c r="D8" s="16">
        <v>0</v>
      </c>
      <c r="E8" s="18">
        <v>0</v>
      </c>
    </row>
    <row r="9" spans="1:5" ht="28.8" x14ac:dyDescent="0.3">
      <c r="A9" s="15" t="s">
        <v>5</v>
      </c>
      <c r="B9" s="19">
        <v>1200</v>
      </c>
      <c r="C9" s="17">
        <v>0.1</v>
      </c>
      <c r="D9" s="16">
        <v>36</v>
      </c>
      <c r="E9" s="18">
        <v>8.5500000000000007E-2</v>
      </c>
    </row>
    <row r="10" spans="1:5" ht="43.2" x14ac:dyDescent="0.3">
      <c r="A10" s="15" t="s">
        <v>26</v>
      </c>
      <c r="B10" s="16">
        <v>790</v>
      </c>
      <c r="C10" s="17">
        <v>0.3</v>
      </c>
      <c r="D10" s="16">
        <v>26</v>
      </c>
      <c r="E10" s="18">
        <v>6.1800000000000001E-2</v>
      </c>
    </row>
    <row r="11" spans="1:5" ht="28.8" x14ac:dyDescent="0.3">
      <c r="A11" s="15" t="s">
        <v>7</v>
      </c>
      <c r="B11" s="16">
        <v>600</v>
      </c>
      <c r="C11" s="17">
        <v>0.15</v>
      </c>
      <c r="D11" s="16">
        <v>55</v>
      </c>
      <c r="E11" s="18">
        <v>0.13059999999999999</v>
      </c>
    </row>
    <row r="12" spans="1:5" ht="28.8" x14ac:dyDescent="0.3">
      <c r="A12" s="15" t="s">
        <v>12</v>
      </c>
      <c r="B12" s="16">
        <v>710</v>
      </c>
      <c r="C12" s="17">
        <v>0.05</v>
      </c>
      <c r="D12" s="16">
        <v>14</v>
      </c>
      <c r="E12" s="18">
        <v>3.3300000000000003E-2</v>
      </c>
    </row>
    <row r="13" spans="1:5" ht="28.8" x14ac:dyDescent="0.3">
      <c r="A13" s="15" t="s">
        <v>27</v>
      </c>
      <c r="B13" s="16">
        <v>900</v>
      </c>
      <c r="C13" s="17">
        <v>0.5</v>
      </c>
      <c r="D13" s="16">
        <v>48</v>
      </c>
      <c r="E13" s="18">
        <v>0.114</v>
      </c>
    </row>
  </sheetData>
  <mergeCells count="3">
    <mergeCell ref="D1:E1"/>
    <mergeCell ref="A1:A2"/>
    <mergeCell ref="B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Cenová tabuľka časť II.</vt:lpstr>
      <vt:lpstr>Sumarizacia a maximálne limity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Lucia Štrbová</cp:lastModifiedBy>
  <cp:lastPrinted>2021-10-22T14:29:15Z</cp:lastPrinted>
  <dcterms:created xsi:type="dcterms:W3CDTF">2021-09-21T10:15:04Z</dcterms:created>
  <dcterms:modified xsi:type="dcterms:W3CDTF">2021-11-03T06:18:12Z</dcterms:modified>
</cp:coreProperties>
</file>