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kládka\Trenčianska univerzita\Rozvoj a podpora výskumno – vývojových aktivít\5_opakovaná súťaž\Dokumentácia\zmena SP\"/>
    </mc:Choice>
  </mc:AlternateContent>
  <xr:revisionPtr revIDLastSave="0" documentId="13_ncr:1_{72BCC228-C2AB-4193-82DC-2D826FB5EAF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elková cena" sheetId="1" r:id="rId1"/>
    <sheet name="Položka č. 6" sheetId="2" r:id="rId2"/>
    <sheet name="Položka č. 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3" l="1"/>
  <c r="E8" i="1" s="1"/>
  <c r="E7" i="1"/>
  <c r="J22" i="2"/>
  <c r="H22" i="2"/>
  <c r="H3" i="3"/>
  <c r="I3" i="3" s="1"/>
  <c r="J3" i="3" s="1"/>
  <c r="H4" i="3"/>
  <c r="I4" i="3" s="1"/>
  <c r="H5" i="3"/>
  <c r="I5" i="3" s="1"/>
  <c r="H6" i="3"/>
  <c r="I6" i="3" s="1"/>
  <c r="H7" i="3"/>
  <c r="I7" i="3" s="1"/>
  <c r="J7" i="3" s="1"/>
  <c r="H8" i="3"/>
  <c r="I8" i="3" s="1"/>
  <c r="H9" i="3"/>
  <c r="I9" i="3" s="1"/>
  <c r="H10" i="3"/>
  <c r="I10" i="3" s="1"/>
  <c r="H11" i="3"/>
  <c r="I11" i="3" s="1"/>
  <c r="J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H18" i="3"/>
  <c r="I18" i="3" s="1"/>
  <c r="J18" i="3" s="1"/>
  <c r="H19" i="3"/>
  <c r="I19" i="3" s="1"/>
  <c r="H20" i="3"/>
  <c r="I20" i="3" s="1"/>
  <c r="H21" i="3"/>
  <c r="I21" i="3" s="1"/>
  <c r="H22" i="3"/>
  <c r="I22" i="3" s="1"/>
  <c r="J22" i="3" s="1"/>
  <c r="H23" i="3"/>
  <c r="I23" i="3" s="1"/>
  <c r="J23" i="3" s="1"/>
  <c r="H24" i="3"/>
  <c r="I24" i="3" s="1"/>
  <c r="H25" i="3"/>
  <c r="I25" i="3" s="1"/>
  <c r="H26" i="3"/>
  <c r="I26" i="3" s="1"/>
  <c r="H27" i="3"/>
  <c r="I27" i="3" s="1"/>
  <c r="J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H34" i="3"/>
  <c r="I34" i="3" s="1"/>
  <c r="J34" i="3" s="1"/>
  <c r="H35" i="3"/>
  <c r="I35" i="3" s="1"/>
  <c r="H36" i="3"/>
  <c r="I36" i="3" s="1"/>
  <c r="H37" i="3"/>
  <c r="I37" i="3" s="1"/>
  <c r="H38" i="3"/>
  <c r="I38" i="3" s="1"/>
  <c r="H39" i="3"/>
  <c r="H40" i="3"/>
  <c r="I40" i="3" s="1"/>
  <c r="H41" i="3"/>
  <c r="I41" i="3" s="1"/>
  <c r="H42" i="3"/>
  <c r="I42" i="3" s="1"/>
  <c r="H43" i="3"/>
  <c r="I43" i="3"/>
  <c r="J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H50" i="3"/>
  <c r="I50" i="3"/>
  <c r="H51" i="3"/>
  <c r="I51" i="3" s="1"/>
  <c r="H52" i="3"/>
  <c r="I52" i="3" s="1"/>
  <c r="H53" i="3"/>
  <c r="I53" i="3" s="1"/>
  <c r="H54" i="3"/>
  <c r="I54" i="3"/>
  <c r="J54" i="3" s="1"/>
  <c r="H55" i="3"/>
  <c r="I55" i="3"/>
  <c r="H56" i="3"/>
  <c r="I56" i="3" s="1"/>
  <c r="H57" i="3"/>
  <c r="I57" i="3" s="1"/>
  <c r="H58" i="3"/>
  <c r="I58" i="3" s="1"/>
  <c r="H59" i="3"/>
  <c r="I59" i="3" s="1"/>
  <c r="J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H66" i="3"/>
  <c r="I66" i="3" s="1"/>
  <c r="H67" i="3"/>
  <c r="I67" i="3" s="1"/>
  <c r="H68" i="3"/>
  <c r="I68" i="3" s="1"/>
  <c r="H69" i="3"/>
  <c r="I69" i="3" s="1"/>
  <c r="H70" i="3"/>
  <c r="I70" i="3"/>
  <c r="J70" i="3" s="1"/>
  <c r="H71" i="3"/>
  <c r="I71" i="3" s="1"/>
  <c r="H72" i="3"/>
  <c r="I72" i="3" s="1"/>
  <c r="H73" i="3"/>
  <c r="I73" i="3" s="1"/>
  <c r="H74" i="3"/>
  <c r="I74" i="3" s="1"/>
  <c r="H75" i="3"/>
  <c r="I75" i="3"/>
  <c r="J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H82" i="3"/>
  <c r="I82" i="3"/>
  <c r="J82" i="3" s="1"/>
  <c r="H83" i="3"/>
  <c r="I83" i="3" s="1"/>
  <c r="H84" i="3"/>
  <c r="I84" i="3" s="1"/>
  <c r="H85" i="3"/>
  <c r="I85" i="3" s="1"/>
  <c r="H86" i="3"/>
  <c r="I86" i="3" s="1"/>
  <c r="J86" i="3" s="1"/>
  <c r="H87" i="3"/>
  <c r="I87" i="3"/>
  <c r="J87" i="3"/>
  <c r="H88" i="3"/>
  <c r="I88" i="3" s="1"/>
  <c r="H89" i="3"/>
  <c r="I89" i="3" s="1"/>
  <c r="H90" i="3"/>
  <c r="I90" i="3" s="1"/>
  <c r="H91" i="3"/>
  <c r="I91" i="3" s="1"/>
  <c r="J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H98" i="3"/>
  <c r="I98" i="3" s="1"/>
  <c r="H99" i="3"/>
  <c r="I99" i="3" s="1"/>
  <c r="H100" i="3"/>
  <c r="I100" i="3" s="1"/>
  <c r="H101" i="3"/>
  <c r="I101" i="3" s="1"/>
  <c r="H102" i="3"/>
  <c r="I102" i="3"/>
  <c r="H103" i="3"/>
  <c r="I103" i="3" s="1"/>
  <c r="H104" i="3"/>
  <c r="I104" i="3" s="1"/>
  <c r="H105" i="3"/>
  <c r="I105" i="3" s="1"/>
  <c r="H106" i="3"/>
  <c r="I106" i="3" s="1"/>
  <c r="H107" i="3"/>
  <c r="I107" i="3"/>
  <c r="J107" i="3" s="1"/>
  <c r="H108" i="3"/>
  <c r="I108" i="3" s="1"/>
  <c r="H109" i="3"/>
  <c r="I109" i="3" s="1"/>
  <c r="H110" i="3"/>
  <c r="I110" i="3" s="1"/>
  <c r="H2" i="3"/>
  <c r="F3" i="1"/>
  <c r="G3" i="1" s="1"/>
  <c r="F4" i="1"/>
  <c r="G4" i="1" s="1"/>
  <c r="F5" i="1"/>
  <c r="G5" i="1" s="1"/>
  <c r="H5" i="1" s="1"/>
  <c r="F6" i="1"/>
  <c r="G6" i="1" s="1"/>
  <c r="F2" i="1"/>
  <c r="H3" i="2"/>
  <c r="I3" i="2" s="1"/>
  <c r="J3" i="2" s="1"/>
  <c r="H4" i="2"/>
  <c r="I4" i="2" s="1"/>
  <c r="H5" i="2"/>
  <c r="H6" i="2"/>
  <c r="I6" i="2"/>
  <c r="J6" i="2"/>
  <c r="H7" i="2"/>
  <c r="I7" i="2" s="1"/>
  <c r="J7" i="2" s="1"/>
  <c r="H8" i="2"/>
  <c r="I8" i="2" s="1"/>
  <c r="H9" i="2"/>
  <c r="I9" i="2"/>
  <c r="H10" i="2"/>
  <c r="I10" i="2" s="1"/>
  <c r="H11" i="2"/>
  <c r="I11" i="2"/>
  <c r="J11" i="2"/>
  <c r="H12" i="2"/>
  <c r="I12" i="2" s="1"/>
  <c r="H13" i="2"/>
  <c r="I13" i="2"/>
  <c r="H14" i="2"/>
  <c r="I14" i="2" s="1"/>
  <c r="H15" i="2"/>
  <c r="H16" i="2"/>
  <c r="I16" i="2" s="1"/>
  <c r="H17" i="2"/>
  <c r="I17" i="2" s="1"/>
  <c r="H18" i="2"/>
  <c r="I18" i="2" s="1"/>
  <c r="H19" i="2"/>
  <c r="I19" i="2" s="1"/>
  <c r="H20" i="2"/>
  <c r="I20" i="2" s="1"/>
  <c r="H21" i="2"/>
  <c r="H2" i="2"/>
  <c r="F8" i="1" l="1"/>
  <c r="J18" i="2"/>
  <c r="I15" i="2"/>
  <c r="I2" i="2"/>
  <c r="J2" i="2" s="1"/>
  <c r="J17" i="2"/>
  <c r="J9" i="2"/>
  <c r="J14" i="2"/>
  <c r="J13" i="2"/>
  <c r="J103" i="3"/>
  <c r="J98" i="3"/>
  <c r="J19" i="2"/>
  <c r="I21" i="2"/>
  <c r="J21" i="2" s="1"/>
  <c r="I5" i="2"/>
  <c r="J5" i="2" s="1"/>
  <c r="J50" i="3"/>
  <c r="J55" i="3"/>
  <c r="J71" i="3"/>
  <c r="J66" i="3"/>
  <c r="I2" i="3"/>
  <c r="J102" i="3"/>
  <c r="J99" i="3"/>
  <c r="J94" i="3"/>
  <c r="J93" i="3"/>
  <c r="J83" i="3"/>
  <c r="J78" i="3"/>
  <c r="J77" i="3"/>
  <c r="J67" i="3"/>
  <c r="J62" i="3"/>
  <c r="J61" i="3"/>
  <c r="J51" i="3"/>
  <c r="J46" i="3"/>
  <c r="J45" i="3"/>
  <c r="J35" i="3"/>
  <c r="J30" i="3"/>
  <c r="J29" i="3"/>
  <c r="J19" i="3"/>
  <c r="J14" i="3"/>
  <c r="J13" i="3"/>
  <c r="J6" i="3"/>
  <c r="J5" i="3"/>
  <c r="J110" i="3"/>
  <c r="J109" i="3"/>
  <c r="J106" i="3"/>
  <c r="J105" i="3"/>
  <c r="J95" i="3"/>
  <c r="J90" i="3"/>
  <c r="J89" i="3"/>
  <c r="J79" i="3"/>
  <c r="J74" i="3"/>
  <c r="J73" i="3"/>
  <c r="J63" i="3"/>
  <c r="J58" i="3"/>
  <c r="J57" i="3"/>
  <c r="J47" i="3"/>
  <c r="J42" i="3"/>
  <c r="J41" i="3"/>
  <c r="J37" i="3"/>
  <c r="J31" i="3"/>
  <c r="J26" i="3"/>
  <c r="J25" i="3"/>
  <c r="J15" i="3"/>
  <c r="J10" i="3"/>
  <c r="J9" i="3"/>
  <c r="J101" i="3"/>
  <c r="I97" i="3"/>
  <c r="J97" i="3" s="1"/>
  <c r="J85" i="3"/>
  <c r="I81" i="3"/>
  <c r="J81" i="3" s="1"/>
  <c r="J69" i="3"/>
  <c r="I65" i="3"/>
  <c r="J65" i="3" s="1"/>
  <c r="J53" i="3"/>
  <c r="I49" i="3"/>
  <c r="J49" i="3" s="1"/>
  <c r="I39" i="3"/>
  <c r="J39" i="3" s="1"/>
  <c r="I33" i="3"/>
  <c r="J33" i="3" s="1"/>
  <c r="J21" i="3"/>
  <c r="I17" i="3"/>
  <c r="J10" i="2"/>
  <c r="G2" i="1"/>
  <c r="H2" i="1" s="1"/>
  <c r="H6" i="1"/>
  <c r="J108" i="3"/>
  <c r="J104" i="3"/>
  <c r="J100" i="3"/>
  <c r="J96" i="3"/>
  <c r="J92" i="3"/>
  <c r="J88" i="3"/>
  <c r="J84" i="3"/>
  <c r="J80" i="3"/>
  <c r="J76" i="3"/>
  <c r="J72" i="3"/>
  <c r="J68" i="3"/>
  <c r="J64" i="3"/>
  <c r="J60" i="3"/>
  <c r="J56" i="3"/>
  <c r="J52" i="3"/>
  <c r="J48" i="3"/>
  <c r="J44" i="3"/>
  <c r="J40" i="3"/>
  <c r="J38" i="3"/>
  <c r="J36" i="3"/>
  <c r="J32" i="3"/>
  <c r="J28" i="3"/>
  <c r="J24" i="3"/>
  <c r="J20" i="3"/>
  <c r="J16" i="3"/>
  <c r="J12" i="3"/>
  <c r="J8" i="3"/>
  <c r="J4" i="3"/>
  <c r="H3" i="1"/>
  <c r="H4" i="1"/>
  <c r="J20" i="2"/>
  <c r="J16" i="2"/>
  <c r="J12" i="2"/>
  <c r="J8" i="2"/>
  <c r="J4" i="2"/>
  <c r="I22" i="2" l="1"/>
  <c r="J2" i="3"/>
  <c r="I111" i="3"/>
  <c r="J15" i="2"/>
  <c r="G8" i="1"/>
  <c r="J17" i="3"/>
  <c r="F7" i="1"/>
  <c r="F9" i="1" s="1"/>
  <c r="J111" i="3" l="1"/>
  <c r="H8" i="1"/>
  <c r="G7" i="1"/>
  <c r="H7" i="1" l="1"/>
  <c r="H9" i="1" s="1"/>
  <c r="G9" i="1"/>
</calcChain>
</file>

<file path=xl/sharedStrings.xml><?xml version="1.0" encoding="utf-8"?>
<sst xmlns="http://schemas.openxmlformats.org/spreadsheetml/2006/main" count="566" uniqueCount="295">
  <si>
    <t>č.p.</t>
  </si>
  <si>
    <t>Názov položky</t>
  </si>
  <si>
    <t>Kapiláry ku kapilárnemu reometru</t>
  </si>
  <si>
    <t>ATR nadstavec s kryštálom z germánia</t>
  </si>
  <si>
    <t>1 ks</t>
  </si>
  <si>
    <t>Súbor vstrekolisových foriem</t>
  </si>
  <si>
    <t>Súbor pre funkčné rozšírenie univerzálneho skúšobného zariadenia</t>
  </si>
  <si>
    <t>Vysekávacie nože s absorpčnou podložkou k pneumatickej vysekávačke</t>
  </si>
  <si>
    <t>Spotrebný materiál do metalografického laboratória</t>
  </si>
  <si>
    <t>Spotrebný materiál pre laboratória FunGlass</t>
  </si>
  <si>
    <t>DPH v EUR (20 %)</t>
  </si>
  <si>
    <t>Špecifikácia</t>
  </si>
  <si>
    <t>Merná jednotka</t>
  </si>
  <si>
    <t>Leštiace plátno (Zeta)</t>
  </si>
  <si>
    <t>1 balenie = 5 ks</t>
  </si>
  <si>
    <t>Leštiace plátno (Delta)</t>
  </si>
  <si>
    <t>Leštiace plátno (Sigma)</t>
  </si>
  <si>
    <t>Leštiace plátno (Alpha)</t>
  </si>
  <si>
    <t>Ø12,7, pre tvrdé materiály - 500÷700 HV  (spotrebný materiál pre rozbrusovaciu pílu Isomet 5000)</t>
  </si>
  <si>
    <t>Ø12,7 pre stredne tvrdé materiály - 250÷350 HV (spotrebný materiál pre rozbrusovaciu pílu Isomet 5000)</t>
  </si>
  <si>
    <t>Ø12,7 (spotrebný materiál pre rozbrusovaciu pílu Isomet 5000)</t>
  </si>
  <si>
    <t xml:space="preserve">Rezné kotúče  Ø150  </t>
  </si>
  <si>
    <t>Ø12,7,   pre tvrdé materiály - 500÷700 HV, (spotrebný materiál pre rozbrusovaciu pílu Isomet 5000)</t>
  </si>
  <si>
    <t>Ø12,7,  pre stredne tvrdé materiály - 250÷350 HV, (spotrebný materiál pre rozbrusovaciu pílu Isomet 5000)</t>
  </si>
  <si>
    <t>Ø12,7,   pre veľmi tvrdý materiál – viac ako 700 HV, (spotrebný materiál pre rozbrusovaciu pílu Isomet 5000)</t>
  </si>
  <si>
    <t>Zalievacia hmota  modrá – duroplast</t>
  </si>
  <si>
    <t>hranová presnosť, stredne tvrdé materiály</t>
  </si>
  <si>
    <t>1 balenie = 5 kg</t>
  </si>
  <si>
    <t>Zalievacia hmota  čierna – duroplast</t>
  </si>
  <si>
    <t>elektrolytické leštenie, SEM</t>
  </si>
  <si>
    <t>Zalievacia hmota  zelená – bakelit</t>
  </si>
  <si>
    <t>všeobecné použitie</t>
  </si>
  <si>
    <t>Zalievacia hmota  čierna – epoxid</t>
  </si>
  <si>
    <t>hranová presnosť, tvrdé materiály</t>
  </si>
  <si>
    <t>Zmáčadlo pre diamantové suspenzie</t>
  </si>
  <si>
    <t xml:space="preserve">na vodnej báze  </t>
  </si>
  <si>
    <t>Polykryštalická diamantová suspenzia</t>
  </si>
  <si>
    <t>1 µm na vodnej báze</t>
  </si>
  <si>
    <t>3 µm na vodnej báze</t>
  </si>
  <si>
    <t>6 µm na vodnej báze</t>
  </si>
  <si>
    <t>9 µm na vodnej báze</t>
  </si>
  <si>
    <t>Filtračný papier</t>
  </si>
  <si>
    <t>Kruhový, 100 mm</t>
  </si>
  <si>
    <t>p.č.</t>
  </si>
  <si>
    <t>Jednotková cena v EUR bez DPH</t>
  </si>
  <si>
    <t>Celková cena v EUR bez DPH</t>
  </si>
  <si>
    <t>Výška DPH v EUR (20%)</t>
  </si>
  <si>
    <t xml:space="preserve">Ø250, Oxid hlinitý (Alumina) &amp; oxidická suspenzia, diamant 3/1 μm, pre všetky materiály, pre finálne leštenie  </t>
  </si>
  <si>
    <t>Ø250, magnetické, diamant 9/6/3 μm, pre ocele, vzácne kovy, vrstvy, plasty, hliník, pre predleštenie a stredné leštenie,</t>
  </si>
  <si>
    <t>Ø250, magnetické, diamant 9/6/3 μm, pre všetky materiály pre stredné a finálne brúsenie</t>
  </si>
  <si>
    <t>Ø250, diamant 25/15/9 μm, pre keramiku, tvrdokovy, oceľ, sivú liatinu, hliník, plasty, pre predleštenie</t>
  </si>
  <si>
    <t>1 liter</t>
  </si>
  <si>
    <t>1 ks = 1000 ml</t>
  </si>
  <si>
    <t>1 balenie = 100 ks</t>
  </si>
  <si>
    <t>Bio</t>
  </si>
  <si>
    <t xml:space="preserve"> súprava 500 testov</t>
  </si>
  <si>
    <t>Bunková línia MG-63 ľudská</t>
  </si>
  <si>
    <t xml:space="preserve">MG-63 bunková línia;pôvod: kostné bunky,  ľudský osteosarkóm, morfológia: fibroblasty, rast: adherencia v monovrstve, stav: zmrazené </t>
  </si>
  <si>
    <t>Bunková línia ST-2 myšacia</t>
  </si>
  <si>
    <t>ST-2 bunková línia myšacia; pôvod: stromálne bunky myšacie, morfológia: fibroblasty, rast: adherencia v monovrstve, stav: zmrazené</t>
  </si>
  <si>
    <t xml:space="preserve">1 VL </t>
  </si>
  <si>
    <t xml:space="preserve">Test na sledovanie angiogenézy </t>
  </si>
  <si>
    <t>Súprava na sledovanie angiogenézy, na princípe detekcie  ELH-VEGF-1 / ELM-VEGF-1</t>
  </si>
  <si>
    <t>1 súprava</t>
  </si>
  <si>
    <t>Test na sledovanie angiogenézy</t>
  </si>
  <si>
    <t>Súprava na sledovanie angiogenézy, na princípe detekcie BM-EKB01671</t>
  </si>
  <si>
    <t xml:space="preserve"> Test na sledovanie angiogenézy</t>
  </si>
  <si>
    <t>Súprava na sledovanie angiogenézy, na princípe detekcie  Ab204726</t>
  </si>
  <si>
    <t>1súprava</t>
  </si>
  <si>
    <t>50 mL</t>
  </si>
  <si>
    <t xml:space="preserve">Enzým Trypsín </t>
  </si>
  <si>
    <t xml:space="preserve"> Pankreatický enzým Trypsín s obsahom EDTA (0,25%) a fenolovej červene, tekutá forma </t>
  </si>
  <si>
    <t>100 mL</t>
  </si>
  <si>
    <t xml:space="preserve">Antibiotiká komplementárne pre rastové médiá </t>
  </si>
  <si>
    <t>Kombinácia Penicilín a  Streptomycín 10.000 U/mL</t>
  </si>
  <si>
    <t xml:space="preserve">Modifikovaný tlmiaci roztok pre bunkovú kultiváciu </t>
  </si>
  <si>
    <t>500 mL</t>
  </si>
  <si>
    <t xml:space="preserve">Tlmiaci roztok pre bunkovú kultiváciu </t>
  </si>
  <si>
    <t xml:space="preserve"> Fosfátový tlmiaci fyziologický roztok, pH 7,4, vhodný pre bunkovú kultiváciu, sterilný</t>
  </si>
  <si>
    <t xml:space="preserve">Bunkové kultivačné médium </t>
  </si>
  <si>
    <t xml:space="preserve"> Bunkové kultivačné médium</t>
  </si>
  <si>
    <t xml:space="preserve"> Fetálne sérum komplementárne pre bunkové kultivačné médiá</t>
  </si>
  <si>
    <t xml:space="preserve"> Farbička na histologické farbenie – Trypánová modrá</t>
  </si>
  <si>
    <t>25 g</t>
  </si>
  <si>
    <t xml:space="preserve"> Fluorescenčná farbička na histologické farbenie –Rhodamine Phalloidine</t>
  </si>
  <si>
    <t>300 U</t>
  </si>
  <si>
    <t>Fluorescenčná farbička na histologické farbenie -DAPI</t>
  </si>
  <si>
    <t>10 mg</t>
  </si>
  <si>
    <t xml:space="preserve"> Farbička na histologické farbenie – Calcein AM</t>
  </si>
  <si>
    <t>1 mg</t>
  </si>
  <si>
    <t>balenie  (200 tab)</t>
  </si>
  <si>
    <t>Roztok na histologické farbenie - Hematoxylín</t>
  </si>
  <si>
    <t>1 L</t>
  </si>
  <si>
    <t xml:space="preserve"> Farbička na histologické farbenie – Eozín Y</t>
  </si>
  <si>
    <t>Súprava na kvantitatívnu analýzu metabolickej aktivity buniek  - ALP</t>
  </si>
  <si>
    <t xml:space="preserve">Kolorimetrická analýza enzymatickej aktivity alkalickej fosfatázy (ALP), detekcia v rozsahu 10 µU-250 µU, citlivost &gt; 10 µU </t>
  </si>
  <si>
    <t>súprava          (500 tests)</t>
  </si>
  <si>
    <t>Mikrobiologické živné pôdy</t>
  </si>
  <si>
    <t>1 kg</t>
  </si>
  <si>
    <t xml:space="preserve"> Mikrobiologické živné pôdy</t>
  </si>
  <si>
    <t>Kvasnicový extrakt peptón dextrózový bujón(Yeast Extract Peptone Dextrose Broth), prášok</t>
  </si>
  <si>
    <t>250 g</t>
  </si>
  <si>
    <t>Luria Bertani bujón</t>
  </si>
  <si>
    <t>Sabouradov glukózový agar (Sabouraud glucose agar)</t>
  </si>
  <si>
    <t>500 g</t>
  </si>
  <si>
    <t xml:space="preserve"> Bacteriologický peptón (Peptone bacteriologica)l </t>
  </si>
  <si>
    <t>Agar-agar určený pre mikrobiológiu</t>
  </si>
  <si>
    <t>5 kg</t>
  </si>
  <si>
    <t>Mueller Hinton bujón,  (Mueller Hinton Broth)</t>
  </si>
  <si>
    <t>Mueller Hinton agar, (Mueller Hinton Agar)</t>
  </si>
  <si>
    <t xml:space="preserve">Chemikália na sledovanie enzymatickej aktivity buniek – XTT soľ </t>
  </si>
  <si>
    <t>100 mg</t>
  </si>
  <si>
    <t>Vyberateľné membrány na kultiváciu buniek</t>
  </si>
  <si>
    <t xml:space="preserve"> balenie (48ks)</t>
  </si>
  <si>
    <t xml:space="preserve"> Stojan na pipety</t>
  </si>
  <si>
    <t>otočný stojan na pipety, UV rezistentný</t>
  </si>
  <si>
    <t xml:space="preserve">Automatická pipeta </t>
  </si>
  <si>
    <t xml:space="preserve">1 ks </t>
  </si>
  <si>
    <t>Chemikálie</t>
  </si>
  <si>
    <t>La (ac) 99,9% 100g</t>
  </si>
  <si>
    <t>100 g</t>
  </si>
  <si>
    <t>Eu(ac) 99,99% 5g</t>
  </si>
  <si>
    <t>5 g</t>
  </si>
  <si>
    <t>Gd(ac) 99,9% 100g</t>
  </si>
  <si>
    <t>Tb(ac) 99,99% 25g</t>
  </si>
  <si>
    <t>Er(ac) 99,9% 25g</t>
  </si>
  <si>
    <t>Tm(ac) 99,9% 10g</t>
  </si>
  <si>
    <t>Yb(ac) 99,9% 50g</t>
  </si>
  <si>
    <t>Lu(ac) 99,9% 5g</t>
  </si>
  <si>
    <t>AlF3 99% 50g</t>
  </si>
  <si>
    <t>LiF 99,98% 25g</t>
  </si>
  <si>
    <t>LaF3 99,99% 50g</t>
  </si>
  <si>
    <t>PrF3 99,99% 10g</t>
  </si>
  <si>
    <t>NdF3 99,9% 25g</t>
  </si>
  <si>
    <t>EuF3 99,99% 5g</t>
  </si>
  <si>
    <t>GdF3 99,99% 50g</t>
  </si>
  <si>
    <t>TbF3 99,99% 5g</t>
  </si>
  <si>
    <t>ErF3 99,99% 10g</t>
  </si>
  <si>
    <t>HoF3 99,99% 5g</t>
  </si>
  <si>
    <t>TmF3 99,99% 5g</t>
  </si>
  <si>
    <t>YbF3 99,99% 10g</t>
  </si>
  <si>
    <t>LuF3 99,9% 5g</t>
  </si>
  <si>
    <t>Eu2O3 99,99% 100g</t>
  </si>
  <si>
    <t>Dy2O3 99,99% 100g</t>
  </si>
  <si>
    <t>Er2O3 99,99% 25g</t>
  </si>
  <si>
    <t>Tm2O3 99,99% 10g</t>
  </si>
  <si>
    <t>Lu2O3 99,99% 25g</t>
  </si>
  <si>
    <t>Sm2O3</t>
  </si>
  <si>
    <t xml:space="preserve">Sm2O3, 99,99%; ~ 3 kg </t>
  </si>
  <si>
    <t>3 kg</t>
  </si>
  <si>
    <t>Eu2O3</t>
  </si>
  <si>
    <t>Eu2O3, 99,99% ~ 1 kg</t>
  </si>
  <si>
    <t>AgNO3</t>
  </si>
  <si>
    <t>AgNO3 99,8%</t>
  </si>
  <si>
    <t>B2O3</t>
  </si>
  <si>
    <t xml:space="preserve"> B2O3  99,98% trace metals basis 500 g</t>
  </si>
  <si>
    <t>Na2B4O7</t>
  </si>
  <si>
    <t>Na2B4O7 · 10H2O</t>
  </si>
  <si>
    <t>Na4P2O7</t>
  </si>
  <si>
    <t>2500 g</t>
  </si>
  <si>
    <t>Na4P2O7 · 10H2O</t>
  </si>
  <si>
    <t>Na4P2O7 · 10H2O  BioXtra, 99,0-103,0% 500 g</t>
  </si>
  <si>
    <t>1000 g</t>
  </si>
  <si>
    <t>NaOH</t>
  </si>
  <si>
    <t>KOH</t>
  </si>
  <si>
    <t>2000 g</t>
  </si>
  <si>
    <t>Kremičitan sodný roztok</t>
  </si>
  <si>
    <t>Sodium silicate solution extrapure</t>
  </si>
  <si>
    <t>40 kg</t>
  </si>
  <si>
    <t>Kremičitan draselný</t>
  </si>
  <si>
    <t>Potassium silicate anhydrous, 28,0-28,8% K2O</t>
  </si>
  <si>
    <t>Triton X-100</t>
  </si>
  <si>
    <t>Surfactant Triton X-100 laboratory grade</t>
  </si>
  <si>
    <t>1 l</t>
  </si>
  <si>
    <t>Prekeramické polyméry</t>
  </si>
  <si>
    <t>Zirconium(IV) propoxide solution 70 wt. % in 1-propanol – 2 x 500 mL</t>
  </si>
  <si>
    <t>500 ml</t>
  </si>
  <si>
    <t>Zalievacia hmota - prášok</t>
  </si>
  <si>
    <t>Zalievacia hmota na báze akrylátovej živice, ktorá služí na zalievanie vzoriek pre ďalšiu prácu zo vzorkami,  doba vytrdzovania od 5 do 15 min. Zalievacia hmota pozostáva: prášok (1 kg)</t>
  </si>
  <si>
    <t>Zalievacia hmota - tvrdidlo</t>
  </si>
  <si>
    <t>Zalievacia hmota na báze akrylátovej živice, ktorá slúži na zalievanie vzoriek pre ďalšiu prácu zo vzorkami, doba vytrdzovania od 5 do 15 min. Zalievacia hmota pozostáva: tvrdidlo (500 ml)</t>
  </si>
  <si>
    <t>izo-Propylalkohol</t>
  </si>
  <si>
    <t>p.a. / G.R., 99,7%, katalogove cislo L-00301</t>
  </si>
  <si>
    <t>Kelímky</t>
  </si>
  <si>
    <t>Navažovačky</t>
  </si>
  <si>
    <t xml:space="preserve">Kelímok žíhací a taviaci   </t>
  </si>
  <si>
    <t>Kotúče</t>
  </si>
  <si>
    <t>Leštiaci/brúsny kotúč</t>
  </si>
  <si>
    <t>DGD (Diamond Grinding Disc) brúsny kotúč s dlhou životnosťou určený pre materiálografiu, vhodný pre brúsnu a leštiacu jednotku Ecomet/Automet na brúsenie a leštenie všetkých typov tvrdých  materiálov (ocele, sklo, keramika) so zrnitosťou 9µm, uchytenie kotúča pomocou systému Buehler MagnoMet (magnetická vrstva). Povrch musí byť hladký neštruktúrovaný s jednotnou veľkosťou diamantových zŕn. Priemer kotúča Ø305mm.</t>
  </si>
  <si>
    <t>DGD (Diamond Grinding Disc) brúsny kotúč s dlhou životnosťou určený pre materiálografiu, vhodný pre brúsnu a leštiacu jednotku Ecomet/Automet na brúsenie a leštenie všetkých typov tvrdých  materiálov (ocele, sklo, keramika) so zrnitosťou 15µm, uchytenie kotúča pomocou systému Buehler MagnoMet (magnetická vrstva). Povrch musí byť hladký neštruktúrovaný s jednotnou veľkosťou diamantových zŕn. Priemer kotúča Ø305mm.</t>
  </si>
  <si>
    <t>DGD (Diamond Grinding Disc) brúsny kotúč s dlhou životnosťou určený pre materiálografiu, vhodný pre brúsnu a leštiacu jednotku Buehler Ecomet/Automet na brúsenie a leštenie všetkých typov tvrdých  materiálov (ocele, sklo, keramika) so zrnitosťou 3µm, uchytenie kotúča pomocou systému MagnoMet (magnetická vrstva). Povrch musí byť hladký neštruktúrovaný s jednotnou veľkosťou diamantových zŕn. Priemer kotúča Ø305mm.</t>
  </si>
  <si>
    <t>DGD (Diamond Grinding Disc) brúsny kotúč s dlhou životnosťou určený pre materiálografiu, vhodný pre brúsnu a leštiacu jednotku Buehler Ecomet/Automet na brúsenie a leštenie všetkých typov tvrdých  materiálov (ocele, sklo, keramika) so zrnitosťou 0.5µm, uchytenie kotúča pomocou systému MagnoMet (magnetická vrstva). Povrch musí byť hladký neštruktúrovaný s jednotnou veľkosťou diamantových zŕn. Priemer kotúča Ø305mm.</t>
  </si>
  <si>
    <t>Leštiaca suspenzia</t>
  </si>
  <si>
    <t>1,9  l</t>
  </si>
  <si>
    <t>Malé prístroje</t>
  </si>
  <si>
    <t xml:space="preserve"> Pipetor vhodný na pipetovanie so sklenenými  alebo plastovými pipetami v rozsahu objemu od 0,5-100 ml. LCD displej - indikátor nabitia NiMH batérie, životnosť až 1000 cyklov. Hydrofóbny membránový filter chrániaci nástavec proti vniknutí kvapaliny.</t>
  </si>
  <si>
    <t xml:space="preserve">Sada automatických mikropipiet fixný objem: 10 ul ,100 ul, 1000 ul, autoklávovaťelné. Súčasťou dodávky je minimálne 1 balík (1000 ks) pipetovacích špičiek </t>
  </si>
  <si>
    <t>1 sada</t>
  </si>
  <si>
    <t>Vortex je určený pre intenzívne pretrepávanie jednej skúmavky. Je vybavený klobúčikom s priemerom  min 20 mm. Má nastaviteľnú intenzitu trepanie od jemného po intenzívnej pretrepávania. Vortex by mal pracovať v dvoch režimoch: kontinuálny trepanie - dotykové trepanie (aktivuje sa tlakom skúmavky na trepačkový klobúčik). Rozsah otáčok: od min 750 - 3000 rpm, objem trepaných skúmaviek min 1,5 - 30 ml. Externý zdroj napätia: 12 V 320 mA, hmotnosť: cca 0,8 kg</t>
  </si>
  <si>
    <t>Automatické pero na počítanie mikrobiologických kolónii na Petriho miskách. Zvukový alarm pre ukončenie počítania, displej, ergonomický tvar, vrátane náhradných náplní.</t>
  </si>
  <si>
    <t>Pipety</t>
  </si>
  <si>
    <t>Mikropipeta</t>
  </si>
  <si>
    <t>Sitá</t>
  </si>
  <si>
    <t>Sito - kovové</t>
  </si>
  <si>
    <t xml:space="preserve">Priemer Ø 200mm, veľkosť oka 20µm, kovové </t>
  </si>
  <si>
    <t>Priemer Ø 200mm veľkosť oka 40µm kovové</t>
  </si>
  <si>
    <t>Priemer Ø 200mm veľkosť oka 63µm kovové</t>
  </si>
  <si>
    <t>Priemer Ø 200mm veľkosť oka 80µm kovové</t>
  </si>
  <si>
    <t>Sito - Nylon</t>
  </si>
  <si>
    <t>Priemer Ø 200mm veľkosť oka 20µm Nylon</t>
  </si>
  <si>
    <t>Priemer Ø 200mm veľkosť oka 41µm Nylon</t>
  </si>
  <si>
    <t>Priemer Ø 200mm veľkosť oka 63µm Nylon</t>
  </si>
  <si>
    <t>Priemer Ø 200mm veľkosť oka 80µm Nylon</t>
  </si>
  <si>
    <t>balení</t>
  </si>
  <si>
    <t>balenie</t>
  </si>
  <si>
    <t>ks</t>
  </si>
  <si>
    <t>balenia</t>
  </si>
  <si>
    <t>l</t>
  </si>
  <si>
    <t>Celová cena za Položku č. 6 Spotrebný materiál do metalografického laboratória</t>
  </si>
  <si>
    <t>Jednotková cena v Eur bez DPH</t>
  </si>
  <si>
    <t>Požadované množstvo</t>
  </si>
  <si>
    <t>súbor</t>
  </si>
  <si>
    <t>Celková cena v EUR sDPH</t>
  </si>
  <si>
    <t>Celová cena za Položku č. 7 Spotrebný materiál pre laboratória FunGlass</t>
  </si>
  <si>
    <t>Súprava na stanovenie počtu živých buniek, bunkovej proliferácie a testovanie cytotoxicity 8</t>
  </si>
  <si>
    <t> 1 VL</t>
  </si>
  <si>
    <t>Kryoprotektívne médium na zamrazovanie a skladovanie bunkových línií</t>
  </si>
  <si>
    <t>Modifikovaný tlmiaci roztok Dulbecco fosfátový fyziologický roztok, bez obsahu Mg Cl a CaCl, sterilný, tekutá forma, vhodný pre bunkovú kultiváciu, sterilný</t>
  </si>
  <si>
    <t>DMEM (Dulbecco's Modified Eagle Medium) kultivačné médium určené na kultiváciu buniek, s nízkym obsahom glukózy (1g/L), s pyruvátom sodným, bez obsahu L-Glutamínu a fenolovej červene, sterilné, v tekutej forme</t>
  </si>
  <si>
    <t>RPMI 1640 kultivačné médium určené na kultiváciu buniek  , )bez prítomnosti pyruvát sodného a HEPES, s obsahom  L-Glutamínu a fenolovej červene, sterilné, v tekutej forme</t>
  </si>
  <si>
    <t>RPMI 1640 kultivačné médium určené na kultiváciu buniek, bez fenolovej červene, bez prítomnosti pyruvát sodného a HEPES, s obsahom  L-Glutamínu, sterilné, v tekutej forme</t>
  </si>
  <si>
    <t xml:space="preserve"> Fetálne bovinné sérum, štandardizované ISO13485, obsah endotoxínov &lt; 10 EU/mL, hemoglobín &lt; 25 mg/dL, sterilné, v tekutej forme</t>
  </si>
  <si>
    <t xml:space="preserve">DAPI  (4′,6-Diamidino-2-phenylindole dihydrochloride) fluorescenčná farbička emitujúca v modrom spektre, excitácia/emisia 358/461 nm, určená na mikroskopickú analýzu morfológie buniek  </t>
  </si>
  <si>
    <t xml:space="preserve">Calcein AM  nefluorescenčný derivát calceínu, ktorý po hydrolýze prechádza do fluorescenčnej formy emitujúcej v zelenom spektre, excitácia/emisia 496/516 nm, určený na mikroskopickú analýzu buniek </t>
  </si>
  <si>
    <t>Tlmiaci roztok v tabletách  Quality Biological Phosphate Buffered Saline Tablets</t>
  </si>
  <si>
    <t xml:space="preserve"> Modifikovaný hematoxylín podľa Mayera, roztok určený na histológiu a hematológiu, koncentrácia 1g/L</t>
  </si>
  <si>
    <t>Kvasinková dusíkatá báza s aminokyselinami (Yeast Nitrogen Base With Amino Acids)</t>
  </si>
  <si>
    <t>Glukóza určená pre mikrobiológiu a bunkové kultivácie, prášok</t>
  </si>
  <si>
    <t> 1 ks</t>
  </si>
  <si>
    <t>Automatická jednokanálová pipeta s nastaviteľným rozsahom 500 - 5000 µl, ergonomická, autoklávovateľná, s funkciou zhadzovania špičiek, s možnosťou aretácie objemu, s vnútornym filtrom</t>
  </si>
  <si>
    <t> 25 g</t>
  </si>
  <si>
    <t> 10 g</t>
  </si>
  <si>
    <t> 50 g</t>
  </si>
  <si>
    <t> 5 g</t>
  </si>
  <si>
    <t> 100 g</t>
  </si>
  <si>
    <t>Na2B4O7  BioUltra, anhydrous, ≥99% 500 g</t>
  </si>
  <si>
    <t>Na2B4O7 · 10H2O  BioXtra, ≥99,5% 500 g</t>
  </si>
  <si>
    <t>Na4P2O7  ≥95% 2.5 kg</t>
  </si>
  <si>
    <t>NaOH reagent grade, ≥98%, pellets, anhydrous</t>
  </si>
  <si>
    <t>KOH ≥85% KOH basis, pellets, white</t>
  </si>
  <si>
    <t> Pipetor</t>
  </si>
  <si>
    <t> Sada mikropipiet</t>
  </si>
  <si>
    <t> Laboratórne váhy</t>
  </si>
  <si>
    <t xml:space="preserve">Laboratórne váhy s váživosťou 220g, rozlíšenie 0,1 mg, reprodukovateľnosť ±0,0001g, overený dielik 0,001g, trieda presnosti I.,  automatická kalibrácia, tarovanie, dotykový displej s uhlopriečkou 4,3“, kovové telo váh, sklenený horný kryt proti prúdeniu vzduchu s dvomi posuvnými bočnými dvierkami  a posuvnými hornými dvierkami, nerezová miska, zabudovaný háčik pre závesné váženie. </t>
  </si>
  <si>
    <t> Centrifúga</t>
  </si>
  <si>
    <t> Vortex</t>
  </si>
  <si>
    <t> Automatické mikrobiologické pero</t>
  </si>
  <si>
    <t>XTT sodná soľ, tetrazóliová soľ (2,3-Bis(2-methoxy-4-nitro-5-sulfophenyl)-2H-tetrazolium-5-carboxanilide inner salt   sodium 3'-[1-[(phenylamino)-carbonyl]-3,4-tetrazolium]-bis(4-methoxy-6- nitro)benzene-sulfonic acid,  určená na kolorimetrickú analýzu metabolickej aktvity buniek</t>
  </si>
  <si>
    <t>Názov podpoložky</t>
  </si>
  <si>
    <t>Celková cena za Časť III. predmetu zákazky</t>
  </si>
  <si>
    <t>Celková cena za položku v EUR vrátane DPH</t>
  </si>
  <si>
    <r>
      <t>1.</t>
    </r>
    <r>
      <rPr>
        <sz val="7"/>
        <color theme="1"/>
        <rFont val="Nudista"/>
        <family val="3"/>
      </rPr>
      <t xml:space="preserve">                    </t>
    </r>
    <r>
      <rPr>
        <b/>
        <sz val="10"/>
        <color theme="1"/>
        <rFont val="Nudista"/>
        <family val="3"/>
      </rPr>
      <t> </t>
    </r>
  </si>
  <si>
    <r>
      <t>2.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</si>
  <si>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3.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</si>
  <si>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4.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</si>
  <si>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5.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</si>
  <si>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6.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</si>
  <si>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7.</t>
    </r>
    <r>
      <rPr>
        <sz val="7"/>
        <color theme="1"/>
        <rFont val="Nudista"/>
        <family val="3"/>
      </rPr>
      <t xml:space="preserve">                   </t>
    </r>
    <r>
      <rPr>
        <b/>
        <sz val="10"/>
        <color theme="1"/>
        <rFont val="Nudista"/>
        <family val="3"/>
      </rPr>
      <t> </t>
    </r>
  </si>
  <si>
    <r>
      <t>Súprava na stanovenie počtu metabolicky aktívnych buniek (CCK 8), na princípe WST 8 tetrazóliovej soli  (</t>
    </r>
    <r>
      <rPr>
        <sz val="10"/>
        <color theme="1"/>
        <rFont val="Nudista"/>
        <family val="3"/>
      </rPr>
      <t>2-(2-methoxy-4-nitrophenyl)-3-(4-nitrophenyl)-5-(2,4-disulfophenyl)-2H-tetrazolium)</t>
    </r>
    <r>
      <rPr>
        <sz val="10"/>
        <color rgb="FF000000"/>
        <rFont val="Nudista"/>
        <family val="3"/>
      </rPr>
      <t xml:space="preserve"> </t>
    </r>
    <r>
      <rPr>
        <sz val="10"/>
        <color theme="1"/>
        <rFont val="Nudista"/>
        <family val="3"/>
      </rPr>
      <t>.</t>
    </r>
  </si>
  <si>
    <r>
      <t xml:space="preserve">Kryoprotektívne médium na báze DMEM média s vysokým obsahom glukózy a prídavkom 10% fetálneho bovinného séra, 10% DMSO a fenolovej červene, tekutá forma </t>
    </r>
    <r>
      <rPr>
        <sz val="10"/>
        <color rgb="FF000000"/>
        <rFont val="Nudista"/>
        <family val="3"/>
      </rPr>
      <t xml:space="preserve"> </t>
    </r>
  </si>
  <si>
    <r>
      <t>DMEM (Dulbecco's Modified Eagle Medium) kultivačné médium určené na kultiváciu buniek, s vysokým obsahom glukózy (4500 mg/L),  bez prítomnosti pyruvát sodného, s obsahom  L-Glutamínu a fenolovej červene, sterilné, v tekutej forme</t>
    </r>
    <r>
      <rPr>
        <sz val="10"/>
        <color rgb="FF000000"/>
        <rFont val="Nudista"/>
        <family val="3"/>
      </rPr>
      <t xml:space="preserve"> </t>
    </r>
  </si>
  <si>
    <r>
      <t>Trypánová modrá (C</t>
    </r>
    <r>
      <rPr>
        <vertAlign val="subscript"/>
        <sz val="10"/>
        <color theme="1"/>
        <rFont val="Nudista"/>
        <family val="3"/>
      </rPr>
      <t>34</t>
    </r>
    <r>
      <rPr>
        <sz val="10"/>
        <color theme="1"/>
        <rFont val="Nudista"/>
        <family val="3"/>
      </rPr>
      <t>H</t>
    </r>
    <r>
      <rPr>
        <vertAlign val="subscript"/>
        <sz val="10"/>
        <color theme="1"/>
        <rFont val="Nudista"/>
        <family val="3"/>
      </rPr>
      <t>28</t>
    </r>
    <r>
      <rPr>
        <sz val="10"/>
        <color theme="1"/>
        <rFont val="Nudista"/>
        <family val="3"/>
      </rPr>
      <t>N</t>
    </r>
    <r>
      <rPr>
        <vertAlign val="subscript"/>
        <sz val="10"/>
        <color theme="1"/>
        <rFont val="Nudista"/>
        <family val="3"/>
      </rPr>
      <t>6</t>
    </r>
    <r>
      <rPr>
        <sz val="10"/>
        <color theme="1"/>
        <rFont val="Nudista"/>
        <family val="3"/>
      </rPr>
      <t>O</t>
    </r>
    <r>
      <rPr>
        <vertAlign val="subscript"/>
        <sz val="10"/>
        <color theme="1"/>
        <rFont val="Nudista"/>
        <family val="3"/>
      </rPr>
      <t>14</t>
    </r>
    <r>
      <rPr>
        <sz val="10"/>
        <color theme="1"/>
        <rFont val="Nudista"/>
        <family val="3"/>
      </rPr>
      <t>S</t>
    </r>
    <r>
      <rPr>
        <vertAlign val="subscript"/>
        <sz val="10"/>
        <color theme="1"/>
        <rFont val="Nudista"/>
        <family val="3"/>
      </rPr>
      <t>4</t>
    </r>
    <r>
      <rPr>
        <sz val="10"/>
        <color theme="1"/>
        <rFont val="Nudista"/>
        <family val="3"/>
      </rPr>
      <t xml:space="preserve">) určená na prípravu histologických preparátov, mikroskopiu buniek, určená na prácu v zdravotníctve, </t>
    </r>
  </si>
  <si>
    <r>
      <t xml:space="preserve">Rhodamine Phalloidine – vysokoafinitný F-aktín konjugovaný s farbičkou emitujúcou v oranžovo-červenom spektre, určený na mikroskopickú analýzu morfológie buniek, excitácia/emisia 540/565 nm, </t>
    </r>
    <r>
      <rPr>
        <sz val="10"/>
        <color rgb="FF000000"/>
        <rFont val="Nudista"/>
        <family val="3"/>
      </rPr>
      <t xml:space="preserve"> </t>
    </r>
  </si>
  <si>
    <r>
      <t xml:space="preserve"> </t>
    </r>
    <r>
      <rPr>
        <sz val="10"/>
        <color theme="1"/>
        <rFont val="Nudista"/>
        <family val="3"/>
      </rPr>
      <t>Fosfátový tlmiaci fyziologický roztok v tabletách</t>
    </r>
  </si>
  <si>
    <r>
      <t>Eozín Y (</t>
    </r>
    <r>
      <rPr>
        <sz val="10"/>
        <color theme="1"/>
        <rFont val="Nudista"/>
        <family val="3"/>
      </rPr>
      <t>2′,4′,5′,7′-Tetrabromofluorescein)</t>
    </r>
    <r>
      <rPr>
        <sz val="10"/>
        <color rgb="FF000000"/>
        <rFont val="Nudista"/>
        <family val="3"/>
      </rPr>
      <t>, žltkastý eozín, červené fluorescenčné farbivo, prášok</t>
    </r>
  </si>
  <si>
    <r>
      <t xml:space="preserve"> </t>
    </r>
    <r>
      <rPr>
        <sz val="10"/>
        <color theme="1"/>
        <rFont val="Nudista"/>
        <family val="3"/>
      </rPr>
      <t>Kvasnicový extrakt peptón dextrózový Agar (Yeast Extract Peptone Dextrose Agar), prášok</t>
    </r>
  </si>
  <si>
    <r>
      <t xml:space="preserve"> TC </t>
    </r>
    <r>
      <rPr>
        <sz val="10"/>
        <color theme="1"/>
        <rFont val="Nudista"/>
        <family val="3"/>
      </rPr>
      <t>Insert, určené pre 24 –jamkové kultivačné platničky, PET 0.4µm, sterilné, jednotlivo balené</t>
    </r>
  </si>
  <si>
    <r>
      <t>Mg(OH)</t>
    </r>
    <r>
      <rPr>
        <vertAlign val="subscript"/>
        <sz val="10"/>
        <color rgb="FF000000"/>
        <rFont val="Nudista"/>
        <family val="3"/>
      </rPr>
      <t>2</t>
    </r>
  </si>
  <si>
    <r>
      <t>Mg(OH)</t>
    </r>
    <r>
      <rPr>
        <vertAlign val="subscript"/>
        <sz val="10"/>
        <color rgb="FF000000"/>
        <rFont val="Nudista"/>
        <family val="3"/>
      </rPr>
      <t>2</t>
    </r>
    <r>
      <rPr>
        <sz val="10"/>
        <color rgb="FF000000"/>
        <rFont val="Nudista"/>
        <family val="3"/>
      </rPr>
      <t xml:space="preserve"> BioXtra, ≥95%</t>
    </r>
  </si>
  <si>
    <r>
      <t>SrCO</t>
    </r>
    <r>
      <rPr>
        <vertAlign val="subscript"/>
        <sz val="10"/>
        <color rgb="FF000000"/>
        <rFont val="Nudista"/>
        <family val="3"/>
      </rPr>
      <t>3</t>
    </r>
  </si>
  <si>
    <r>
      <t>SrCO</t>
    </r>
    <r>
      <rPr>
        <vertAlign val="subscript"/>
        <sz val="10"/>
        <color rgb="FF000000"/>
        <rFont val="Nudista"/>
        <family val="3"/>
      </rPr>
      <t>3</t>
    </r>
    <r>
      <rPr>
        <sz val="10"/>
        <color rgb="FF000000"/>
        <rFont val="Nudista"/>
        <family val="3"/>
      </rPr>
      <t xml:space="preserve"> ≥98%</t>
    </r>
  </si>
  <si>
    <r>
      <t xml:space="preserve">Leštiaca suspenzia vhodná pre konečné doleštenie povrchu vzorky. Suspenzia je na báze Al2O3 o zrnitosti 0,05µm. pH 8.5. Objem 1,9L. </t>
    </r>
    <r>
      <rPr>
        <sz val="10"/>
        <color theme="1"/>
        <rFont val="Nudista"/>
        <family val="3"/>
      </rPr>
      <t>Výrobok musí byť kompatibilný pre použitie na zariadení Buehler EcoMet 300Pro, alebo Buehler EcoMet/AutoMet 300 Grinder-Polisher.</t>
    </r>
  </si>
  <si>
    <r>
      <t>Laboratórna centrifúga min 6500 min</t>
    </r>
    <r>
      <rPr>
        <vertAlign val="superscript"/>
        <sz val="10"/>
        <color theme="1"/>
        <rFont val="Nudista"/>
        <family val="3"/>
      </rPr>
      <t>-1</t>
    </r>
    <r>
      <rPr>
        <sz val="10"/>
        <color theme="1"/>
        <rFont val="Nudista"/>
        <family val="3"/>
      </rPr>
      <t xml:space="preserve"> / 4000 g, nastaviteľné otáčky a čas/nepretržitý chod, vrátane rotora na min. 6 x 15 ml skúmavky a vrátane adaptérov na 5 a 7 ml skúmavky kónické aj štandardné. </t>
    </r>
  </si>
  <si>
    <r>
      <t xml:space="preserve">Automatická jednokanálová mikropipeta nastaviteľný objem 2-20 µl,presnosť </t>
    </r>
    <r>
      <rPr>
        <sz val="10"/>
        <color theme="1"/>
        <rFont val="Nudista"/>
        <family val="3"/>
      </rPr>
      <t>±1,3-0,3%, správnosť ±5-1%, autoklávovatelná,  Súčasťou dodávky je minimálne 1 balík (1000 ks) pipetovacích špičiek.</t>
    </r>
    <r>
      <rPr>
        <sz val="10"/>
        <color rgb="FF000000"/>
        <rFont val="Nudista"/>
        <family val="3"/>
      </rPr>
      <t xml:space="preserve"> </t>
    </r>
  </si>
  <si>
    <r>
      <t xml:space="preserve">Automatická jednokanálová mikropipeta nastaviteľný objem 20-200µl, presnosť </t>
    </r>
    <r>
      <rPr>
        <sz val="10"/>
        <color theme="1"/>
        <rFont val="Nudista"/>
        <family val="3"/>
      </rPr>
      <t>± 0,7-0,2%, správnosť ±2,5 - 0,6 %, autoklávovatelná, Súčasťou dodávky je minimálne 1 balík (1000 ks) pipetovacích špičiek.</t>
    </r>
    <r>
      <rPr>
        <sz val="10"/>
        <color rgb="FF000000"/>
        <rFont val="Nudista"/>
        <family val="3"/>
      </rPr>
      <t xml:space="preserve"> </t>
    </r>
  </si>
  <si>
    <r>
      <t xml:space="preserve">Automatická mikropipeta nastaviteľný objem 100-1000µl , presnosť </t>
    </r>
    <r>
      <rPr>
        <sz val="10"/>
        <color theme="1"/>
        <rFont val="Nudista"/>
        <family val="3"/>
      </rPr>
      <t>±0,6 - 0,2%, správnosť ± 3-0,6 %, autoklávovatelná, Súčasťou dodávky je minimálne 1 balík (1000 ks) pipetovacích špičiek.</t>
    </r>
    <r>
      <rPr>
        <sz val="10"/>
        <color rgb="FF000000"/>
        <rFont val="Nudista"/>
        <family val="3"/>
      </rPr>
      <t xml:space="preserve"> </t>
    </r>
  </si>
  <si>
    <r>
      <t xml:space="preserve">Automatická mikropipeta  nastaviteľný objem 1000-5000µl presnosť </t>
    </r>
    <r>
      <rPr>
        <sz val="10"/>
        <color theme="1"/>
        <rFont val="Nudista"/>
        <family val="3"/>
      </rPr>
      <t>±0,6 -0,2%, správnosť ± 2.5 - 0,6 %, autoklávovatelná, Súčasťou dodávky je minimálne 1 balík (1000 ks) pipetovacích špičiek</t>
    </r>
    <r>
      <rPr>
        <sz val="10"/>
        <color rgb="FF000000"/>
        <rFont val="Nudista"/>
        <family val="3"/>
      </rPr>
      <t xml:space="preserve"> </t>
    </r>
  </si>
  <si>
    <t>Celková cena za položku v EUR bez DPH</t>
  </si>
  <si>
    <t>Rezné kotúče min. Ø 178 vhodné pre rozbrusovaciu pílu Isomet 5000</t>
  </si>
  <si>
    <t xml:space="preserve">Univerzálny rezný kotúč min. Ø 178 vhodný pre rozbrusovaciu pílu Isomet 5000Ø180  </t>
  </si>
  <si>
    <t>Korundové žíhacie lodičky, 105 mm × 22 mm × 14.5 mm, minimálna čistota 95%, použiteľnosť do pracovnej teploty minimálne 1500 °C</t>
  </si>
  <si>
    <t>Kónický taviaci korundový (Al2O3, čistota 95%) kelímok s objemom 120ml použiteľný do teploty minimálne 1500°C. s viečkom</t>
  </si>
  <si>
    <t>Celková cena v EUR s DPH</t>
  </si>
  <si>
    <t>Tb4O7</t>
  </si>
  <si>
    <t>Tb4O7, 99,99%  ~ 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</si>
</sst>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FFFF"/>
      <name val="Nudista"/>
      <family val="3"/>
    </font>
    <font>
      <sz val="11"/>
      <color theme="1"/>
      <name val="Nudista"/>
      <family val="3"/>
    </font>
    <font>
      <sz val="10"/>
      <color theme="1"/>
      <name val="Nudista"/>
      <family val="3"/>
    </font>
    <font>
      <sz val="7"/>
      <color theme="1"/>
      <name val="Nudista"/>
      <family val="3"/>
    </font>
    <font>
      <b/>
      <sz val="10"/>
      <color theme="1"/>
      <name val="Nudista"/>
      <family val="3"/>
    </font>
    <font>
      <sz val="9"/>
      <name val="Nudista"/>
      <family val="3"/>
    </font>
    <font>
      <b/>
      <sz val="11"/>
      <name val="Nudista"/>
      <family val="3"/>
    </font>
    <font>
      <b/>
      <sz val="10"/>
      <color theme="0"/>
      <name val="Nudista"/>
      <family val="3"/>
    </font>
    <font>
      <b/>
      <sz val="12"/>
      <color theme="1"/>
      <name val="Nudista"/>
      <family val="3"/>
    </font>
    <font>
      <sz val="10"/>
      <color rgb="FF000000"/>
      <name val="Nudista"/>
      <family val="3"/>
    </font>
    <font>
      <vertAlign val="subscript"/>
      <sz val="10"/>
      <color theme="1"/>
      <name val="Nudista"/>
      <family val="3"/>
    </font>
    <font>
      <vertAlign val="subscript"/>
      <sz val="10"/>
      <color rgb="FF000000"/>
      <name val="Nudista"/>
      <family val="3"/>
    </font>
    <font>
      <vertAlign val="superscript"/>
      <sz val="10"/>
      <color theme="1"/>
      <name val="Nudista"/>
      <family val="3"/>
    </font>
  </fonts>
  <fills count="6">
    <fill>
      <patternFill patternType="none"/>
    </fill>
    <fill>
      <patternFill patternType="gray125"/>
    </fill>
    <fill>
      <patternFill patternType="solid">
        <fgColor rgb="FF00899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vertical="top" wrapText="1"/>
    </xf>
    <xf numFmtId="4" fontId="8" fillId="3" borderId="1" xfId="0" applyNumberFormat="1" applyFont="1" applyFill="1" applyBorder="1" applyAlignment="1">
      <alignment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/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4" fontId="10" fillId="3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99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D11" sqref="D11"/>
    </sheetView>
  </sheetViews>
  <sheetFormatPr defaultRowHeight="15" x14ac:dyDescent="0.3"/>
  <cols>
    <col min="1" max="1" width="8.88671875" style="2"/>
    <col min="2" max="2" width="41.5546875" style="2" customWidth="1"/>
    <col min="3" max="3" width="20.5546875" style="2" customWidth="1"/>
    <col min="4" max="4" width="16.44140625" style="2" customWidth="1"/>
    <col min="5" max="5" width="20.21875" style="2" customWidth="1"/>
    <col min="6" max="6" width="21.5546875" style="2" customWidth="1"/>
    <col min="7" max="7" width="20.5546875" style="2" customWidth="1"/>
    <col min="8" max="8" width="17" style="2" customWidth="1"/>
    <col min="9" max="9" width="8.88671875" style="2"/>
    <col min="10" max="11" width="8.88671875" style="3"/>
  </cols>
  <sheetData>
    <row r="1" spans="1:8" ht="64.5" customHeight="1" x14ac:dyDescent="0.3">
      <c r="A1" s="1" t="s">
        <v>0</v>
      </c>
      <c r="B1" s="1" t="s">
        <v>1</v>
      </c>
      <c r="C1" s="1" t="s">
        <v>12</v>
      </c>
      <c r="D1" s="1" t="s">
        <v>220</v>
      </c>
      <c r="E1" s="1" t="s">
        <v>219</v>
      </c>
      <c r="F1" s="1" t="s">
        <v>287</v>
      </c>
      <c r="G1" s="1" t="s">
        <v>10</v>
      </c>
      <c r="H1" s="1" t="s">
        <v>260</v>
      </c>
    </row>
    <row r="2" spans="1:8" ht="28.8" x14ac:dyDescent="0.3">
      <c r="A2" s="4" t="s">
        <v>261</v>
      </c>
      <c r="B2" s="5" t="s">
        <v>2</v>
      </c>
      <c r="C2" s="6" t="s">
        <v>221</v>
      </c>
      <c r="D2" s="6">
        <v>1</v>
      </c>
      <c r="E2" s="35">
        <v>0</v>
      </c>
      <c r="F2" s="7">
        <f>D2*E2</f>
        <v>0</v>
      </c>
      <c r="G2" s="7">
        <f>F2*0.2</f>
        <v>0</v>
      </c>
      <c r="H2" s="7">
        <f>F2+G2</f>
        <v>0</v>
      </c>
    </row>
    <row r="3" spans="1:8" ht="28.8" x14ac:dyDescent="0.3">
      <c r="A3" s="4" t="s">
        <v>262</v>
      </c>
      <c r="B3" s="5" t="s">
        <v>3</v>
      </c>
      <c r="C3" s="6" t="s">
        <v>215</v>
      </c>
      <c r="D3" s="6">
        <v>1</v>
      </c>
      <c r="E3" s="35">
        <v>0</v>
      </c>
      <c r="F3" s="7">
        <f t="shared" ref="F3:F8" si="0">D3*E3</f>
        <v>0</v>
      </c>
      <c r="G3" s="7">
        <f t="shared" ref="G3:G8" si="1">F3*0.2</f>
        <v>0</v>
      </c>
      <c r="H3" s="7">
        <f t="shared" ref="H3:H8" si="2">F3+G3</f>
        <v>0</v>
      </c>
    </row>
    <row r="4" spans="1:8" ht="28.8" x14ac:dyDescent="0.3">
      <c r="A4" s="4" t="s">
        <v>263</v>
      </c>
      <c r="B4" s="5" t="s">
        <v>5</v>
      </c>
      <c r="C4" s="6" t="s">
        <v>221</v>
      </c>
      <c r="D4" s="6">
        <v>1</v>
      </c>
      <c r="E4" s="35">
        <v>0</v>
      </c>
      <c r="F4" s="7">
        <f t="shared" si="0"/>
        <v>0</v>
      </c>
      <c r="G4" s="7">
        <f t="shared" si="1"/>
        <v>0</v>
      </c>
      <c r="H4" s="7">
        <f t="shared" si="2"/>
        <v>0</v>
      </c>
    </row>
    <row r="5" spans="1:8" ht="28.8" x14ac:dyDescent="0.3">
      <c r="A5" s="4" t="s">
        <v>264</v>
      </c>
      <c r="B5" s="5" t="s">
        <v>6</v>
      </c>
      <c r="C5" s="6" t="s">
        <v>221</v>
      </c>
      <c r="D5" s="6">
        <v>1</v>
      </c>
      <c r="E5" s="35">
        <v>0</v>
      </c>
      <c r="F5" s="7">
        <f t="shared" si="0"/>
        <v>0</v>
      </c>
      <c r="G5" s="7">
        <f t="shared" si="1"/>
        <v>0</v>
      </c>
      <c r="H5" s="7">
        <f t="shared" si="2"/>
        <v>0</v>
      </c>
    </row>
    <row r="6" spans="1:8" ht="28.8" x14ac:dyDescent="0.3">
      <c r="A6" s="4" t="s">
        <v>265</v>
      </c>
      <c r="B6" s="5" t="s">
        <v>7</v>
      </c>
      <c r="C6" s="6" t="s">
        <v>221</v>
      </c>
      <c r="D6" s="6">
        <v>1</v>
      </c>
      <c r="E6" s="35">
        <v>0</v>
      </c>
      <c r="F6" s="7">
        <f t="shared" si="0"/>
        <v>0</v>
      </c>
      <c r="G6" s="7">
        <f t="shared" si="1"/>
        <v>0</v>
      </c>
      <c r="H6" s="7">
        <f t="shared" si="2"/>
        <v>0</v>
      </c>
    </row>
    <row r="7" spans="1:8" ht="28.8" x14ac:dyDescent="0.3">
      <c r="A7" s="4" t="s">
        <v>266</v>
      </c>
      <c r="B7" s="5" t="s">
        <v>8</v>
      </c>
      <c r="C7" s="6" t="s">
        <v>221</v>
      </c>
      <c r="D7" s="6">
        <v>1</v>
      </c>
      <c r="E7" s="35">
        <f>'Položka č. 6'!H22</f>
        <v>0</v>
      </c>
      <c r="F7" s="7">
        <f t="shared" si="0"/>
        <v>0</v>
      </c>
      <c r="G7" s="7">
        <f t="shared" si="1"/>
        <v>0</v>
      </c>
      <c r="H7" s="7">
        <f t="shared" si="2"/>
        <v>0</v>
      </c>
    </row>
    <row r="8" spans="1:8" ht="28.8" x14ac:dyDescent="0.3">
      <c r="A8" s="4" t="s">
        <v>267</v>
      </c>
      <c r="B8" s="5" t="s">
        <v>9</v>
      </c>
      <c r="C8" s="6" t="s">
        <v>221</v>
      </c>
      <c r="D8" s="6">
        <v>1</v>
      </c>
      <c r="E8" s="35">
        <f>'Položka č. 7'!H111</f>
        <v>0</v>
      </c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ht="47.25" customHeight="1" x14ac:dyDescent="0.3">
      <c r="A9" s="40" t="s">
        <v>259</v>
      </c>
      <c r="B9" s="40"/>
      <c r="C9" s="40"/>
      <c r="D9" s="40"/>
      <c r="E9" s="8"/>
      <c r="F9" s="8">
        <f>SUM(F2:F8)</f>
        <v>0</v>
      </c>
      <c r="G9" s="8">
        <f>SUM(G2:G8)</f>
        <v>0</v>
      </c>
      <c r="H9" s="8">
        <f>SUM(H2:H8)</f>
        <v>0</v>
      </c>
    </row>
  </sheetData>
  <mergeCells count="1">
    <mergeCell ref="A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pane xSplit="1" ySplit="1" topLeftCell="C17" activePane="bottomRight" state="frozen"/>
      <selection pane="topRight" activeCell="B1" sqref="B1"/>
      <selection pane="bottomLeft" activeCell="A2" sqref="A2"/>
      <selection pane="bottomRight" activeCell="H22" sqref="H22"/>
    </sheetView>
  </sheetViews>
  <sheetFormatPr defaultRowHeight="15" x14ac:dyDescent="0.3"/>
  <cols>
    <col min="1" max="1" width="5.6640625" style="3" customWidth="1"/>
    <col min="2" max="2" width="40.33203125" style="2" customWidth="1"/>
    <col min="3" max="3" width="43.44140625" style="2" customWidth="1"/>
    <col min="4" max="4" width="39.88671875" style="2" customWidth="1"/>
    <col min="5" max="5" width="14.6640625" style="2" customWidth="1"/>
    <col min="6" max="6" width="11.33203125" style="2" customWidth="1"/>
    <col min="7" max="7" width="25.88671875" style="3" customWidth="1"/>
    <col min="8" max="8" width="16.109375" style="3" customWidth="1"/>
    <col min="9" max="9" width="15.88671875" style="3" customWidth="1"/>
    <col min="10" max="10" width="20.5546875" style="3" customWidth="1"/>
  </cols>
  <sheetData>
    <row r="1" spans="1:10" ht="28.8" x14ac:dyDescent="0.3">
      <c r="A1" s="9" t="s">
        <v>43</v>
      </c>
      <c r="B1" s="10" t="s">
        <v>258</v>
      </c>
      <c r="C1" s="10" t="s">
        <v>11</v>
      </c>
      <c r="D1" s="10" t="s">
        <v>12</v>
      </c>
      <c r="E1" s="41" t="s">
        <v>220</v>
      </c>
      <c r="F1" s="42"/>
      <c r="G1" s="10" t="s">
        <v>44</v>
      </c>
      <c r="H1" s="10" t="s">
        <v>45</v>
      </c>
      <c r="I1" s="10" t="s">
        <v>46</v>
      </c>
      <c r="J1" s="10" t="s">
        <v>292</v>
      </c>
    </row>
    <row r="2" spans="1:10" ht="38.4" customHeight="1" x14ac:dyDescent="0.3">
      <c r="A2" s="11">
        <v>1</v>
      </c>
      <c r="B2" s="5" t="s">
        <v>13</v>
      </c>
      <c r="C2" s="12" t="s">
        <v>47</v>
      </c>
      <c r="D2" s="6" t="s">
        <v>14</v>
      </c>
      <c r="E2" s="13">
        <v>10</v>
      </c>
      <c r="F2" s="14" t="s">
        <v>213</v>
      </c>
      <c r="G2" s="33"/>
      <c r="H2" s="15">
        <f>E2*G2</f>
        <v>0</v>
      </c>
      <c r="I2" s="15">
        <f>H2*0.2</f>
        <v>0</v>
      </c>
      <c r="J2" s="15">
        <f>H2+I2</f>
        <v>0</v>
      </c>
    </row>
    <row r="3" spans="1:10" ht="48" customHeight="1" x14ac:dyDescent="0.3">
      <c r="A3" s="11">
        <v>2</v>
      </c>
      <c r="B3" s="12" t="s">
        <v>15</v>
      </c>
      <c r="C3" s="12" t="s">
        <v>48</v>
      </c>
      <c r="D3" s="6" t="s">
        <v>14</v>
      </c>
      <c r="E3" s="16">
        <v>5</v>
      </c>
      <c r="F3" s="17" t="s">
        <v>213</v>
      </c>
      <c r="G3" s="33"/>
      <c r="H3" s="15">
        <f t="shared" ref="H3:H21" si="0">E3*G3</f>
        <v>0</v>
      </c>
      <c r="I3" s="15">
        <f t="shared" ref="I3:I21" si="1">H3*0.2</f>
        <v>0</v>
      </c>
      <c r="J3" s="15">
        <f t="shared" ref="J3:J21" si="2">H3+I3</f>
        <v>0</v>
      </c>
    </row>
    <row r="4" spans="1:10" ht="38.4" customHeight="1" x14ac:dyDescent="0.3">
      <c r="A4" s="11">
        <v>3</v>
      </c>
      <c r="B4" s="5" t="s">
        <v>16</v>
      </c>
      <c r="C4" s="12" t="s">
        <v>49</v>
      </c>
      <c r="D4" s="6" t="s">
        <v>14</v>
      </c>
      <c r="E4" s="16">
        <v>5</v>
      </c>
      <c r="F4" s="17" t="s">
        <v>213</v>
      </c>
      <c r="G4" s="33"/>
      <c r="H4" s="15">
        <f t="shared" si="0"/>
        <v>0</v>
      </c>
      <c r="I4" s="15">
        <f t="shared" si="1"/>
        <v>0</v>
      </c>
      <c r="J4" s="15">
        <f t="shared" si="2"/>
        <v>0</v>
      </c>
    </row>
    <row r="5" spans="1:10" ht="45.6" customHeight="1" x14ac:dyDescent="0.3">
      <c r="A5" s="11">
        <v>4</v>
      </c>
      <c r="B5" s="5" t="s">
        <v>17</v>
      </c>
      <c r="C5" s="12" t="s">
        <v>50</v>
      </c>
      <c r="D5" s="18" t="s">
        <v>14</v>
      </c>
      <c r="E5" s="16">
        <v>5</v>
      </c>
      <c r="F5" s="17" t="s">
        <v>213</v>
      </c>
      <c r="G5" s="33"/>
      <c r="H5" s="15">
        <f t="shared" si="0"/>
        <v>0</v>
      </c>
      <c r="I5" s="15">
        <f t="shared" si="1"/>
        <v>0</v>
      </c>
      <c r="J5" s="15">
        <f t="shared" si="2"/>
        <v>0</v>
      </c>
    </row>
    <row r="6" spans="1:10" ht="38.4" customHeight="1" x14ac:dyDescent="0.3">
      <c r="A6" s="11">
        <v>5</v>
      </c>
      <c r="B6" s="37" t="s">
        <v>288</v>
      </c>
      <c r="C6" s="12" t="s">
        <v>18</v>
      </c>
      <c r="D6" s="6" t="s">
        <v>14</v>
      </c>
      <c r="E6" s="16">
        <v>5</v>
      </c>
      <c r="F6" s="17" t="s">
        <v>213</v>
      </c>
      <c r="G6" s="33"/>
      <c r="H6" s="15">
        <f t="shared" si="0"/>
        <v>0</v>
      </c>
      <c r="I6" s="15">
        <f t="shared" si="1"/>
        <v>0</v>
      </c>
      <c r="J6" s="15">
        <f t="shared" si="2"/>
        <v>0</v>
      </c>
    </row>
    <row r="7" spans="1:10" ht="38.4" customHeight="1" x14ac:dyDescent="0.3">
      <c r="A7" s="11">
        <v>6</v>
      </c>
      <c r="B7" s="38" t="s">
        <v>288</v>
      </c>
      <c r="C7" s="12" t="s">
        <v>19</v>
      </c>
      <c r="D7" s="6" t="s">
        <v>14</v>
      </c>
      <c r="E7" s="16">
        <v>1</v>
      </c>
      <c r="F7" s="17" t="s">
        <v>214</v>
      </c>
      <c r="G7" s="33"/>
      <c r="H7" s="15">
        <f t="shared" si="0"/>
        <v>0</v>
      </c>
      <c r="I7" s="15">
        <f t="shared" si="1"/>
        <v>0</v>
      </c>
      <c r="J7" s="15">
        <f t="shared" si="2"/>
        <v>0</v>
      </c>
    </row>
    <row r="8" spans="1:10" ht="38.4" customHeight="1" x14ac:dyDescent="0.3">
      <c r="A8" s="11">
        <v>7</v>
      </c>
      <c r="B8" s="37" t="s">
        <v>289</v>
      </c>
      <c r="C8" s="12" t="s">
        <v>20</v>
      </c>
      <c r="D8" s="6" t="s">
        <v>4</v>
      </c>
      <c r="E8" s="16">
        <v>3</v>
      </c>
      <c r="F8" s="17" t="s">
        <v>215</v>
      </c>
      <c r="G8" s="33"/>
      <c r="H8" s="15">
        <f t="shared" si="0"/>
        <v>0</v>
      </c>
      <c r="I8" s="15">
        <f t="shared" si="1"/>
        <v>0</v>
      </c>
      <c r="J8" s="15">
        <f t="shared" si="2"/>
        <v>0</v>
      </c>
    </row>
    <row r="9" spans="1:10" ht="38.4" customHeight="1" x14ac:dyDescent="0.3">
      <c r="A9" s="11">
        <v>8</v>
      </c>
      <c r="B9" s="36" t="s">
        <v>21</v>
      </c>
      <c r="C9" s="12" t="s">
        <v>22</v>
      </c>
      <c r="D9" s="6" t="s">
        <v>14</v>
      </c>
      <c r="E9" s="16">
        <v>5</v>
      </c>
      <c r="F9" s="17" t="s">
        <v>213</v>
      </c>
      <c r="G9" s="33"/>
      <c r="H9" s="15">
        <f t="shared" si="0"/>
        <v>0</v>
      </c>
      <c r="I9" s="15">
        <f t="shared" si="1"/>
        <v>0</v>
      </c>
      <c r="J9" s="15">
        <f t="shared" si="2"/>
        <v>0</v>
      </c>
    </row>
    <row r="10" spans="1:10" ht="38.4" customHeight="1" x14ac:dyDescent="0.3">
      <c r="A10" s="11">
        <v>9</v>
      </c>
      <c r="B10" s="36" t="s">
        <v>21</v>
      </c>
      <c r="C10" s="12" t="s">
        <v>23</v>
      </c>
      <c r="D10" s="6" t="s">
        <v>14</v>
      </c>
      <c r="E10" s="16">
        <v>5</v>
      </c>
      <c r="F10" s="17" t="s">
        <v>213</v>
      </c>
      <c r="G10" s="33"/>
      <c r="H10" s="15">
        <f t="shared" si="0"/>
        <v>0</v>
      </c>
      <c r="I10" s="15">
        <f t="shared" si="1"/>
        <v>0</v>
      </c>
      <c r="J10" s="15">
        <f t="shared" si="2"/>
        <v>0</v>
      </c>
    </row>
    <row r="11" spans="1:10" ht="38.4" customHeight="1" x14ac:dyDescent="0.3">
      <c r="A11" s="11">
        <v>10</v>
      </c>
      <c r="B11" s="36" t="s">
        <v>21</v>
      </c>
      <c r="C11" s="12" t="s">
        <v>24</v>
      </c>
      <c r="D11" s="6" t="s">
        <v>14</v>
      </c>
      <c r="E11" s="16">
        <v>5</v>
      </c>
      <c r="F11" s="17" t="s">
        <v>213</v>
      </c>
      <c r="G11" s="33"/>
      <c r="H11" s="15">
        <f t="shared" si="0"/>
        <v>0</v>
      </c>
      <c r="I11" s="15">
        <f t="shared" si="1"/>
        <v>0</v>
      </c>
      <c r="J11" s="15">
        <f t="shared" si="2"/>
        <v>0</v>
      </c>
    </row>
    <row r="12" spans="1:10" ht="38.4" customHeight="1" x14ac:dyDescent="0.3">
      <c r="A12" s="11">
        <v>11</v>
      </c>
      <c r="B12" s="5" t="s">
        <v>25</v>
      </c>
      <c r="C12" s="12" t="s">
        <v>26</v>
      </c>
      <c r="D12" s="6" t="s">
        <v>27</v>
      </c>
      <c r="E12" s="16">
        <v>5</v>
      </c>
      <c r="F12" s="17" t="s">
        <v>213</v>
      </c>
      <c r="G12" s="33"/>
      <c r="H12" s="15">
        <f t="shared" si="0"/>
        <v>0</v>
      </c>
      <c r="I12" s="15">
        <f t="shared" si="1"/>
        <v>0</v>
      </c>
      <c r="J12" s="15">
        <f t="shared" si="2"/>
        <v>0</v>
      </c>
    </row>
    <row r="13" spans="1:10" ht="38.4" customHeight="1" x14ac:dyDescent="0.3">
      <c r="A13" s="11">
        <v>12</v>
      </c>
      <c r="B13" s="5" t="s">
        <v>28</v>
      </c>
      <c r="C13" s="12" t="s">
        <v>29</v>
      </c>
      <c r="D13" s="6" t="s">
        <v>27</v>
      </c>
      <c r="E13" s="16">
        <v>3</v>
      </c>
      <c r="F13" s="17" t="s">
        <v>216</v>
      </c>
      <c r="G13" s="33"/>
      <c r="H13" s="15">
        <f t="shared" si="0"/>
        <v>0</v>
      </c>
      <c r="I13" s="15">
        <f t="shared" si="1"/>
        <v>0</v>
      </c>
      <c r="J13" s="15">
        <f t="shared" si="2"/>
        <v>0</v>
      </c>
    </row>
    <row r="14" spans="1:10" ht="38.4" customHeight="1" x14ac:dyDescent="0.3">
      <c r="A14" s="11">
        <v>13</v>
      </c>
      <c r="B14" s="5" t="s">
        <v>30</v>
      </c>
      <c r="C14" s="12" t="s">
        <v>31</v>
      </c>
      <c r="D14" s="6" t="s">
        <v>27</v>
      </c>
      <c r="E14" s="16">
        <v>5</v>
      </c>
      <c r="F14" s="17" t="s">
        <v>213</v>
      </c>
      <c r="G14" s="33"/>
      <c r="H14" s="15">
        <f t="shared" si="0"/>
        <v>0</v>
      </c>
      <c r="I14" s="15">
        <f t="shared" si="1"/>
        <v>0</v>
      </c>
      <c r="J14" s="15">
        <f t="shared" si="2"/>
        <v>0</v>
      </c>
    </row>
    <row r="15" spans="1:10" ht="38.4" customHeight="1" x14ac:dyDescent="0.3">
      <c r="A15" s="11">
        <v>14</v>
      </c>
      <c r="B15" s="5" t="s">
        <v>32</v>
      </c>
      <c r="C15" s="12" t="s">
        <v>33</v>
      </c>
      <c r="D15" s="6" t="s">
        <v>27</v>
      </c>
      <c r="E15" s="16">
        <v>3</v>
      </c>
      <c r="F15" s="17" t="s">
        <v>216</v>
      </c>
      <c r="G15" s="33"/>
      <c r="H15" s="15">
        <f t="shared" si="0"/>
        <v>0</v>
      </c>
      <c r="I15" s="15">
        <f t="shared" si="1"/>
        <v>0</v>
      </c>
      <c r="J15" s="15">
        <f t="shared" si="2"/>
        <v>0</v>
      </c>
    </row>
    <row r="16" spans="1:10" ht="38.4" customHeight="1" x14ac:dyDescent="0.3">
      <c r="A16" s="11">
        <v>15</v>
      </c>
      <c r="B16" s="5" t="s">
        <v>34</v>
      </c>
      <c r="C16" s="12" t="s">
        <v>35</v>
      </c>
      <c r="D16" s="6" t="s">
        <v>51</v>
      </c>
      <c r="E16" s="16">
        <v>15</v>
      </c>
      <c r="F16" s="17" t="s">
        <v>217</v>
      </c>
      <c r="G16" s="33"/>
      <c r="H16" s="15">
        <f t="shared" si="0"/>
        <v>0</v>
      </c>
      <c r="I16" s="15">
        <f t="shared" si="1"/>
        <v>0</v>
      </c>
      <c r="J16" s="15">
        <f t="shared" si="2"/>
        <v>0</v>
      </c>
    </row>
    <row r="17" spans="1:10" ht="38.4" customHeight="1" x14ac:dyDescent="0.3">
      <c r="A17" s="11">
        <v>16</v>
      </c>
      <c r="B17" s="5" t="s">
        <v>36</v>
      </c>
      <c r="C17" s="12" t="s">
        <v>37</v>
      </c>
      <c r="D17" s="19" t="s">
        <v>52</v>
      </c>
      <c r="E17" s="20">
        <v>1</v>
      </c>
      <c r="F17" s="17" t="s">
        <v>215</v>
      </c>
      <c r="G17" s="33"/>
      <c r="H17" s="15">
        <f t="shared" si="0"/>
        <v>0</v>
      </c>
      <c r="I17" s="15">
        <f t="shared" si="1"/>
        <v>0</v>
      </c>
      <c r="J17" s="15">
        <f t="shared" si="2"/>
        <v>0</v>
      </c>
    </row>
    <row r="18" spans="1:10" ht="38.4" customHeight="1" x14ac:dyDescent="0.3">
      <c r="A18" s="11">
        <v>17</v>
      </c>
      <c r="B18" s="5" t="s">
        <v>36</v>
      </c>
      <c r="C18" s="12" t="s">
        <v>38</v>
      </c>
      <c r="D18" s="19" t="s">
        <v>52</v>
      </c>
      <c r="E18" s="20">
        <v>1</v>
      </c>
      <c r="F18" s="17" t="s">
        <v>215</v>
      </c>
      <c r="G18" s="33"/>
      <c r="H18" s="15">
        <f t="shared" si="0"/>
        <v>0</v>
      </c>
      <c r="I18" s="15">
        <f t="shared" si="1"/>
        <v>0</v>
      </c>
      <c r="J18" s="15">
        <f t="shared" si="2"/>
        <v>0</v>
      </c>
    </row>
    <row r="19" spans="1:10" ht="38.4" customHeight="1" x14ac:dyDescent="0.3">
      <c r="A19" s="11">
        <v>18</v>
      </c>
      <c r="B19" s="5" t="s">
        <v>36</v>
      </c>
      <c r="C19" s="12" t="s">
        <v>39</v>
      </c>
      <c r="D19" s="19" t="s">
        <v>52</v>
      </c>
      <c r="E19" s="20">
        <v>1</v>
      </c>
      <c r="F19" s="17" t="s">
        <v>215</v>
      </c>
      <c r="G19" s="33"/>
      <c r="H19" s="15">
        <f t="shared" si="0"/>
        <v>0</v>
      </c>
      <c r="I19" s="15">
        <f t="shared" si="1"/>
        <v>0</v>
      </c>
      <c r="J19" s="15">
        <f t="shared" si="2"/>
        <v>0</v>
      </c>
    </row>
    <row r="20" spans="1:10" ht="38.4" customHeight="1" x14ac:dyDescent="0.3">
      <c r="A20" s="11">
        <v>19</v>
      </c>
      <c r="B20" s="5" t="s">
        <v>36</v>
      </c>
      <c r="C20" s="12" t="s">
        <v>40</v>
      </c>
      <c r="D20" s="19" t="s">
        <v>52</v>
      </c>
      <c r="E20" s="20">
        <v>1</v>
      </c>
      <c r="F20" s="17" t="s">
        <v>215</v>
      </c>
      <c r="G20" s="33"/>
      <c r="H20" s="15">
        <f t="shared" si="0"/>
        <v>0</v>
      </c>
      <c r="I20" s="15">
        <f t="shared" si="1"/>
        <v>0</v>
      </c>
      <c r="J20" s="15">
        <f t="shared" si="2"/>
        <v>0</v>
      </c>
    </row>
    <row r="21" spans="1:10" ht="38.4" customHeight="1" x14ac:dyDescent="0.3">
      <c r="A21" s="11">
        <v>20</v>
      </c>
      <c r="B21" s="5" t="s">
        <v>41</v>
      </c>
      <c r="C21" s="12" t="s">
        <v>42</v>
      </c>
      <c r="D21" s="19" t="s">
        <v>53</v>
      </c>
      <c r="E21" s="20">
        <v>1</v>
      </c>
      <c r="F21" s="17" t="s">
        <v>214</v>
      </c>
      <c r="G21" s="33"/>
      <c r="H21" s="15">
        <f t="shared" si="0"/>
        <v>0</v>
      </c>
      <c r="I21" s="15">
        <f t="shared" si="1"/>
        <v>0</v>
      </c>
      <c r="J21" s="15">
        <f t="shared" si="2"/>
        <v>0</v>
      </c>
    </row>
    <row r="22" spans="1:10" ht="37.5" customHeight="1" x14ac:dyDescent="0.3">
      <c r="A22" s="43" t="s">
        <v>218</v>
      </c>
      <c r="B22" s="43"/>
      <c r="C22" s="43"/>
      <c r="D22" s="43"/>
      <c r="E22" s="43"/>
      <c r="F22" s="43"/>
      <c r="G22" s="43"/>
      <c r="H22" s="21">
        <f>SUM(H2:H21)</f>
        <v>0</v>
      </c>
      <c r="I22" s="21">
        <f>SUM(I2:I21)</f>
        <v>0</v>
      </c>
      <c r="J22" s="21">
        <f>SUM(J2:J21)</f>
        <v>0</v>
      </c>
    </row>
  </sheetData>
  <mergeCells count="2">
    <mergeCell ref="E1:F1"/>
    <mergeCell ref="A22:G2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D68" sqref="D68"/>
    </sheetView>
  </sheetViews>
  <sheetFormatPr defaultRowHeight="15" x14ac:dyDescent="0.3"/>
  <cols>
    <col min="1" max="1" width="9.109375" style="30"/>
    <col min="2" max="2" width="12.33203125" style="3" customWidth="1"/>
    <col min="3" max="3" width="30.88671875" style="31" customWidth="1"/>
    <col min="4" max="4" width="48" style="31" customWidth="1"/>
    <col min="5" max="5" width="23.33203125" style="32" customWidth="1"/>
    <col min="6" max="6" width="24.44140625" style="3" customWidth="1"/>
    <col min="7" max="7" width="21" style="3" customWidth="1"/>
    <col min="8" max="8" width="25.6640625" style="3" customWidth="1"/>
    <col min="9" max="9" width="18.6640625" style="3" customWidth="1"/>
    <col min="10" max="10" width="27.88671875" style="3" customWidth="1"/>
  </cols>
  <sheetData>
    <row r="1" spans="1:10" ht="39.75" customHeight="1" x14ac:dyDescent="0.3">
      <c r="A1" s="22" t="s">
        <v>43</v>
      </c>
      <c r="B1" s="44" t="s">
        <v>258</v>
      </c>
      <c r="C1" s="44"/>
      <c r="D1" s="10" t="s">
        <v>11</v>
      </c>
      <c r="E1" s="10" t="s">
        <v>12</v>
      </c>
      <c r="F1" s="10" t="s">
        <v>220</v>
      </c>
      <c r="G1" s="10" t="s">
        <v>44</v>
      </c>
      <c r="H1" s="10" t="s">
        <v>45</v>
      </c>
      <c r="I1" s="10" t="s">
        <v>46</v>
      </c>
      <c r="J1" s="10" t="s">
        <v>222</v>
      </c>
    </row>
    <row r="2" spans="1:10" ht="50.1" customHeight="1" x14ac:dyDescent="0.3">
      <c r="A2" s="23">
        <v>1</v>
      </c>
      <c r="B2" s="24" t="s">
        <v>54</v>
      </c>
      <c r="C2" s="25" t="s">
        <v>224</v>
      </c>
      <c r="D2" s="25" t="s">
        <v>268</v>
      </c>
      <c r="E2" s="4" t="s">
        <v>55</v>
      </c>
      <c r="F2" s="23">
        <v>5</v>
      </c>
      <c r="G2" s="34"/>
      <c r="H2" s="26">
        <f>F2*G2</f>
        <v>0</v>
      </c>
      <c r="I2" s="26">
        <f>H2*0.2</f>
        <v>0</v>
      </c>
      <c r="J2" s="26">
        <f>H2+I2</f>
        <v>0</v>
      </c>
    </row>
    <row r="3" spans="1:10" ht="50.1" customHeight="1" x14ac:dyDescent="0.3">
      <c r="A3" s="23">
        <v>2</v>
      </c>
      <c r="B3" s="24" t="s">
        <v>54</v>
      </c>
      <c r="C3" s="25" t="s">
        <v>56</v>
      </c>
      <c r="D3" s="25" t="s">
        <v>57</v>
      </c>
      <c r="E3" s="4" t="s">
        <v>225</v>
      </c>
      <c r="F3" s="23">
        <v>2</v>
      </c>
      <c r="G3" s="34"/>
      <c r="H3" s="26">
        <f t="shared" ref="H3:H58" si="0">F3*G3</f>
        <v>0</v>
      </c>
      <c r="I3" s="26">
        <f t="shared" ref="I3:I58" si="1">H3*0.2</f>
        <v>0</v>
      </c>
      <c r="J3" s="26">
        <f t="shared" ref="J3:J58" si="2">H3+I3</f>
        <v>0</v>
      </c>
    </row>
    <row r="4" spans="1:10" ht="50.1" customHeight="1" x14ac:dyDescent="0.3">
      <c r="A4" s="23">
        <v>3</v>
      </c>
      <c r="B4" s="24" t="s">
        <v>54</v>
      </c>
      <c r="C4" s="25" t="s">
        <v>58</v>
      </c>
      <c r="D4" s="5" t="s">
        <v>59</v>
      </c>
      <c r="E4" s="27" t="s">
        <v>60</v>
      </c>
      <c r="F4" s="23">
        <v>2</v>
      </c>
      <c r="G4" s="34"/>
      <c r="H4" s="26">
        <f t="shared" si="0"/>
        <v>0</v>
      </c>
      <c r="I4" s="26">
        <f t="shared" si="1"/>
        <v>0</v>
      </c>
      <c r="J4" s="26">
        <f t="shared" si="2"/>
        <v>0</v>
      </c>
    </row>
    <row r="5" spans="1:10" ht="50.1" customHeight="1" x14ac:dyDescent="0.3">
      <c r="A5" s="23">
        <v>4</v>
      </c>
      <c r="B5" s="24" t="s">
        <v>54</v>
      </c>
      <c r="C5" s="25" t="s">
        <v>61</v>
      </c>
      <c r="D5" s="5" t="s">
        <v>62</v>
      </c>
      <c r="E5" s="4" t="s">
        <v>63</v>
      </c>
      <c r="F5" s="23">
        <v>2</v>
      </c>
      <c r="G5" s="34"/>
      <c r="H5" s="26">
        <f t="shared" si="0"/>
        <v>0</v>
      </c>
      <c r="I5" s="26">
        <f t="shared" si="1"/>
        <v>0</v>
      </c>
      <c r="J5" s="26">
        <f t="shared" si="2"/>
        <v>0</v>
      </c>
    </row>
    <row r="6" spans="1:10" ht="50.1" customHeight="1" x14ac:dyDescent="0.3">
      <c r="A6" s="23">
        <v>5</v>
      </c>
      <c r="B6" s="24" t="s">
        <v>54</v>
      </c>
      <c r="C6" s="25" t="s">
        <v>64</v>
      </c>
      <c r="D6" s="5" t="s">
        <v>65</v>
      </c>
      <c r="E6" s="4" t="s">
        <v>63</v>
      </c>
      <c r="F6" s="23">
        <v>3</v>
      </c>
      <c r="G6" s="34"/>
      <c r="H6" s="26">
        <f t="shared" si="0"/>
        <v>0</v>
      </c>
      <c r="I6" s="26">
        <f t="shared" si="1"/>
        <v>0</v>
      </c>
      <c r="J6" s="26">
        <f t="shared" si="2"/>
        <v>0</v>
      </c>
    </row>
    <row r="7" spans="1:10" ht="50.1" customHeight="1" x14ac:dyDescent="0.3">
      <c r="A7" s="23">
        <v>6</v>
      </c>
      <c r="B7" s="24" t="s">
        <v>54</v>
      </c>
      <c r="C7" s="25" t="s">
        <v>66</v>
      </c>
      <c r="D7" s="5" t="s">
        <v>67</v>
      </c>
      <c r="E7" s="4" t="s">
        <v>68</v>
      </c>
      <c r="F7" s="23">
        <v>3</v>
      </c>
      <c r="G7" s="34"/>
      <c r="H7" s="26">
        <f t="shared" si="0"/>
        <v>0</v>
      </c>
      <c r="I7" s="26">
        <f t="shared" si="1"/>
        <v>0</v>
      </c>
      <c r="J7" s="26">
        <f t="shared" si="2"/>
        <v>0</v>
      </c>
    </row>
    <row r="8" spans="1:10" ht="50.1" customHeight="1" x14ac:dyDescent="0.3">
      <c r="A8" s="23">
        <v>7</v>
      </c>
      <c r="B8" s="23" t="s">
        <v>54</v>
      </c>
      <c r="C8" s="25" t="s">
        <v>226</v>
      </c>
      <c r="D8" s="5" t="s">
        <v>269</v>
      </c>
      <c r="E8" s="28" t="s">
        <v>69</v>
      </c>
      <c r="F8" s="23">
        <v>4</v>
      </c>
      <c r="G8" s="34"/>
      <c r="H8" s="26">
        <f t="shared" si="0"/>
        <v>0</v>
      </c>
      <c r="I8" s="26">
        <f t="shared" si="1"/>
        <v>0</v>
      </c>
      <c r="J8" s="26">
        <f t="shared" si="2"/>
        <v>0</v>
      </c>
    </row>
    <row r="9" spans="1:10" ht="50.1" customHeight="1" x14ac:dyDescent="0.3">
      <c r="A9" s="23">
        <v>8</v>
      </c>
      <c r="B9" s="23" t="s">
        <v>54</v>
      </c>
      <c r="C9" s="25" t="s">
        <v>70</v>
      </c>
      <c r="D9" s="5" t="s">
        <v>71</v>
      </c>
      <c r="E9" s="28" t="s">
        <v>72</v>
      </c>
      <c r="F9" s="23">
        <v>50</v>
      </c>
      <c r="G9" s="34"/>
      <c r="H9" s="26">
        <f t="shared" si="0"/>
        <v>0</v>
      </c>
      <c r="I9" s="26">
        <f t="shared" si="1"/>
        <v>0</v>
      </c>
      <c r="J9" s="26">
        <f t="shared" si="2"/>
        <v>0</v>
      </c>
    </row>
    <row r="10" spans="1:10" ht="50.1" customHeight="1" x14ac:dyDescent="0.3">
      <c r="A10" s="23">
        <v>9</v>
      </c>
      <c r="B10" s="23" t="s">
        <v>54</v>
      </c>
      <c r="C10" s="25" t="s">
        <v>73</v>
      </c>
      <c r="D10" s="5" t="s">
        <v>74</v>
      </c>
      <c r="E10" s="28" t="s">
        <v>72</v>
      </c>
      <c r="F10" s="23">
        <v>30</v>
      </c>
      <c r="G10" s="34"/>
      <c r="H10" s="26">
        <f t="shared" si="0"/>
        <v>0</v>
      </c>
      <c r="I10" s="26">
        <f t="shared" si="1"/>
        <v>0</v>
      </c>
      <c r="J10" s="26">
        <f t="shared" si="2"/>
        <v>0</v>
      </c>
    </row>
    <row r="11" spans="1:10" ht="50.1" customHeight="1" x14ac:dyDescent="0.3">
      <c r="A11" s="23">
        <v>10</v>
      </c>
      <c r="B11" s="23" t="s">
        <v>54</v>
      </c>
      <c r="C11" s="25" t="s">
        <v>75</v>
      </c>
      <c r="D11" s="5" t="s">
        <v>227</v>
      </c>
      <c r="E11" s="28" t="s">
        <v>76</v>
      </c>
      <c r="F11" s="23">
        <v>150</v>
      </c>
      <c r="G11" s="34"/>
      <c r="H11" s="26">
        <f t="shared" si="0"/>
        <v>0</v>
      </c>
      <c r="I11" s="26">
        <f t="shared" si="1"/>
        <v>0</v>
      </c>
      <c r="J11" s="26">
        <f t="shared" si="2"/>
        <v>0</v>
      </c>
    </row>
    <row r="12" spans="1:10" ht="50.1" customHeight="1" x14ac:dyDescent="0.3">
      <c r="A12" s="23">
        <v>11</v>
      </c>
      <c r="B12" s="5" t="s">
        <v>54</v>
      </c>
      <c r="C12" s="25" t="s">
        <v>77</v>
      </c>
      <c r="D12" s="5" t="s">
        <v>78</v>
      </c>
      <c r="E12" s="29" t="s">
        <v>76</v>
      </c>
      <c r="F12" s="5">
        <v>50</v>
      </c>
      <c r="G12" s="34"/>
      <c r="H12" s="26">
        <f t="shared" si="0"/>
        <v>0</v>
      </c>
      <c r="I12" s="26">
        <f t="shared" si="1"/>
        <v>0</v>
      </c>
      <c r="J12" s="26">
        <f t="shared" si="2"/>
        <v>0</v>
      </c>
    </row>
    <row r="13" spans="1:10" ht="50.1" customHeight="1" x14ac:dyDescent="0.3">
      <c r="A13" s="23">
        <v>12</v>
      </c>
      <c r="B13" s="5" t="s">
        <v>54</v>
      </c>
      <c r="C13" s="25" t="s">
        <v>79</v>
      </c>
      <c r="D13" s="5" t="s">
        <v>228</v>
      </c>
      <c r="E13" s="29" t="s">
        <v>76</v>
      </c>
      <c r="F13" s="5">
        <v>50</v>
      </c>
      <c r="G13" s="34"/>
      <c r="H13" s="26">
        <f t="shared" si="0"/>
        <v>0</v>
      </c>
      <c r="I13" s="26">
        <f t="shared" si="1"/>
        <v>0</v>
      </c>
      <c r="J13" s="26">
        <f t="shared" si="2"/>
        <v>0</v>
      </c>
    </row>
    <row r="14" spans="1:10" ht="50.1" customHeight="1" x14ac:dyDescent="0.3">
      <c r="A14" s="23">
        <v>13</v>
      </c>
      <c r="B14" s="5" t="s">
        <v>54</v>
      </c>
      <c r="C14" s="25" t="s">
        <v>79</v>
      </c>
      <c r="D14" s="5" t="s">
        <v>270</v>
      </c>
      <c r="E14" s="29" t="s">
        <v>76</v>
      </c>
      <c r="F14" s="5">
        <v>150</v>
      </c>
      <c r="G14" s="34"/>
      <c r="H14" s="26">
        <f t="shared" si="0"/>
        <v>0</v>
      </c>
      <c r="I14" s="26">
        <f t="shared" si="1"/>
        <v>0</v>
      </c>
      <c r="J14" s="26">
        <f t="shared" si="2"/>
        <v>0</v>
      </c>
    </row>
    <row r="15" spans="1:10" ht="50.1" customHeight="1" x14ac:dyDescent="0.3">
      <c r="A15" s="23">
        <v>14</v>
      </c>
      <c r="B15" s="5" t="s">
        <v>54</v>
      </c>
      <c r="C15" s="25" t="s">
        <v>80</v>
      </c>
      <c r="D15" s="5" t="s">
        <v>229</v>
      </c>
      <c r="E15" s="28" t="s">
        <v>76</v>
      </c>
      <c r="F15" s="5">
        <v>150</v>
      </c>
      <c r="G15" s="34"/>
      <c r="H15" s="26">
        <f t="shared" si="0"/>
        <v>0</v>
      </c>
      <c r="I15" s="26">
        <f t="shared" si="1"/>
        <v>0</v>
      </c>
      <c r="J15" s="26">
        <f t="shared" si="2"/>
        <v>0</v>
      </c>
    </row>
    <row r="16" spans="1:10" ht="50.1" customHeight="1" x14ac:dyDescent="0.3">
      <c r="A16" s="23">
        <v>15</v>
      </c>
      <c r="B16" s="5" t="s">
        <v>54</v>
      </c>
      <c r="C16" s="25" t="s">
        <v>80</v>
      </c>
      <c r="D16" s="5" t="s">
        <v>230</v>
      </c>
      <c r="E16" s="29" t="s">
        <v>76</v>
      </c>
      <c r="F16" s="5">
        <v>50</v>
      </c>
      <c r="G16" s="34"/>
      <c r="H16" s="26">
        <f t="shared" si="0"/>
        <v>0</v>
      </c>
      <c r="I16" s="26">
        <f t="shared" si="1"/>
        <v>0</v>
      </c>
      <c r="J16" s="26">
        <f t="shared" si="2"/>
        <v>0</v>
      </c>
    </row>
    <row r="17" spans="1:10" ht="50.1" customHeight="1" x14ac:dyDescent="0.3">
      <c r="A17" s="23">
        <v>16</v>
      </c>
      <c r="B17" s="5" t="s">
        <v>54</v>
      </c>
      <c r="C17" s="25" t="s">
        <v>81</v>
      </c>
      <c r="D17" s="5" t="s">
        <v>231</v>
      </c>
      <c r="E17" s="29" t="s">
        <v>76</v>
      </c>
      <c r="F17" s="5">
        <v>60</v>
      </c>
      <c r="G17" s="34"/>
      <c r="H17" s="26">
        <f t="shared" si="0"/>
        <v>0</v>
      </c>
      <c r="I17" s="26">
        <f t="shared" si="1"/>
        <v>0</v>
      </c>
      <c r="J17" s="26">
        <f t="shared" si="2"/>
        <v>0</v>
      </c>
    </row>
    <row r="18" spans="1:10" ht="50.1" customHeight="1" x14ac:dyDescent="0.3">
      <c r="A18" s="23">
        <v>17</v>
      </c>
      <c r="B18" s="5" t="s">
        <v>54</v>
      </c>
      <c r="C18" s="25" t="s">
        <v>82</v>
      </c>
      <c r="D18" s="5" t="s">
        <v>271</v>
      </c>
      <c r="E18" s="29" t="s">
        <v>83</v>
      </c>
      <c r="F18" s="5">
        <v>2</v>
      </c>
      <c r="G18" s="34"/>
      <c r="H18" s="26">
        <f t="shared" si="0"/>
        <v>0</v>
      </c>
      <c r="I18" s="26">
        <f t="shared" si="1"/>
        <v>0</v>
      </c>
      <c r="J18" s="26">
        <f t="shared" si="2"/>
        <v>0</v>
      </c>
    </row>
    <row r="19" spans="1:10" ht="50.1" customHeight="1" x14ac:dyDescent="0.3">
      <c r="A19" s="23">
        <v>18</v>
      </c>
      <c r="B19" s="5" t="s">
        <v>54</v>
      </c>
      <c r="C19" s="25" t="s">
        <v>84</v>
      </c>
      <c r="D19" s="5" t="s">
        <v>272</v>
      </c>
      <c r="E19" s="29" t="s">
        <v>85</v>
      </c>
      <c r="F19" s="5">
        <v>4</v>
      </c>
      <c r="G19" s="34"/>
      <c r="H19" s="26">
        <f t="shared" si="0"/>
        <v>0</v>
      </c>
      <c r="I19" s="26">
        <f t="shared" si="1"/>
        <v>0</v>
      </c>
      <c r="J19" s="26">
        <f t="shared" si="2"/>
        <v>0</v>
      </c>
    </row>
    <row r="20" spans="1:10" ht="50.1" customHeight="1" x14ac:dyDescent="0.3">
      <c r="A20" s="23">
        <v>19</v>
      </c>
      <c r="B20" s="5" t="s">
        <v>54</v>
      </c>
      <c r="C20" s="25" t="s">
        <v>86</v>
      </c>
      <c r="D20" s="5" t="s">
        <v>232</v>
      </c>
      <c r="E20" s="29" t="s">
        <v>87</v>
      </c>
      <c r="F20" s="5">
        <v>4</v>
      </c>
      <c r="G20" s="34"/>
      <c r="H20" s="26">
        <f t="shared" si="0"/>
        <v>0</v>
      </c>
      <c r="I20" s="26">
        <f t="shared" si="1"/>
        <v>0</v>
      </c>
      <c r="J20" s="26">
        <f t="shared" si="2"/>
        <v>0</v>
      </c>
    </row>
    <row r="21" spans="1:10" ht="50.1" customHeight="1" x14ac:dyDescent="0.3">
      <c r="A21" s="23">
        <v>20</v>
      </c>
      <c r="B21" s="5" t="s">
        <v>54</v>
      </c>
      <c r="C21" s="25" t="s">
        <v>88</v>
      </c>
      <c r="D21" s="5" t="s">
        <v>233</v>
      </c>
      <c r="E21" s="29" t="s">
        <v>89</v>
      </c>
      <c r="F21" s="5">
        <v>4</v>
      </c>
      <c r="G21" s="34"/>
      <c r="H21" s="26">
        <f t="shared" si="0"/>
        <v>0</v>
      </c>
      <c r="I21" s="26">
        <f t="shared" si="1"/>
        <v>0</v>
      </c>
      <c r="J21" s="26">
        <f t="shared" si="2"/>
        <v>0</v>
      </c>
    </row>
    <row r="22" spans="1:10" ht="50.1" customHeight="1" x14ac:dyDescent="0.3">
      <c r="A22" s="23">
        <v>21</v>
      </c>
      <c r="B22" s="5" t="s">
        <v>54</v>
      </c>
      <c r="C22" s="25" t="s">
        <v>234</v>
      </c>
      <c r="D22" s="25" t="s">
        <v>273</v>
      </c>
      <c r="E22" s="29" t="s">
        <v>90</v>
      </c>
      <c r="F22" s="5">
        <v>8</v>
      </c>
      <c r="G22" s="34"/>
      <c r="H22" s="26">
        <f t="shared" si="0"/>
        <v>0</v>
      </c>
      <c r="I22" s="26">
        <f t="shared" si="1"/>
        <v>0</v>
      </c>
      <c r="J22" s="26">
        <f t="shared" si="2"/>
        <v>0</v>
      </c>
    </row>
    <row r="23" spans="1:10" ht="50.1" customHeight="1" x14ac:dyDescent="0.3">
      <c r="A23" s="23">
        <v>22</v>
      </c>
      <c r="B23" s="5" t="s">
        <v>54</v>
      </c>
      <c r="C23" s="25" t="s">
        <v>91</v>
      </c>
      <c r="D23" s="5" t="s">
        <v>235</v>
      </c>
      <c r="E23" s="29" t="s">
        <v>92</v>
      </c>
      <c r="F23" s="5">
        <v>4</v>
      </c>
      <c r="G23" s="34"/>
      <c r="H23" s="26">
        <f t="shared" si="0"/>
        <v>0</v>
      </c>
      <c r="I23" s="26">
        <f t="shared" si="1"/>
        <v>0</v>
      </c>
      <c r="J23" s="26">
        <f t="shared" si="2"/>
        <v>0</v>
      </c>
    </row>
    <row r="24" spans="1:10" ht="50.1" customHeight="1" x14ac:dyDescent="0.3">
      <c r="A24" s="23">
        <v>23</v>
      </c>
      <c r="B24" s="5" t="s">
        <v>54</v>
      </c>
      <c r="C24" s="25" t="s">
        <v>93</v>
      </c>
      <c r="D24" s="25" t="s">
        <v>274</v>
      </c>
      <c r="E24" s="29" t="s">
        <v>83</v>
      </c>
      <c r="F24" s="5">
        <v>2</v>
      </c>
      <c r="G24" s="34"/>
      <c r="H24" s="26">
        <f t="shared" si="0"/>
        <v>0</v>
      </c>
      <c r="I24" s="26">
        <f t="shared" si="1"/>
        <v>0</v>
      </c>
      <c r="J24" s="26">
        <f t="shared" si="2"/>
        <v>0</v>
      </c>
    </row>
    <row r="25" spans="1:10" ht="50.1" customHeight="1" x14ac:dyDescent="0.3">
      <c r="A25" s="23">
        <v>24</v>
      </c>
      <c r="B25" s="5" t="s">
        <v>54</v>
      </c>
      <c r="C25" s="25" t="s">
        <v>94</v>
      </c>
      <c r="D25" s="5" t="s">
        <v>95</v>
      </c>
      <c r="E25" s="29" t="s">
        <v>96</v>
      </c>
      <c r="F25" s="5">
        <v>4</v>
      </c>
      <c r="G25" s="34"/>
      <c r="H25" s="26">
        <f t="shared" si="0"/>
        <v>0</v>
      </c>
      <c r="I25" s="26">
        <f t="shared" si="1"/>
        <v>0</v>
      </c>
      <c r="J25" s="26">
        <f t="shared" si="2"/>
        <v>0</v>
      </c>
    </row>
    <row r="26" spans="1:10" ht="50.1" customHeight="1" x14ac:dyDescent="0.3">
      <c r="A26" s="23">
        <v>25</v>
      </c>
      <c r="B26" s="5" t="s">
        <v>54</v>
      </c>
      <c r="C26" s="25" t="s">
        <v>97</v>
      </c>
      <c r="D26" s="25" t="s">
        <v>275</v>
      </c>
      <c r="E26" s="29" t="s">
        <v>98</v>
      </c>
      <c r="F26" s="5">
        <v>4</v>
      </c>
      <c r="G26" s="34"/>
      <c r="H26" s="26">
        <f t="shared" si="0"/>
        <v>0</v>
      </c>
      <c r="I26" s="26">
        <f t="shared" si="1"/>
        <v>0</v>
      </c>
      <c r="J26" s="26">
        <f t="shared" si="2"/>
        <v>0</v>
      </c>
    </row>
    <row r="27" spans="1:10" ht="50.1" customHeight="1" x14ac:dyDescent="0.3">
      <c r="A27" s="23">
        <v>26</v>
      </c>
      <c r="B27" s="5" t="s">
        <v>54</v>
      </c>
      <c r="C27" s="25" t="s">
        <v>99</v>
      </c>
      <c r="D27" s="5" t="s">
        <v>100</v>
      </c>
      <c r="E27" s="29" t="s">
        <v>98</v>
      </c>
      <c r="F27" s="5">
        <v>4</v>
      </c>
      <c r="G27" s="34"/>
      <c r="H27" s="26">
        <f t="shared" si="0"/>
        <v>0</v>
      </c>
      <c r="I27" s="26">
        <f t="shared" si="1"/>
        <v>0</v>
      </c>
      <c r="J27" s="26">
        <f t="shared" si="2"/>
        <v>0</v>
      </c>
    </row>
    <row r="28" spans="1:10" ht="50.1" customHeight="1" x14ac:dyDescent="0.3">
      <c r="A28" s="23">
        <v>27</v>
      </c>
      <c r="B28" s="5" t="s">
        <v>54</v>
      </c>
      <c r="C28" s="25" t="s">
        <v>99</v>
      </c>
      <c r="D28" s="5" t="s">
        <v>236</v>
      </c>
      <c r="E28" s="29" t="s">
        <v>101</v>
      </c>
      <c r="F28" s="5">
        <v>4</v>
      </c>
      <c r="G28" s="34"/>
      <c r="H28" s="26">
        <f t="shared" si="0"/>
        <v>0</v>
      </c>
      <c r="I28" s="26">
        <f t="shared" si="1"/>
        <v>0</v>
      </c>
      <c r="J28" s="26">
        <f t="shared" si="2"/>
        <v>0</v>
      </c>
    </row>
    <row r="29" spans="1:10" ht="50.1" customHeight="1" x14ac:dyDescent="0.3">
      <c r="A29" s="23">
        <v>28</v>
      </c>
      <c r="B29" s="5" t="s">
        <v>54</v>
      </c>
      <c r="C29" s="25" t="s">
        <v>99</v>
      </c>
      <c r="D29" s="5" t="s">
        <v>102</v>
      </c>
      <c r="E29" s="29" t="s">
        <v>98</v>
      </c>
      <c r="F29" s="5">
        <v>4</v>
      </c>
      <c r="G29" s="34"/>
      <c r="H29" s="26">
        <f t="shared" si="0"/>
        <v>0</v>
      </c>
      <c r="I29" s="26">
        <f t="shared" si="1"/>
        <v>0</v>
      </c>
      <c r="J29" s="26">
        <f t="shared" si="2"/>
        <v>0</v>
      </c>
    </row>
    <row r="30" spans="1:10" ht="50.1" customHeight="1" x14ac:dyDescent="0.3">
      <c r="A30" s="23">
        <v>29</v>
      </c>
      <c r="B30" s="5" t="s">
        <v>54</v>
      </c>
      <c r="C30" s="25" t="s">
        <v>99</v>
      </c>
      <c r="D30" s="5" t="s">
        <v>103</v>
      </c>
      <c r="E30" s="29" t="s">
        <v>104</v>
      </c>
      <c r="F30" s="5">
        <v>4</v>
      </c>
      <c r="G30" s="34"/>
      <c r="H30" s="26">
        <f t="shared" si="0"/>
        <v>0</v>
      </c>
      <c r="I30" s="26">
        <f t="shared" si="1"/>
        <v>0</v>
      </c>
      <c r="J30" s="26">
        <f t="shared" si="2"/>
        <v>0</v>
      </c>
    </row>
    <row r="31" spans="1:10" ht="50.1" customHeight="1" x14ac:dyDescent="0.3">
      <c r="A31" s="23">
        <v>30</v>
      </c>
      <c r="B31" s="5" t="s">
        <v>54</v>
      </c>
      <c r="C31" s="25" t="s">
        <v>97</v>
      </c>
      <c r="D31" s="5" t="s">
        <v>105</v>
      </c>
      <c r="E31" s="29" t="s">
        <v>104</v>
      </c>
      <c r="F31" s="5">
        <v>4</v>
      </c>
      <c r="G31" s="34"/>
      <c r="H31" s="26">
        <f t="shared" si="0"/>
        <v>0</v>
      </c>
      <c r="I31" s="26">
        <f t="shared" si="1"/>
        <v>0</v>
      </c>
      <c r="J31" s="26">
        <f t="shared" si="2"/>
        <v>0</v>
      </c>
    </row>
    <row r="32" spans="1:10" ht="50.1" customHeight="1" x14ac:dyDescent="0.3">
      <c r="A32" s="23">
        <v>31</v>
      </c>
      <c r="B32" s="5" t="s">
        <v>54</v>
      </c>
      <c r="C32" s="25" t="s">
        <v>97</v>
      </c>
      <c r="D32" s="5" t="s">
        <v>106</v>
      </c>
      <c r="E32" s="28" t="s">
        <v>98</v>
      </c>
      <c r="F32" s="5">
        <v>3</v>
      </c>
      <c r="G32" s="34"/>
      <c r="H32" s="26">
        <f t="shared" si="0"/>
        <v>0</v>
      </c>
      <c r="I32" s="26">
        <f t="shared" si="1"/>
        <v>0</v>
      </c>
      <c r="J32" s="26">
        <f t="shared" si="2"/>
        <v>0</v>
      </c>
    </row>
    <row r="33" spans="1:10" ht="50.1" customHeight="1" x14ac:dyDescent="0.3">
      <c r="A33" s="23">
        <v>32</v>
      </c>
      <c r="B33" s="5" t="s">
        <v>54</v>
      </c>
      <c r="C33" s="25" t="s">
        <v>99</v>
      </c>
      <c r="D33" s="5" t="s">
        <v>237</v>
      </c>
      <c r="E33" s="29" t="s">
        <v>107</v>
      </c>
      <c r="F33" s="5">
        <v>1</v>
      </c>
      <c r="G33" s="34"/>
      <c r="H33" s="26">
        <f t="shared" si="0"/>
        <v>0</v>
      </c>
      <c r="I33" s="26">
        <f t="shared" si="1"/>
        <v>0</v>
      </c>
      <c r="J33" s="26">
        <f t="shared" si="2"/>
        <v>0</v>
      </c>
    </row>
    <row r="34" spans="1:10" ht="50.1" customHeight="1" x14ac:dyDescent="0.3">
      <c r="A34" s="23">
        <v>33</v>
      </c>
      <c r="B34" s="5" t="s">
        <v>54</v>
      </c>
      <c r="C34" s="25" t="s">
        <v>99</v>
      </c>
      <c r="D34" s="5" t="s">
        <v>108</v>
      </c>
      <c r="E34" s="29" t="s">
        <v>104</v>
      </c>
      <c r="F34" s="5">
        <v>4</v>
      </c>
      <c r="G34" s="34"/>
      <c r="H34" s="26">
        <f t="shared" si="0"/>
        <v>0</v>
      </c>
      <c r="I34" s="26">
        <f t="shared" si="1"/>
        <v>0</v>
      </c>
      <c r="J34" s="26">
        <f t="shared" si="2"/>
        <v>0</v>
      </c>
    </row>
    <row r="35" spans="1:10" ht="50.1" customHeight="1" x14ac:dyDescent="0.3">
      <c r="A35" s="23">
        <v>34</v>
      </c>
      <c r="B35" s="5" t="s">
        <v>54</v>
      </c>
      <c r="C35" s="25" t="s">
        <v>99</v>
      </c>
      <c r="D35" s="5" t="s">
        <v>109</v>
      </c>
      <c r="E35" s="29" t="s">
        <v>104</v>
      </c>
      <c r="F35" s="5">
        <v>4</v>
      </c>
      <c r="G35" s="34"/>
      <c r="H35" s="26">
        <f t="shared" si="0"/>
        <v>0</v>
      </c>
      <c r="I35" s="26">
        <f t="shared" si="1"/>
        <v>0</v>
      </c>
      <c r="J35" s="26">
        <f t="shared" si="2"/>
        <v>0</v>
      </c>
    </row>
    <row r="36" spans="1:10" ht="50.1" customHeight="1" x14ac:dyDescent="0.3">
      <c r="A36" s="23">
        <v>35</v>
      </c>
      <c r="B36" s="5" t="s">
        <v>54</v>
      </c>
      <c r="C36" s="25" t="s">
        <v>110</v>
      </c>
      <c r="D36" s="5" t="s">
        <v>257</v>
      </c>
      <c r="E36" s="29" t="s">
        <v>111</v>
      </c>
      <c r="F36" s="5">
        <v>2</v>
      </c>
      <c r="G36" s="34"/>
      <c r="H36" s="26">
        <f t="shared" si="0"/>
        <v>0</v>
      </c>
      <c r="I36" s="26">
        <f t="shared" si="1"/>
        <v>0</v>
      </c>
      <c r="J36" s="26">
        <f t="shared" si="2"/>
        <v>0</v>
      </c>
    </row>
    <row r="37" spans="1:10" ht="50.1" customHeight="1" x14ac:dyDescent="0.3">
      <c r="A37" s="23">
        <v>36</v>
      </c>
      <c r="B37" s="5" t="s">
        <v>54</v>
      </c>
      <c r="C37" s="25" t="s">
        <v>112</v>
      </c>
      <c r="D37" s="25" t="s">
        <v>276</v>
      </c>
      <c r="E37" s="29" t="s">
        <v>113</v>
      </c>
      <c r="F37" s="5">
        <v>20</v>
      </c>
      <c r="G37" s="34"/>
      <c r="H37" s="26">
        <f t="shared" si="0"/>
        <v>0</v>
      </c>
      <c r="I37" s="26">
        <f t="shared" si="1"/>
        <v>0</v>
      </c>
      <c r="J37" s="26">
        <f t="shared" si="2"/>
        <v>0</v>
      </c>
    </row>
    <row r="38" spans="1:10" ht="50.1" customHeight="1" x14ac:dyDescent="0.3">
      <c r="A38" s="23">
        <v>37</v>
      </c>
      <c r="B38" s="5" t="s">
        <v>54</v>
      </c>
      <c r="C38" s="25" t="s">
        <v>114</v>
      </c>
      <c r="D38" s="5" t="s">
        <v>115</v>
      </c>
      <c r="E38" s="29" t="s">
        <v>238</v>
      </c>
      <c r="F38" s="5">
        <v>2</v>
      </c>
      <c r="G38" s="34"/>
      <c r="H38" s="26">
        <f t="shared" si="0"/>
        <v>0</v>
      </c>
      <c r="I38" s="26">
        <f t="shared" si="1"/>
        <v>0</v>
      </c>
      <c r="J38" s="26">
        <f t="shared" si="2"/>
        <v>0</v>
      </c>
    </row>
    <row r="39" spans="1:10" ht="50.1" customHeight="1" x14ac:dyDescent="0.3">
      <c r="A39" s="23">
        <v>38</v>
      </c>
      <c r="B39" s="5" t="s">
        <v>54</v>
      </c>
      <c r="C39" s="25" t="s">
        <v>116</v>
      </c>
      <c r="D39" s="5" t="s">
        <v>239</v>
      </c>
      <c r="E39" s="29" t="s">
        <v>117</v>
      </c>
      <c r="F39" s="5">
        <v>1</v>
      </c>
      <c r="G39" s="34"/>
      <c r="H39" s="26">
        <f t="shared" si="0"/>
        <v>0</v>
      </c>
      <c r="I39" s="26">
        <f t="shared" si="1"/>
        <v>0</v>
      </c>
      <c r="J39" s="26">
        <f t="shared" si="2"/>
        <v>0</v>
      </c>
    </row>
    <row r="40" spans="1:10" ht="50.1" customHeight="1" x14ac:dyDescent="0.3">
      <c r="A40" s="23">
        <v>39</v>
      </c>
      <c r="B40" s="24" t="s">
        <v>118</v>
      </c>
      <c r="C40" s="25" t="s">
        <v>118</v>
      </c>
      <c r="D40" s="25" t="s">
        <v>119</v>
      </c>
      <c r="E40" s="28" t="s">
        <v>120</v>
      </c>
      <c r="F40" s="24">
        <v>3</v>
      </c>
      <c r="G40" s="34"/>
      <c r="H40" s="26">
        <f t="shared" si="0"/>
        <v>0</v>
      </c>
      <c r="I40" s="26">
        <f t="shared" si="1"/>
        <v>0</v>
      </c>
      <c r="J40" s="26">
        <f t="shared" si="2"/>
        <v>0</v>
      </c>
    </row>
    <row r="41" spans="1:10" ht="50.1" customHeight="1" x14ac:dyDescent="0.3">
      <c r="A41" s="23">
        <v>40</v>
      </c>
      <c r="B41" s="24" t="s">
        <v>118</v>
      </c>
      <c r="C41" s="25" t="s">
        <v>118</v>
      </c>
      <c r="D41" s="25" t="s">
        <v>121</v>
      </c>
      <c r="E41" s="28" t="s">
        <v>122</v>
      </c>
      <c r="F41" s="24">
        <v>3</v>
      </c>
      <c r="G41" s="34"/>
      <c r="H41" s="26">
        <f t="shared" si="0"/>
        <v>0</v>
      </c>
      <c r="I41" s="26">
        <f t="shared" si="1"/>
        <v>0</v>
      </c>
      <c r="J41" s="26">
        <f t="shared" si="2"/>
        <v>0</v>
      </c>
    </row>
    <row r="42" spans="1:10" ht="50.1" customHeight="1" x14ac:dyDescent="0.3">
      <c r="A42" s="23">
        <v>41</v>
      </c>
      <c r="B42" s="24" t="s">
        <v>118</v>
      </c>
      <c r="C42" s="25" t="s">
        <v>118</v>
      </c>
      <c r="D42" s="25" t="s">
        <v>123</v>
      </c>
      <c r="E42" s="28" t="s">
        <v>120</v>
      </c>
      <c r="F42" s="24">
        <v>1</v>
      </c>
      <c r="G42" s="34"/>
      <c r="H42" s="26">
        <f t="shared" si="0"/>
        <v>0</v>
      </c>
      <c r="I42" s="26">
        <f t="shared" si="1"/>
        <v>0</v>
      </c>
      <c r="J42" s="26">
        <f t="shared" si="2"/>
        <v>0</v>
      </c>
    </row>
    <row r="43" spans="1:10" ht="50.1" customHeight="1" x14ac:dyDescent="0.3">
      <c r="A43" s="23">
        <v>42</v>
      </c>
      <c r="B43" s="24" t="s">
        <v>118</v>
      </c>
      <c r="C43" s="25" t="s">
        <v>118</v>
      </c>
      <c r="D43" s="25" t="s">
        <v>124</v>
      </c>
      <c r="E43" s="28" t="s">
        <v>240</v>
      </c>
      <c r="F43" s="24">
        <v>1</v>
      </c>
      <c r="G43" s="34"/>
      <c r="H43" s="26">
        <f t="shared" si="0"/>
        <v>0</v>
      </c>
      <c r="I43" s="26">
        <f t="shared" si="1"/>
        <v>0</v>
      </c>
      <c r="J43" s="26">
        <f t="shared" si="2"/>
        <v>0</v>
      </c>
    </row>
    <row r="44" spans="1:10" ht="50.1" customHeight="1" x14ac:dyDescent="0.3">
      <c r="A44" s="23">
        <v>43</v>
      </c>
      <c r="B44" s="24" t="s">
        <v>118</v>
      </c>
      <c r="C44" s="25" t="s">
        <v>118</v>
      </c>
      <c r="D44" s="25" t="s">
        <v>125</v>
      </c>
      <c r="E44" s="28" t="s">
        <v>240</v>
      </c>
      <c r="F44" s="24">
        <v>2</v>
      </c>
      <c r="G44" s="34"/>
      <c r="H44" s="26">
        <f t="shared" si="0"/>
        <v>0</v>
      </c>
      <c r="I44" s="26">
        <f t="shared" si="1"/>
        <v>0</v>
      </c>
      <c r="J44" s="26">
        <f t="shared" si="2"/>
        <v>0</v>
      </c>
    </row>
    <row r="45" spans="1:10" ht="50.1" customHeight="1" x14ac:dyDescent="0.3">
      <c r="A45" s="23">
        <v>44</v>
      </c>
      <c r="B45" s="24" t="s">
        <v>118</v>
      </c>
      <c r="C45" s="25" t="s">
        <v>118</v>
      </c>
      <c r="D45" s="25" t="s">
        <v>126</v>
      </c>
      <c r="E45" s="28" t="s">
        <v>241</v>
      </c>
      <c r="F45" s="24">
        <v>2</v>
      </c>
      <c r="G45" s="34"/>
      <c r="H45" s="26">
        <f t="shared" si="0"/>
        <v>0</v>
      </c>
      <c r="I45" s="26">
        <f t="shared" si="1"/>
        <v>0</v>
      </c>
      <c r="J45" s="26">
        <f t="shared" si="2"/>
        <v>0</v>
      </c>
    </row>
    <row r="46" spans="1:10" ht="50.1" customHeight="1" x14ac:dyDescent="0.3">
      <c r="A46" s="23">
        <v>45</v>
      </c>
      <c r="B46" s="24" t="s">
        <v>118</v>
      </c>
      <c r="C46" s="25" t="s">
        <v>118</v>
      </c>
      <c r="D46" s="25" t="s">
        <v>127</v>
      </c>
      <c r="E46" s="28" t="s">
        <v>242</v>
      </c>
      <c r="F46" s="24">
        <v>2</v>
      </c>
      <c r="G46" s="34"/>
      <c r="H46" s="26">
        <f t="shared" si="0"/>
        <v>0</v>
      </c>
      <c r="I46" s="26">
        <f t="shared" si="1"/>
        <v>0</v>
      </c>
      <c r="J46" s="26">
        <f t="shared" si="2"/>
        <v>0</v>
      </c>
    </row>
    <row r="47" spans="1:10" ht="50.1" customHeight="1" x14ac:dyDescent="0.3">
      <c r="A47" s="23">
        <v>46</v>
      </c>
      <c r="B47" s="24" t="s">
        <v>118</v>
      </c>
      <c r="C47" s="25" t="s">
        <v>118</v>
      </c>
      <c r="D47" s="25" t="s">
        <v>128</v>
      </c>
      <c r="E47" s="28" t="s">
        <v>243</v>
      </c>
      <c r="F47" s="24">
        <v>3</v>
      </c>
      <c r="G47" s="34"/>
      <c r="H47" s="26">
        <f t="shared" si="0"/>
        <v>0</v>
      </c>
      <c r="I47" s="26">
        <f t="shared" si="1"/>
        <v>0</v>
      </c>
      <c r="J47" s="26">
        <f t="shared" si="2"/>
        <v>0</v>
      </c>
    </row>
    <row r="48" spans="1:10" ht="50.1" customHeight="1" x14ac:dyDescent="0.3">
      <c r="A48" s="23">
        <v>47</v>
      </c>
      <c r="B48" s="24" t="s">
        <v>118</v>
      </c>
      <c r="C48" s="25" t="s">
        <v>118</v>
      </c>
      <c r="D48" s="25" t="s">
        <v>129</v>
      </c>
      <c r="E48" s="28" t="s">
        <v>242</v>
      </c>
      <c r="F48" s="24">
        <v>2</v>
      </c>
      <c r="G48" s="34"/>
      <c r="H48" s="26">
        <f t="shared" si="0"/>
        <v>0</v>
      </c>
      <c r="I48" s="26">
        <f t="shared" si="1"/>
        <v>0</v>
      </c>
      <c r="J48" s="26">
        <f t="shared" si="2"/>
        <v>0</v>
      </c>
    </row>
    <row r="49" spans="1:10" ht="50.1" customHeight="1" x14ac:dyDescent="0.3">
      <c r="A49" s="23">
        <v>48</v>
      </c>
      <c r="B49" s="24" t="s">
        <v>118</v>
      </c>
      <c r="C49" s="25" t="s">
        <v>118</v>
      </c>
      <c r="D49" s="25" t="s">
        <v>130</v>
      </c>
      <c r="E49" s="28" t="s">
        <v>240</v>
      </c>
      <c r="F49" s="24">
        <v>2</v>
      </c>
      <c r="G49" s="34"/>
      <c r="H49" s="26">
        <f t="shared" si="0"/>
        <v>0</v>
      </c>
      <c r="I49" s="26">
        <f t="shared" si="1"/>
        <v>0</v>
      </c>
      <c r="J49" s="26">
        <f t="shared" si="2"/>
        <v>0</v>
      </c>
    </row>
    <row r="50" spans="1:10" ht="50.1" customHeight="1" x14ac:dyDescent="0.3">
      <c r="A50" s="23">
        <v>49</v>
      </c>
      <c r="B50" s="24" t="s">
        <v>118</v>
      </c>
      <c r="C50" s="25" t="s">
        <v>118</v>
      </c>
      <c r="D50" s="25" t="s">
        <v>131</v>
      </c>
      <c r="E50" s="28" t="s">
        <v>242</v>
      </c>
      <c r="F50" s="24">
        <v>3</v>
      </c>
      <c r="G50" s="34"/>
      <c r="H50" s="26">
        <f t="shared" si="0"/>
        <v>0</v>
      </c>
      <c r="I50" s="26">
        <f t="shared" si="1"/>
        <v>0</v>
      </c>
      <c r="J50" s="26">
        <f t="shared" si="2"/>
        <v>0</v>
      </c>
    </row>
    <row r="51" spans="1:10" ht="50.1" customHeight="1" x14ac:dyDescent="0.3">
      <c r="A51" s="23">
        <v>50</v>
      </c>
      <c r="B51" s="24" t="s">
        <v>118</v>
      </c>
      <c r="C51" s="25" t="s">
        <v>118</v>
      </c>
      <c r="D51" s="25" t="s">
        <v>132</v>
      </c>
      <c r="E51" s="28" t="s">
        <v>241</v>
      </c>
      <c r="F51" s="24">
        <v>1</v>
      </c>
      <c r="G51" s="34"/>
      <c r="H51" s="26">
        <f t="shared" si="0"/>
        <v>0</v>
      </c>
      <c r="I51" s="26">
        <f t="shared" si="1"/>
        <v>0</v>
      </c>
      <c r="J51" s="26">
        <f t="shared" si="2"/>
        <v>0</v>
      </c>
    </row>
    <row r="52" spans="1:10" ht="50.1" customHeight="1" x14ac:dyDescent="0.3">
      <c r="A52" s="23">
        <v>51</v>
      </c>
      <c r="B52" s="24" t="s">
        <v>118</v>
      </c>
      <c r="C52" s="25" t="s">
        <v>118</v>
      </c>
      <c r="D52" s="25" t="s">
        <v>133</v>
      </c>
      <c r="E52" s="28" t="s">
        <v>240</v>
      </c>
      <c r="F52" s="24">
        <v>1</v>
      </c>
      <c r="G52" s="34"/>
      <c r="H52" s="26">
        <f t="shared" si="0"/>
        <v>0</v>
      </c>
      <c r="I52" s="26">
        <f t="shared" si="1"/>
        <v>0</v>
      </c>
      <c r="J52" s="26">
        <f t="shared" si="2"/>
        <v>0</v>
      </c>
    </row>
    <row r="53" spans="1:10" ht="50.1" customHeight="1" x14ac:dyDescent="0.3">
      <c r="A53" s="23">
        <v>52</v>
      </c>
      <c r="B53" s="24" t="s">
        <v>118</v>
      </c>
      <c r="C53" s="25" t="s">
        <v>118</v>
      </c>
      <c r="D53" s="25" t="s">
        <v>134</v>
      </c>
      <c r="E53" s="28" t="s">
        <v>243</v>
      </c>
      <c r="F53" s="24">
        <v>3</v>
      </c>
      <c r="G53" s="34"/>
      <c r="H53" s="26">
        <f t="shared" si="0"/>
        <v>0</v>
      </c>
      <c r="I53" s="26">
        <f t="shared" si="1"/>
        <v>0</v>
      </c>
      <c r="J53" s="26">
        <f t="shared" si="2"/>
        <v>0</v>
      </c>
    </row>
    <row r="54" spans="1:10" ht="50.1" customHeight="1" x14ac:dyDescent="0.3">
      <c r="A54" s="23">
        <v>53</v>
      </c>
      <c r="B54" s="24" t="s">
        <v>118</v>
      </c>
      <c r="C54" s="25" t="s">
        <v>118</v>
      </c>
      <c r="D54" s="25" t="s">
        <v>135</v>
      </c>
      <c r="E54" s="28" t="s">
        <v>242</v>
      </c>
      <c r="F54" s="24">
        <v>2</v>
      </c>
      <c r="G54" s="34"/>
      <c r="H54" s="26">
        <f t="shared" si="0"/>
        <v>0</v>
      </c>
      <c r="I54" s="26">
        <f t="shared" si="1"/>
        <v>0</v>
      </c>
      <c r="J54" s="26">
        <f t="shared" si="2"/>
        <v>0</v>
      </c>
    </row>
    <row r="55" spans="1:10" ht="50.1" customHeight="1" x14ac:dyDescent="0.3">
      <c r="A55" s="23">
        <v>54</v>
      </c>
      <c r="B55" s="24" t="s">
        <v>118</v>
      </c>
      <c r="C55" s="25" t="s">
        <v>118</v>
      </c>
      <c r="D55" s="25" t="s">
        <v>136</v>
      </c>
      <c r="E55" s="28" t="s">
        <v>243</v>
      </c>
      <c r="F55" s="24">
        <v>1</v>
      </c>
      <c r="G55" s="34"/>
      <c r="H55" s="26">
        <f t="shared" si="0"/>
        <v>0</v>
      </c>
      <c r="I55" s="26">
        <f t="shared" si="1"/>
        <v>0</v>
      </c>
      <c r="J55" s="26">
        <f t="shared" si="2"/>
        <v>0</v>
      </c>
    </row>
    <row r="56" spans="1:10" ht="50.1" customHeight="1" x14ac:dyDescent="0.3">
      <c r="A56" s="23">
        <v>55</v>
      </c>
      <c r="B56" s="24" t="s">
        <v>118</v>
      </c>
      <c r="C56" s="25" t="s">
        <v>118</v>
      </c>
      <c r="D56" s="25" t="s">
        <v>137</v>
      </c>
      <c r="E56" s="28" t="s">
        <v>241</v>
      </c>
      <c r="F56" s="24">
        <v>3</v>
      </c>
      <c r="G56" s="34"/>
      <c r="H56" s="26">
        <f t="shared" si="0"/>
        <v>0</v>
      </c>
      <c r="I56" s="26">
        <f t="shared" si="1"/>
        <v>0</v>
      </c>
      <c r="J56" s="26">
        <f t="shared" si="2"/>
        <v>0</v>
      </c>
    </row>
    <row r="57" spans="1:10" ht="50.1" customHeight="1" x14ac:dyDescent="0.3">
      <c r="A57" s="23">
        <v>56</v>
      </c>
      <c r="B57" s="24" t="s">
        <v>118</v>
      </c>
      <c r="C57" s="25" t="s">
        <v>118</v>
      </c>
      <c r="D57" s="25" t="s">
        <v>138</v>
      </c>
      <c r="E57" s="28" t="s">
        <v>243</v>
      </c>
      <c r="F57" s="24">
        <v>2</v>
      </c>
      <c r="G57" s="34"/>
      <c r="H57" s="26">
        <f t="shared" si="0"/>
        <v>0</v>
      </c>
      <c r="I57" s="26">
        <f t="shared" si="1"/>
        <v>0</v>
      </c>
      <c r="J57" s="26">
        <f t="shared" si="2"/>
        <v>0</v>
      </c>
    </row>
    <row r="58" spans="1:10" ht="50.1" customHeight="1" x14ac:dyDescent="0.3">
      <c r="A58" s="23">
        <v>57</v>
      </c>
      <c r="B58" s="24" t="s">
        <v>118</v>
      </c>
      <c r="C58" s="25" t="s">
        <v>118</v>
      </c>
      <c r="D58" s="25" t="s">
        <v>139</v>
      </c>
      <c r="E58" s="28" t="s">
        <v>243</v>
      </c>
      <c r="F58" s="24">
        <v>2</v>
      </c>
      <c r="G58" s="34"/>
      <c r="H58" s="26">
        <f t="shared" si="0"/>
        <v>0</v>
      </c>
      <c r="I58" s="26">
        <f t="shared" si="1"/>
        <v>0</v>
      </c>
      <c r="J58" s="26">
        <f t="shared" si="2"/>
        <v>0</v>
      </c>
    </row>
    <row r="59" spans="1:10" ht="50.1" customHeight="1" x14ac:dyDescent="0.3">
      <c r="A59" s="23">
        <v>58</v>
      </c>
      <c r="B59" s="24" t="s">
        <v>118</v>
      </c>
      <c r="C59" s="25" t="s">
        <v>118</v>
      </c>
      <c r="D59" s="25" t="s">
        <v>140</v>
      </c>
      <c r="E59" s="28" t="s">
        <v>241</v>
      </c>
      <c r="F59" s="24">
        <v>2</v>
      </c>
      <c r="G59" s="34"/>
      <c r="H59" s="26">
        <f t="shared" ref="H59:H110" si="3">F59*G59</f>
        <v>0</v>
      </c>
      <c r="I59" s="26">
        <f t="shared" ref="I59:I110" si="4">H59*0.2</f>
        <v>0</v>
      </c>
      <c r="J59" s="26">
        <f t="shared" ref="J59:J110" si="5">H59+I59</f>
        <v>0</v>
      </c>
    </row>
    <row r="60" spans="1:10" ht="50.1" customHeight="1" x14ac:dyDescent="0.3">
      <c r="A60" s="23">
        <v>59</v>
      </c>
      <c r="B60" s="24" t="s">
        <v>118</v>
      </c>
      <c r="C60" s="25" t="s">
        <v>118</v>
      </c>
      <c r="D60" s="25" t="s">
        <v>141</v>
      </c>
      <c r="E60" s="28" t="s">
        <v>243</v>
      </c>
      <c r="F60" s="24">
        <v>3</v>
      </c>
      <c r="G60" s="34"/>
      <c r="H60" s="26">
        <f t="shared" si="3"/>
        <v>0</v>
      </c>
      <c r="I60" s="26">
        <f t="shared" si="4"/>
        <v>0</v>
      </c>
      <c r="J60" s="26">
        <f t="shared" si="5"/>
        <v>0</v>
      </c>
    </row>
    <row r="61" spans="1:10" ht="50.1" customHeight="1" x14ac:dyDescent="0.3">
      <c r="A61" s="23">
        <v>60</v>
      </c>
      <c r="B61" s="24" t="s">
        <v>118</v>
      </c>
      <c r="C61" s="25" t="s">
        <v>118</v>
      </c>
      <c r="D61" s="25" t="s">
        <v>142</v>
      </c>
      <c r="E61" s="28" t="s">
        <v>244</v>
      </c>
      <c r="F61" s="24">
        <v>1</v>
      </c>
      <c r="G61" s="34"/>
      <c r="H61" s="26">
        <f t="shared" si="3"/>
        <v>0</v>
      </c>
      <c r="I61" s="26">
        <f t="shared" si="4"/>
        <v>0</v>
      </c>
      <c r="J61" s="26">
        <f t="shared" si="5"/>
        <v>0</v>
      </c>
    </row>
    <row r="62" spans="1:10" ht="50.1" customHeight="1" x14ac:dyDescent="0.3">
      <c r="A62" s="23">
        <v>61</v>
      </c>
      <c r="B62" s="24" t="s">
        <v>118</v>
      </c>
      <c r="C62" s="25" t="s">
        <v>118</v>
      </c>
      <c r="D62" s="25" t="s">
        <v>143</v>
      </c>
      <c r="E62" s="28" t="s">
        <v>244</v>
      </c>
      <c r="F62" s="24">
        <v>1</v>
      </c>
      <c r="G62" s="34"/>
      <c r="H62" s="26">
        <f t="shared" si="3"/>
        <v>0</v>
      </c>
      <c r="I62" s="26">
        <f t="shared" si="4"/>
        <v>0</v>
      </c>
      <c r="J62" s="26">
        <f t="shared" si="5"/>
        <v>0</v>
      </c>
    </row>
    <row r="63" spans="1:10" ht="50.1" customHeight="1" x14ac:dyDescent="0.3">
      <c r="A63" s="23">
        <v>62</v>
      </c>
      <c r="B63" s="24" t="s">
        <v>118</v>
      </c>
      <c r="C63" s="25" t="s">
        <v>118</v>
      </c>
      <c r="D63" s="25" t="s">
        <v>144</v>
      </c>
      <c r="E63" s="28" t="s">
        <v>240</v>
      </c>
      <c r="F63" s="24">
        <v>2</v>
      </c>
      <c r="G63" s="34"/>
      <c r="H63" s="26">
        <f t="shared" si="3"/>
        <v>0</v>
      </c>
      <c r="I63" s="26">
        <f t="shared" si="4"/>
        <v>0</v>
      </c>
      <c r="J63" s="26">
        <f t="shared" si="5"/>
        <v>0</v>
      </c>
    </row>
    <row r="64" spans="1:10" ht="50.1" customHeight="1" x14ac:dyDescent="0.3">
      <c r="A64" s="23">
        <v>63</v>
      </c>
      <c r="B64" s="24" t="s">
        <v>118</v>
      </c>
      <c r="C64" s="25" t="s">
        <v>118</v>
      </c>
      <c r="D64" s="25" t="s">
        <v>145</v>
      </c>
      <c r="E64" s="28" t="s">
        <v>241</v>
      </c>
      <c r="F64" s="24">
        <v>1</v>
      </c>
      <c r="G64" s="34"/>
      <c r="H64" s="26">
        <f t="shared" si="3"/>
        <v>0</v>
      </c>
      <c r="I64" s="26">
        <f t="shared" si="4"/>
        <v>0</v>
      </c>
      <c r="J64" s="26">
        <f t="shared" si="5"/>
        <v>0</v>
      </c>
    </row>
    <row r="65" spans="1:10" ht="50.1" customHeight="1" x14ac:dyDescent="0.3">
      <c r="A65" s="23">
        <v>64</v>
      </c>
      <c r="B65" s="24" t="s">
        <v>118</v>
      </c>
      <c r="C65" s="25" t="s">
        <v>118</v>
      </c>
      <c r="D65" s="25" t="s">
        <v>146</v>
      </c>
      <c r="E65" s="28" t="s">
        <v>240</v>
      </c>
      <c r="F65" s="24">
        <v>1</v>
      </c>
      <c r="G65" s="34"/>
      <c r="H65" s="26">
        <f t="shared" si="3"/>
        <v>0</v>
      </c>
      <c r="I65" s="26">
        <f t="shared" si="4"/>
        <v>0</v>
      </c>
      <c r="J65" s="26">
        <f t="shared" si="5"/>
        <v>0</v>
      </c>
    </row>
    <row r="66" spans="1:10" ht="50.1" customHeight="1" x14ac:dyDescent="0.3">
      <c r="A66" s="23">
        <v>65</v>
      </c>
      <c r="B66" s="24" t="s">
        <v>118</v>
      </c>
      <c r="C66" s="25" t="s">
        <v>147</v>
      </c>
      <c r="D66" s="25" t="s">
        <v>148</v>
      </c>
      <c r="E66" s="4" t="s">
        <v>149</v>
      </c>
      <c r="F66" s="24">
        <v>1</v>
      </c>
      <c r="G66" s="34"/>
      <c r="H66" s="26">
        <f t="shared" si="3"/>
        <v>0</v>
      </c>
      <c r="I66" s="26">
        <f t="shared" si="4"/>
        <v>0</v>
      </c>
      <c r="J66" s="26">
        <f t="shared" si="5"/>
        <v>0</v>
      </c>
    </row>
    <row r="67" spans="1:10" ht="50.1" customHeight="1" x14ac:dyDescent="0.3">
      <c r="A67" s="23">
        <v>66</v>
      </c>
      <c r="B67" s="24" t="s">
        <v>118</v>
      </c>
      <c r="C67" s="25" t="s">
        <v>293</v>
      </c>
      <c r="D67" s="25" t="s">
        <v>294</v>
      </c>
      <c r="E67" s="4" t="s">
        <v>149</v>
      </c>
      <c r="F67" s="23">
        <v>1</v>
      </c>
      <c r="G67" s="34"/>
      <c r="H67" s="26">
        <f t="shared" si="3"/>
        <v>0</v>
      </c>
      <c r="I67" s="26">
        <f t="shared" si="4"/>
        <v>0</v>
      </c>
      <c r="J67" s="26">
        <f t="shared" si="5"/>
        <v>0</v>
      </c>
    </row>
    <row r="68" spans="1:10" ht="50.1" customHeight="1" x14ac:dyDescent="0.3">
      <c r="A68" s="23">
        <v>67</v>
      </c>
      <c r="B68" s="24" t="s">
        <v>118</v>
      </c>
      <c r="C68" s="25" t="s">
        <v>150</v>
      </c>
      <c r="D68" s="25" t="s">
        <v>151</v>
      </c>
      <c r="E68" s="4" t="s">
        <v>98</v>
      </c>
      <c r="F68" s="23">
        <v>1</v>
      </c>
      <c r="G68" s="34"/>
      <c r="H68" s="26">
        <f t="shared" si="3"/>
        <v>0</v>
      </c>
      <c r="I68" s="26">
        <f t="shared" si="4"/>
        <v>0</v>
      </c>
      <c r="J68" s="26">
        <f t="shared" si="5"/>
        <v>0</v>
      </c>
    </row>
    <row r="69" spans="1:10" ht="50.1" customHeight="1" x14ac:dyDescent="0.3">
      <c r="A69" s="23">
        <v>68</v>
      </c>
      <c r="B69" s="24" t="s">
        <v>118</v>
      </c>
      <c r="C69" s="25" t="s">
        <v>152</v>
      </c>
      <c r="D69" s="25" t="s">
        <v>153</v>
      </c>
      <c r="E69" s="4" t="s">
        <v>98</v>
      </c>
      <c r="F69" s="23">
        <v>1</v>
      </c>
      <c r="G69" s="34"/>
      <c r="H69" s="26">
        <f t="shared" si="3"/>
        <v>0</v>
      </c>
      <c r="I69" s="26">
        <f t="shared" si="4"/>
        <v>0</v>
      </c>
      <c r="J69" s="26">
        <f t="shared" si="5"/>
        <v>0</v>
      </c>
    </row>
    <row r="70" spans="1:10" ht="50.1" customHeight="1" x14ac:dyDescent="0.3">
      <c r="A70" s="23">
        <v>69</v>
      </c>
      <c r="B70" s="25" t="s">
        <v>118</v>
      </c>
      <c r="C70" s="25" t="s">
        <v>154</v>
      </c>
      <c r="D70" s="25" t="s">
        <v>155</v>
      </c>
      <c r="E70" s="4" t="s">
        <v>104</v>
      </c>
      <c r="F70" s="25">
        <v>1</v>
      </c>
      <c r="G70" s="34"/>
      <c r="H70" s="26">
        <f t="shared" si="3"/>
        <v>0</v>
      </c>
      <c r="I70" s="26">
        <f t="shared" si="4"/>
        <v>0</v>
      </c>
      <c r="J70" s="26">
        <f t="shared" si="5"/>
        <v>0</v>
      </c>
    </row>
    <row r="71" spans="1:10" ht="50.1" customHeight="1" x14ac:dyDescent="0.3">
      <c r="A71" s="23">
        <v>70</v>
      </c>
      <c r="B71" s="25" t="s">
        <v>118</v>
      </c>
      <c r="C71" s="25" t="s">
        <v>156</v>
      </c>
      <c r="D71" s="25" t="s">
        <v>245</v>
      </c>
      <c r="E71" s="4" t="s">
        <v>104</v>
      </c>
      <c r="F71" s="25">
        <v>1</v>
      </c>
      <c r="G71" s="34"/>
      <c r="H71" s="26">
        <f t="shared" si="3"/>
        <v>0</v>
      </c>
      <c r="I71" s="26">
        <f t="shared" si="4"/>
        <v>0</v>
      </c>
      <c r="J71" s="26">
        <f t="shared" si="5"/>
        <v>0</v>
      </c>
    </row>
    <row r="72" spans="1:10" ht="50.1" customHeight="1" x14ac:dyDescent="0.3">
      <c r="A72" s="23">
        <v>71</v>
      </c>
      <c r="B72" s="25" t="s">
        <v>118</v>
      </c>
      <c r="C72" s="25" t="s">
        <v>157</v>
      </c>
      <c r="D72" s="25" t="s">
        <v>246</v>
      </c>
      <c r="E72" s="4" t="s">
        <v>104</v>
      </c>
      <c r="F72" s="25">
        <v>1</v>
      </c>
      <c r="G72" s="34"/>
      <c r="H72" s="26">
        <f t="shared" si="3"/>
        <v>0</v>
      </c>
      <c r="I72" s="26">
        <f t="shared" si="4"/>
        <v>0</v>
      </c>
      <c r="J72" s="26">
        <f t="shared" si="5"/>
        <v>0</v>
      </c>
    </row>
    <row r="73" spans="1:10" ht="50.1" customHeight="1" x14ac:dyDescent="0.3">
      <c r="A73" s="23">
        <v>72</v>
      </c>
      <c r="B73" s="25" t="s">
        <v>118</v>
      </c>
      <c r="C73" s="25" t="s">
        <v>158</v>
      </c>
      <c r="D73" s="25" t="s">
        <v>247</v>
      </c>
      <c r="E73" s="4" t="s">
        <v>159</v>
      </c>
      <c r="F73" s="25">
        <v>1</v>
      </c>
      <c r="G73" s="34"/>
      <c r="H73" s="26">
        <f t="shared" si="3"/>
        <v>0</v>
      </c>
      <c r="I73" s="26">
        <f t="shared" si="4"/>
        <v>0</v>
      </c>
      <c r="J73" s="26">
        <f t="shared" si="5"/>
        <v>0</v>
      </c>
    </row>
    <row r="74" spans="1:10" ht="50.1" customHeight="1" x14ac:dyDescent="0.3">
      <c r="A74" s="23">
        <v>73</v>
      </c>
      <c r="B74" s="25" t="s">
        <v>118</v>
      </c>
      <c r="C74" s="25" t="s">
        <v>160</v>
      </c>
      <c r="D74" s="25" t="s">
        <v>161</v>
      </c>
      <c r="E74" s="4" t="s">
        <v>104</v>
      </c>
      <c r="F74" s="25">
        <v>1</v>
      </c>
      <c r="G74" s="34"/>
      <c r="H74" s="26">
        <f t="shared" si="3"/>
        <v>0</v>
      </c>
      <c r="I74" s="26">
        <f t="shared" si="4"/>
        <v>0</v>
      </c>
      <c r="J74" s="26">
        <f t="shared" si="5"/>
        <v>0</v>
      </c>
    </row>
    <row r="75" spans="1:10" ht="50.1" customHeight="1" x14ac:dyDescent="0.3">
      <c r="A75" s="23">
        <v>74</v>
      </c>
      <c r="B75" s="25" t="s">
        <v>118</v>
      </c>
      <c r="C75" s="25" t="s">
        <v>277</v>
      </c>
      <c r="D75" s="25" t="s">
        <v>278</v>
      </c>
      <c r="E75" s="4" t="s">
        <v>162</v>
      </c>
      <c r="F75" s="25">
        <v>5</v>
      </c>
      <c r="G75" s="34"/>
      <c r="H75" s="26">
        <f t="shared" si="3"/>
        <v>0</v>
      </c>
      <c r="I75" s="26">
        <f t="shared" si="4"/>
        <v>0</v>
      </c>
      <c r="J75" s="26">
        <f t="shared" si="5"/>
        <v>0</v>
      </c>
    </row>
    <row r="76" spans="1:10" ht="50.1" customHeight="1" x14ac:dyDescent="0.3">
      <c r="A76" s="23">
        <v>75</v>
      </c>
      <c r="B76" s="25" t="s">
        <v>118</v>
      </c>
      <c r="C76" s="25" t="s">
        <v>279</v>
      </c>
      <c r="D76" s="25" t="s">
        <v>280</v>
      </c>
      <c r="E76" s="4" t="s">
        <v>162</v>
      </c>
      <c r="F76" s="25">
        <v>5</v>
      </c>
      <c r="G76" s="34"/>
      <c r="H76" s="26">
        <f t="shared" si="3"/>
        <v>0</v>
      </c>
      <c r="I76" s="26">
        <f t="shared" si="4"/>
        <v>0</v>
      </c>
      <c r="J76" s="26">
        <f t="shared" si="5"/>
        <v>0</v>
      </c>
    </row>
    <row r="77" spans="1:10" ht="50.1" customHeight="1" x14ac:dyDescent="0.3">
      <c r="A77" s="23">
        <v>76</v>
      </c>
      <c r="B77" s="25" t="s">
        <v>118</v>
      </c>
      <c r="C77" s="25" t="s">
        <v>163</v>
      </c>
      <c r="D77" s="25" t="s">
        <v>248</v>
      </c>
      <c r="E77" s="4" t="s">
        <v>162</v>
      </c>
      <c r="F77" s="25">
        <v>10</v>
      </c>
      <c r="G77" s="34"/>
      <c r="H77" s="26">
        <f t="shared" si="3"/>
        <v>0</v>
      </c>
      <c r="I77" s="26">
        <f t="shared" si="4"/>
        <v>0</v>
      </c>
      <c r="J77" s="26">
        <f t="shared" si="5"/>
        <v>0</v>
      </c>
    </row>
    <row r="78" spans="1:10" ht="50.1" customHeight="1" x14ac:dyDescent="0.3">
      <c r="A78" s="23">
        <v>77</v>
      </c>
      <c r="B78" s="25" t="s">
        <v>118</v>
      </c>
      <c r="C78" s="25" t="s">
        <v>164</v>
      </c>
      <c r="D78" s="25" t="s">
        <v>249</v>
      </c>
      <c r="E78" s="4" t="s">
        <v>165</v>
      </c>
      <c r="F78" s="25">
        <v>5</v>
      </c>
      <c r="G78" s="34"/>
      <c r="H78" s="26">
        <f t="shared" si="3"/>
        <v>0</v>
      </c>
      <c r="I78" s="26">
        <f t="shared" si="4"/>
        <v>0</v>
      </c>
      <c r="J78" s="26">
        <f t="shared" si="5"/>
        <v>0</v>
      </c>
    </row>
    <row r="79" spans="1:10" ht="50.1" customHeight="1" x14ac:dyDescent="0.3">
      <c r="A79" s="23">
        <v>78</v>
      </c>
      <c r="B79" s="25" t="s">
        <v>118</v>
      </c>
      <c r="C79" s="25" t="s">
        <v>166</v>
      </c>
      <c r="D79" s="25" t="s">
        <v>167</v>
      </c>
      <c r="E79" s="4" t="s">
        <v>168</v>
      </c>
      <c r="F79" s="25">
        <v>1</v>
      </c>
      <c r="G79" s="34"/>
      <c r="H79" s="26">
        <f t="shared" si="3"/>
        <v>0</v>
      </c>
      <c r="I79" s="26">
        <f t="shared" si="4"/>
        <v>0</v>
      </c>
      <c r="J79" s="26">
        <f t="shared" si="5"/>
        <v>0</v>
      </c>
    </row>
    <row r="80" spans="1:10" ht="50.1" customHeight="1" x14ac:dyDescent="0.3">
      <c r="A80" s="23">
        <v>79</v>
      </c>
      <c r="B80" s="25" t="s">
        <v>118</v>
      </c>
      <c r="C80" s="25" t="s">
        <v>169</v>
      </c>
      <c r="D80" s="25" t="s">
        <v>170</v>
      </c>
      <c r="E80" s="4" t="s">
        <v>165</v>
      </c>
      <c r="F80" s="25">
        <v>5</v>
      </c>
      <c r="G80" s="34"/>
      <c r="H80" s="26">
        <f t="shared" si="3"/>
        <v>0</v>
      </c>
      <c r="I80" s="26">
        <f t="shared" si="4"/>
        <v>0</v>
      </c>
      <c r="J80" s="26">
        <f t="shared" si="5"/>
        <v>0</v>
      </c>
    </row>
    <row r="81" spans="1:10" ht="50.1" customHeight="1" x14ac:dyDescent="0.3">
      <c r="A81" s="23">
        <v>80</v>
      </c>
      <c r="B81" s="25" t="s">
        <v>118</v>
      </c>
      <c r="C81" s="25" t="s">
        <v>171</v>
      </c>
      <c r="D81" s="25" t="s">
        <v>172</v>
      </c>
      <c r="E81" s="4" t="s">
        <v>173</v>
      </c>
      <c r="F81" s="25">
        <v>3</v>
      </c>
      <c r="G81" s="34"/>
      <c r="H81" s="26">
        <f t="shared" si="3"/>
        <v>0</v>
      </c>
      <c r="I81" s="26">
        <f t="shared" si="4"/>
        <v>0</v>
      </c>
      <c r="J81" s="26">
        <f t="shared" si="5"/>
        <v>0</v>
      </c>
    </row>
    <row r="82" spans="1:10" ht="50.1" customHeight="1" x14ac:dyDescent="0.3">
      <c r="A82" s="23">
        <v>81</v>
      </c>
      <c r="B82" s="5" t="s">
        <v>118</v>
      </c>
      <c r="C82" s="5" t="s">
        <v>174</v>
      </c>
      <c r="D82" s="5" t="s">
        <v>175</v>
      </c>
      <c r="E82" s="4" t="s">
        <v>176</v>
      </c>
      <c r="F82" s="5">
        <v>2</v>
      </c>
      <c r="G82" s="34"/>
      <c r="H82" s="26">
        <f t="shared" si="3"/>
        <v>0</v>
      </c>
      <c r="I82" s="26">
        <f t="shared" si="4"/>
        <v>0</v>
      </c>
      <c r="J82" s="26">
        <f t="shared" si="5"/>
        <v>0</v>
      </c>
    </row>
    <row r="83" spans="1:10" ht="50.1" customHeight="1" x14ac:dyDescent="0.3">
      <c r="A83" s="23">
        <v>82</v>
      </c>
      <c r="B83" s="5" t="s">
        <v>118</v>
      </c>
      <c r="C83" s="25" t="s">
        <v>177</v>
      </c>
      <c r="D83" s="25" t="s">
        <v>178</v>
      </c>
      <c r="E83" s="4" t="s">
        <v>98</v>
      </c>
      <c r="F83" s="24">
        <v>5</v>
      </c>
      <c r="G83" s="34"/>
      <c r="H83" s="26">
        <f t="shared" si="3"/>
        <v>0</v>
      </c>
      <c r="I83" s="26">
        <f t="shared" si="4"/>
        <v>0</v>
      </c>
      <c r="J83" s="26">
        <f t="shared" si="5"/>
        <v>0</v>
      </c>
    </row>
    <row r="84" spans="1:10" ht="50.1" customHeight="1" x14ac:dyDescent="0.3">
      <c r="A84" s="23">
        <v>83</v>
      </c>
      <c r="B84" s="5" t="s">
        <v>118</v>
      </c>
      <c r="C84" s="25" t="s">
        <v>179</v>
      </c>
      <c r="D84" s="25" t="s">
        <v>180</v>
      </c>
      <c r="E84" s="4" t="s">
        <v>176</v>
      </c>
      <c r="F84" s="24">
        <v>5</v>
      </c>
      <c r="G84" s="34"/>
      <c r="H84" s="26">
        <f t="shared" si="3"/>
        <v>0</v>
      </c>
      <c r="I84" s="26">
        <f t="shared" si="4"/>
        <v>0</v>
      </c>
      <c r="J84" s="26">
        <f t="shared" si="5"/>
        <v>0</v>
      </c>
    </row>
    <row r="85" spans="1:10" ht="50.1" customHeight="1" x14ac:dyDescent="0.3">
      <c r="A85" s="23">
        <v>84</v>
      </c>
      <c r="B85" s="5" t="s">
        <v>118</v>
      </c>
      <c r="C85" s="25" t="s">
        <v>181</v>
      </c>
      <c r="D85" s="25" t="s">
        <v>182</v>
      </c>
      <c r="E85" s="4" t="s">
        <v>173</v>
      </c>
      <c r="F85" s="24">
        <v>100</v>
      </c>
      <c r="G85" s="34"/>
      <c r="H85" s="26">
        <f t="shared" si="3"/>
        <v>0</v>
      </c>
      <c r="I85" s="26">
        <f t="shared" si="4"/>
        <v>0</v>
      </c>
      <c r="J85" s="26">
        <f t="shared" si="5"/>
        <v>0</v>
      </c>
    </row>
    <row r="86" spans="1:10" ht="50.1" customHeight="1" x14ac:dyDescent="0.3">
      <c r="A86" s="23">
        <v>85</v>
      </c>
      <c r="B86" s="5" t="s">
        <v>183</v>
      </c>
      <c r="C86" s="5" t="s">
        <v>184</v>
      </c>
      <c r="D86" s="37" t="s">
        <v>290</v>
      </c>
      <c r="E86" s="4" t="s">
        <v>4</v>
      </c>
      <c r="F86" s="5">
        <v>15</v>
      </c>
      <c r="G86" s="34"/>
      <c r="H86" s="26">
        <f t="shared" si="3"/>
        <v>0</v>
      </c>
      <c r="I86" s="26">
        <f t="shared" si="4"/>
        <v>0</v>
      </c>
      <c r="J86" s="26">
        <f t="shared" si="5"/>
        <v>0</v>
      </c>
    </row>
    <row r="87" spans="1:10" ht="50.1" customHeight="1" x14ac:dyDescent="0.3">
      <c r="A87" s="23">
        <v>86</v>
      </c>
      <c r="B87" s="5" t="s">
        <v>183</v>
      </c>
      <c r="C87" s="25" t="s">
        <v>185</v>
      </c>
      <c r="D87" s="39" t="s">
        <v>291</v>
      </c>
      <c r="E87" s="4" t="s">
        <v>4</v>
      </c>
      <c r="F87" s="25">
        <v>20</v>
      </c>
      <c r="G87" s="34"/>
      <c r="H87" s="26">
        <f t="shared" si="3"/>
        <v>0</v>
      </c>
      <c r="I87" s="26">
        <f t="shared" si="4"/>
        <v>0</v>
      </c>
      <c r="J87" s="26">
        <f t="shared" si="5"/>
        <v>0</v>
      </c>
    </row>
    <row r="88" spans="1:10" ht="50.1" customHeight="1" x14ac:dyDescent="0.3">
      <c r="A88" s="23">
        <v>87</v>
      </c>
      <c r="B88" s="5" t="s">
        <v>186</v>
      </c>
      <c r="C88" s="25" t="s">
        <v>187</v>
      </c>
      <c r="D88" s="25" t="s">
        <v>188</v>
      </c>
      <c r="E88" s="28" t="s">
        <v>238</v>
      </c>
      <c r="F88" s="25">
        <v>2</v>
      </c>
      <c r="G88" s="34"/>
      <c r="H88" s="26">
        <f t="shared" si="3"/>
        <v>0</v>
      </c>
      <c r="I88" s="26">
        <f t="shared" si="4"/>
        <v>0</v>
      </c>
      <c r="J88" s="26">
        <f t="shared" si="5"/>
        <v>0</v>
      </c>
    </row>
    <row r="89" spans="1:10" ht="50.1" customHeight="1" x14ac:dyDescent="0.3">
      <c r="A89" s="23">
        <v>88</v>
      </c>
      <c r="B89" s="5" t="s">
        <v>186</v>
      </c>
      <c r="C89" s="25" t="s">
        <v>187</v>
      </c>
      <c r="D89" s="5" t="s">
        <v>189</v>
      </c>
      <c r="E89" s="28" t="s">
        <v>238</v>
      </c>
      <c r="F89" s="25">
        <v>1</v>
      </c>
      <c r="G89" s="34"/>
      <c r="H89" s="26">
        <f t="shared" si="3"/>
        <v>0</v>
      </c>
      <c r="I89" s="26">
        <f t="shared" si="4"/>
        <v>0</v>
      </c>
      <c r="J89" s="26">
        <f t="shared" si="5"/>
        <v>0</v>
      </c>
    </row>
    <row r="90" spans="1:10" ht="50.1" customHeight="1" x14ac:dyDescent="0.3">
      <c r="A90" s="23">
        <v>89</v>
      </c>
      <c r="B90" s="5" t="s">
        <v>186</v>
      </c>
      <c r="C90" s="25" t="s">
        <v>187</v>
      </c>
      <c r="D90" s="5" t="s">
        <v>190</v>
      </c>
      <c r="E90" s="28" t="s">
        <v>238</v>
      </c>
      <c r="F90" s="25">
        <v>2</v>
      </c>
      <c r="G90" s="34"/>
      <c r="H90" s="26">
        <f t="shared" si="3"/>
        <v>0</v>
      </c>
      <c r="I90" s="26">
        <f t="shared" si="4"/>
        <v>0</v>
      </c>
      <c r="J90" s="26">
        <f t="shared" si="5"/>
        <v>0</v>
      </c>
    </row>
    <row r="91" spans="1:10" ht="50.1" customHeight="1" x14ac:dyDescent="0.3">
      <c r="A91" s="23">
        <v>90</v>
      </c>
      <c r="B91" s="5" t="s">
        <v>186</v>
      </c>
      <c r="C91" s="25" t="s">
        <v>187</v>
      </c>
      <c r="D91" s="25" t="s">
        <v>191</v>
      </c>
      <c r="E91" s="28" t="s">
        <v>238</v>
      </c>
      <c r="F91" s="24">
        <v>2</v>
      </c>
      <c r="G91" s="34"/>
      <c r="H91" s="26">
        <f t="shared" si="3"/>
        <v>0</v>
      </c>
      <c r="I91" s="26">
        <f t="shared" si="4"/>
        <v>0</v>
      </c>
      <c r="J91" s="26">
        <f t="shared" si="5"/>
        <v>0</v>
      </c>
    </row>
    <row r="92" spans="1:10" ht="50.1" customHeight="1" x14ac:dyDescent="0.3">
      <c r="A92" s="23">
        <v>91</v>
      </c>
      <c r="B92" s="5" t="s">
        <v>186</v>
      </c>
      <c r="C92" s="25" t="s">
        <v>192</v>
      </c>
      <c r="D92" s="25" t="s">
        <v>281</v>
      </c>
      <c r="E92" s="4" t="s">
        <v>193</v>
      </c>
      <c r="F92" s="25">
        <v>2</v>
      </c>
      <c r="G92" s="34"/>
      <c r="H92" s="26">
        <f t="shared" si="3"/>
        <v>0</v>
      </c>
      <c r="I92" s="26">
        <f t="shared" si="4"/>
        <v>0</v>
      </c>
      <c r="J92" s="26">
        <f t="shared" si="5"/>
        <v>0</v>
      </c>
    </row>
    <row r="93" spans="1:10" ht="50.1" customHeight="1" x14ac:dyDescent="0.3">
      <c r="A93" s="23">
        <v>92</v>
      </c>
      <c r="B93" s="5" t="s">
        <v>194</v>
      </c>
      <c r="C93" s="25" t="s">
        <v>250</v>
      </c>
      <c r="D93" s="25" t="s">
        <v>195</v>
      </c>
      <c r="E93" s="4" t="s">
        <v>4</v>
      </c>
      <c r="F93" s="5">
        <v>2</v>
      </c>
      <c r="G93" s="34"/>
      <c r="H93" s="26">
        <f t="shared" si="3"/>
        <v>0</v>
      </c>
      <c r="I93" s="26">
        <f t="shared" si="4"/>
        <v>0</v>
      </c>
      <c r="J93" s="26">
        <f t="shared" si="5"/>
        <v>0</v>
      </c>
    </row>
    <row r="94" spans="1:10" ht="50.1" customHeight="1" x14ac:dyDescent="0.3">
      <c r="A94" s="23">
        <v>93</v>
      </c>
      <c r="B94" s="5" t="s">
        <v>194</v>
      </c>
      <c r="C94" s="25" t="s">
        <v>251</v>
      </c>
      <c r="D94" s="5" t="s">
        <v>196</v>
      </c>
      <c r="E94" s="4" t="s">
        <v>197</v>
      </c>
      <c r="F94" s="5">
        <v>2</v>
      </c>
      <c r="G94" s="34"/>
      <c r="H94" s="26">
        <f t="shared" si="3"/>
        <v>0</v>
      </c>
      <c r="I94" s="26">
        <f t="shared" si="4"/>
        <v>0</v>
      </c>
      <c r="J94" s="26">
        <f t="shared" si="5"/>
        <v>0</v>
      </c>
    </row>
    <row r="95" spans="1:10" ht="50.1" customHeight="1" x14ac:dyDescent="0.3">
      <c r="A95" s="23">
        <v>94</v>
      </c>
      <c r="B95" s="5" t="s">
        <v>194</v>
      </c>
      <c r="C95" s="5" t="s">
        <v>252</v>
      </c>
      <c r="D95" s="5" t="s">
        <v>253</v>
      </c>
      <c r="E95" s="4" t="s">
        <v>4</v>
      </c>
      <c r="F95" s="5">
        <v>1</v>
      </c>
      <c r="G95" s="34"/>
      <c r="H95" s="26">
        <f t="shared" si="3"/>
        <v>0</v>
      </c>
      <c r="I95" s="26">
        <f t="shared" si="4"/>
        <v>0</v>
      </c>
      <c r="J95" s="26">
        <f t="shared" si="5"/>
        <v>0</v>
      </c>
    </row>
    <row r="96" spans="1:10" ht="50.1" customHeight="1" x14ac:dyDescent="0.3">
      <c r="A96" s="23">
        <v>95</v>
      </c>
      <c r="B96" s="5" t="s">
        <v>194</v>
      </c>
      <c r="C96" s="5" t="s">
        <v>254</v>
      </c>
      <c r="D96" s="5" t="s">
        <v>282</v>
      </c>
      <c r="E96" s="4" t="s">
        <v>4</v>
      </c>
      <c r="F96" s="5">
        <v>1</v>
      </c>
      <c r="G96" s="34"/>
      <c r="H96" s="26">
        <f t="shared" si="3"/>
        <v>0</v>
      </c>
      <c r="I96" s="26">
        <f t="shared" si="4"/>
        <v>0</v>
      </c>
      <c r="J96" s="26">
        <f t="shared" si="5"/>
        <v>0</v>
      </c>
    </row>
    <row r="97" spans="1:10" ht="50.1" customHeight="1" x14ac:dyDescent="0.3">
      <c r="A97" s="23">
        <v>96</v>
      </c>
      <c r="B97" s="5" t="s">
        <v>194</v>
      </c>
      <c r="C97" s="25" t="s">
        <v>255</v>
      </c>
      <c r="D97" s="25" t="s">
        <v>198</v>
      </c>
      <c r="E97" s="4" t="s">
        <v>4</v>
      </c>
      <c r="F97" s="5">
        <v>1</v>
      </c>
      <c r="G97" s="34"/>
      <c r="H97" s="26">
        <f t="shared" si="3"/>
        <v>0</v>
      </c>
      <c r="I97" s="26">
        <f t="shared" si="4"/>
        <v>0</v>
      </c>
      <c r="J97" s="26">
        <f t="shared" si="5"/>
        <v>0</v>
      </c>
    </row>
    <row r="98" spans="1:10" ht="50.1" customHeight="1" x14ac:dyDescent="0.3">
      <c r="A98" s="23">
        <v>97</v>
      </c>
      <c r="B98" s="5" t="s">
        <v>194</v>
      </c>
      <c r="C98" s="5" t="s">
        <v>256</v>
      </c>
      <c r="D98" s="5" t="s">
        <v>199</v>
      </c>
      <c r="E98" s="4" t="s">
        <v>4</v>
      </c>
      <c r="F98" s="5">
        <v>1</v>
      </c>
      <c r="G98" s="34"/>
      <c r="H98" s="26">
        <f t="shared" si="3"/>
        <v>0</v>
      </c>
      <c r="I98" s="26">
        <f t="shared" si="4"/>
        <v>0</v>
      </c>
      <c r="J98" s="26">
        <f t="shared" si="5"/>
        <v>0</v>
      </c>
    </row>
    <row r="99" spans="1:10" ht="50.1" customHeight="1" x14ac:dyDescent="0.3">
      <c r="A99" s="23">
        <v>98</v>
      </c>
      <c r="B99" s="25" t="s">
        <v>200</v>
      </c>
      <c r="C99" s="25" t="s">
        <v>201</v>
      </c>
      <c r="D99" s="25" t="s">
        <v>283</v>
      </c>
      <c r="E99" s="28" t="s">
        <v>4</v>
      </c>
      <c r="F99" s="25">
        <v>1</v>
      </c>
      <c r="G99" s="34"/>
      <c r="H99" s="26">
        <f t="shared" si="3"/>
        <v>0</v>
      </c>
      <c r="I99" s="26">
        <f t="shared" si="4"/>
        <v>0</v>
      </c>
      <c r="J99" s="26">
        <f t="shared" si="5"/>
        <v>0</v>
      </c>
    </row>
    <row r="100" spans="1:10" ht="50.1" customHeight="1" x14ac:dyDescent="0.3">
      <c r="A100" s="23">
        <v>99</v>
      </c>
      <c r="B100" s="25" t="s">
        <v>200</v>
      </c>
      <c r="C100" s="25" t="s">
        <v>201</v>
      </c>
      <c r="D100" s="25" t="s">
        <v>284</v>
      </c>
      <c r="E100" s="28" t="s">
        <v>4</v>
      </c>
      <c r="F100" s="25">
        <v>1</v>
      </c>
      <c r="G100" s="34"/>
      <c r="H100" s="26">
        <f t="shared" si="3"/>
        <v>0</v>
      </c>
      <c r="I100" s="26">
        <f t="shared" si="4"/>
        <v>0</v>
      </c>
      <c r="J100" s="26">
        <f t="shared" si="5"/>
        <v>0</v>
      </c>
    </row>
    <row r="101" spans="1:10" ht="50.1" customHeight="1" x14ac:dyDescent="0.3">
      <c r="A101" s="23">
        <v>100</v>
      </c>
      <c r="B101" s="25" t="s">
        <v>200</v>
      </c>
      <c r="C101" s="25" t="s">
        <v>201</v>
      </c>
      <c r="D101" s="25" t="s">
        <v>285</v>
      </c>
      <c r="E101" s="28" t="s">
        <v>4</v>
      </c>
      <c r="F101" s="25">
        <v>1</v>
      </c>
      <c r="G101" s="34"/>
      <c r="H101" s="26">
        <f t="shared" si="3"/>
        <v>0</v>
      </c>
      <c r="I101" s="26">
        <f t="shared" si="4"/>
        <v>0</v>
      </c>
      <c r="J101" s="26">
        <f t="shared" si="5"/>
        <v>0</v>
      </c>
    </row>
    <row r="102" spans="1:10" ht="50.1" customHeight="1" x14ac:dyDescent="0.3">
      <c r="A102" s="23">
        <v>101</v>
      </c>
      <c r="B102" s="25" t="s">
        <v>200</v>
      </c>
      <c r="C102" s="25" t="s">
        <v>201</v>
      </c>
      <c r="D102" s="25" t="s">
        <v>286</v>
      </c>
      <c r="E102" s="28" t="s">
        <v>4</v>
      </c>
      <c r="F102" s="25">
        <v>1</v>
      </c>
      <c r="G102" s="34"/>
      <c r="H102" s="26">
        <f t="shared" si="3"/>
        <v>0</v>
      </c>
      <c r="I102" s="26">
        <f t="shared" si="4"/>
        <v>0</v>
      </c>
      <c r="J102" s="26">
        <f t="shared" si="5"/>
        <v>0</v>
      </c>
    </row>
    <row r="103" spans="1:10" ht="50.1" customHeight="1" x14ac:dyDescent="0.3">
      <c r="A103" s="23">
        <v>102</v>
      </c>
      <c r="B103" s="24" t="s">
        <v>202</v>
      </c>
      <c r="C103" s="25" t="s">
        <v>203</v>
      </c>
      <c r="D103" s="25" t="s">
        <v>204</v>
      </c>
      <c r="E103" s="28" t="s">
        <v>4</v>
      </c>
      <c r="F103" s="24">
        <v>1</v>
      </c>
      <c r="G103" s="34"/>
      <c r="H103" s="26">
        <f t="shared" si="3"/>
        <v>0</v>
      </c>
      <c r="I103" s="26">
        <f t="shared" si="4"/>
        <v>0</v>
      </c>
      <c r="J103" s="26">
        <f t="shared" si="5"/>
        <v>0</v>
      </c>
    </row>
    <row r="104" spans="1:10" ht="50.1" customHeight="1" x14ac:dyDescent="0.3">
      <c r="A104" s="23">
        <v>103</v>
      </c>
      <c r="B104" s="24" t="s">
        <v>202</v>
      </c>
      <c r="C104" s="25" t="s">
        <v>203</v>
      </c>
      <c r="D104" s="25" t="s">
        <v>205</v>
      </c>
      <c r="E104" s="28" t="s">
        <v>4</v>
      </c>
      <c r="F104" s="24">
        <v>1</v>
      </c>
      <c r="G104" s="34"/>
      <c r="H104" s="26">
        <f t="shared" si="3"/>
        <v>0</v>
      </c>
      <c r="I104" s="26">
        <f t="shared" si="4"/>
        <v>0</v>
      </c>
      <c r="J104" s="26">
        <f t="shared" si="5"/>
        <v>0</v>
      </c>
    </row>
    <row r="105" spans="1:10" ht="50.1" customHeight="1" x14ac:dyDescent="0.3">
      <c r="A105" s="23">
        <v>104</v>
      </c>
      <c r="B105" s="24" t="s">
        <v>202</v>
      </c>
      <c r="C105" s="25" t="s">
        <v>203</v>
      </c>
      <c r="D105" s="25" t="s">
        <v>206</v>
      </c>
      <c r="E105" s="28" t="s">
        <v>4</v>
      </c>
      <c r="F105" s="24">
        <v>1</v>
      </c>
      <c r="G105" s="34"/>
      <c r="H105" s="26">
        <f t="shared" si="3"/>
        <v>0</v>
      </c>
      <c r="I105" s="26">
        <f t="shared" si="4"/>
        <v>0</v>
      </c>
      <c r="J105" s="26">
        <f t="shared" si="5"/>
        <v>0</v>
      </c>
    </row>
    <row r="106" spans="1:10" ht="50.1" customHeight="1" x14ac:dyDescent="0.3">
      <c r="A106" s="23">
        <v>105</v>
      </c>
      <c r="B106" s="24" t="s">
        <v>202</v>
      </c>
      <c r="C106" s="25" t="s">
        <v>203</v>
      </c>
      <c r="D106" s="25" t="s">
        <v>207</v>
      </c>
      <c r="E106" s="28" t="s">
        <v>4</v>
      </c>
      <c r="F106" s="24">
        <v>1</v>
      </c>
      <c r="G106" s="34"/>
      <c r="H106" s="26">
        <f t="shared" si="3"/>
        <v>0</v>
      </c>
      <c r="I106" s="26">
        <f t="shared" si="4"/>
        <v>0</v>
      </c>
      <c r="J106" s="26">
        <f t="shared" si="5"/>
        <v>0</v>
      </c>
    </row>
    <row r="107" spans="1:10" ht="50.1" customHeight="1" x14ac:dyDescent="0.3">
      <c r="A107" s="23">
        <v>106</v>
      </c>
      <c r="B107" s="24" t="s">
        <v>202</v>
      </c>
      <c r="C107" s="25" t="s">
        <v>208</v>
      </c>
      <c r="D107" s="25" t="s">
        <v>209</v>
      </c>
      <c r="E107" s="28" t="s">
        <v>4</v>
      </c>
      <c r="F107" s="24">
        <v>1</v>
      </c>
      <c r="G107" s="34"/>
      <c r="H107" s="26">
        <f t="shared" si="3"/>
        <v>0</v>
      </c>
      <c r="I107" s="26">
        <f t="shared" si="4"/>
        <v>0</v>
      </c>
      <c r="J107" s="26">
        <f t="shared" si="5"/>
        <v>0</v>
      </c>
    </row>
    <row r="108" spans="1:10" ht="50.1" customHeight="1" x14ac:dyDescent="0.3">
      <c r="A108" s="23">
        <v>107</v>
      </c>
      <c r="B108" s="24" t="s">
        <v>202</v>
      </c>
      <c r="C108" s="25" t="s">
        <v>208</v>
      </c>
      <c r="D108" s="25" t="s">
        <v>210</v>
      </c>
      <c r="E108" s="28" t="s">
        <v>4</v>
      </c>
      <c r="F108" s="24">
        <v>1</v>
      </c>
      <c r="G108" s="34"/>
      <c r="H108" s="26">
        <f t="shared" si="3"/>
        <v>0</v>
      </c>
      <c r="I108" s="26">
        <f t="shared" si="4"/>
        <v>0</v>
      </c>
      <c r="J108" s="26">
        <f t="shared" si="5"/>
        <v>0</v>
      </c>
    </row>
    <row r="109" spans="1:10" ht="50.1" customHeight="1" x14ac:dyDescent="0.3">
      <c r="A109" s="23">
        <v>108</v>
      </c>
      <c r="B109" s="24" t="s">
        <v>202</v>
      </c>
      <c r="C109" s="25" t="s">
        <v>208</v>
      </c>
      <c r="D109" s="25" t="s">
        <v>211</v>
      </c>
      <c r="E109" s="28" t="s">
        <v>4</v>
      </c>
      <c r="F109" s="24">
        <v>1</v>
      </c>
      <c r="G109" s="34"/>
      <c r="H109" s="26">
        <f t="shared" si="3"/>
        <v>0</v>
      </c>
      <c r="I109" s="26">
        <f t="shared" si="4"/>
        <v>0</v>
      </c>
      <c r="J109" s="26">
        <f t="shared" si="5"/>
        <v>0</v>
      </c>
    </row>
    <row r="110" spans="1:10" ht="50.1" customHeight="1" x14ac:dyDescent="0.3">
      <c r="A110" s="23">
        <v>109</v>
      </c>
      <c r="B110" s="24" t="s">
        <v>202</v>
      </c>
      <c r="C110" s="25" t="s">
        <v>208</v>
      </c>
      <c r="D110" s="25" t="s">
        <v>212</v>
      </c>
      <c r="E110" s="28" t="s">
        <v>4</v>
      </c>
      <c r="F110" s="24">
        <v>1</v>
      </c>
      <c r="G110" s="34"/>
      <c r="H110" s="26">
        <f t="shared" si="3"/>
        <v>0</v>
      </c>
      <c r="I110" s="26">
        <f t="shared" si="4"/>
        <v>0</v>
      </c>
      <c r="J110" s="26">
        <f t="shared" si="5"/>
        <v>0</v>
      </c>
    </row>
    <row r="111" spans="1:10" ht="38.25" customHeight="1" x14ac:dyDescent="0.3">
      <c r="A111" s="43" t="s">
        <v>223</v>
      </c>
      <c r="B111" s="43"/>
      <c r="C111" s="43"/>
      <c r="D111" s="43"/>
      <c r="E111" s="43"/>
      <c r="F111" s="43"/>
      <c r="G111" s="43"/>
      <c r="H111" s="21">
        <f>SUM(H2:H110)</f>
        <v>0</v>
      </c>
      <c r="I111" s="21">
        <f>SUM(I2:I110)</f>
        <v>0</v>
      </c>
      <c r="J111" s="21">
        <f>SUM(J2:J110)</f>
        <v>0</v>
      </c>
    </row>
  </sheetData>
  <mergeCells count="2">
    <mergeCell ref="B1:C1"/>
    <mergeCell ref="A111:G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Celková cena</vt:lpstr>
      <vt:lpstr>Položka č. 6</vt:lpstr>
      <vt:lpstr>Položka č.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Lucia Štrbová</cp:lastModifiedBy>
  <dcterms:created xsi:type="dcterms:W3CDTF">2020-10-09T08:32:13Z</dcterms:created>
  <dcterms:modified xsi:type="dcterms:W3CDTF">2021-12-14T10:21:44Z</dcterms:modified>
</cp:coreProperties>
</file>