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Cenova ponuka" sheetId="19" r:id="rId1"/>
  </sheets>
  <calcPr calcId="152511"/>
</workbook>
</file>

<file path=xl/calcChain.xml><?xml version="1.0" encoding="utf-8"?>
<calcChain xmlns="http://schemas.openxmlformats.org/spreadsheetml/2006/main">
  <c r="L24" i="19" l="1"/>
  <c r="K25" i="19" s="1"/>
  <c r="K37" i="19" l="1"/>
  <c r="L13" i="19" l="1"/>
  <c r="L12" i="19"/>
  <c r="L29" i="19"/>
  <c r="L30" i="19"/>
  <c r="L31" i="19"/>
  <c r="L32" i="19"/>
  <c r="L33" i="19"/>
  <c r="L34" i="19"/>
  <c r="L36" i="19"/>
  <c r="L28" i="19"/>
  <c r="L23" i="19" l="1"/>
  <c r="L14" i="19"/>
  <c r="L15" i="19"/>
  <c r="L16" i="19"/>
  <c r="L17" i="19"/>
  <c r="L18" i="19"/>
  <c r="L19" i="19"/>
  <c r="L20" i="19"/>
  <c r="L21" i="19"/>
  <c r="L22" i="19"/>
  <c r="K38" i="19" l="1"/>
</calcChain>
</file>

<file path=xl/comments1.xml><?xml version="1.0" encoding="utf-8"?>
<comments xmlns="http://schemas.openxmlformats.org/spreadsheetml/2006/main">
  <authors>
    <author>Autor</author>
  </authors>
  <commentList>
    <comment ref="J28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prosím toto takto správne? Vid otázkač. 8</t>
        </r>
      </text>
    </comment>
  </commentList>
</comments>
</file>

<file path=xl/sharedStrings.xml><?xml version="1.0" encoding="utf-8"?>
<sst xmlns="http://schemas.openxmlformats.org/spreadsheetml/2006/main" count="79" uniqueCount="63">
  <si>
    <t>Popis položky :</t>
  </si>
  <si>
    <t>MJ</t>
  </si>
  <si>
    <t>ks</t>
  </si>
  <si>
    <t>m2</t>
  </si>
  <si>
    <t>km</t>
  </si>
  <si>
    <t>posyp chodníkov v zimnom období</t>
  </si>
  <si>
    <t>cena za MJ bez DPH</t>
  </si>
  <si>
    <t xml:space="preserve">posyp chodníkov pred RD  </t>
  </si>
  <si>
    <t xml:space="preserve">posyp miestanch komunikácií v zimnom období </t>
  </si>
  <si>
    <t xml:space="preserve">opakovanie </t>
  </si>
  <si>
    <t xml:space="preserve">cena celkom v € bez DPH </t>
  </si>
  <si>
    <t>Výruby stromov  podľa priemerov -normálne podmienky do priemeru 500 mm listnaté</t>
  </si>
  <si>
    <t>Výruby stromov  podľa priemerov -normálne podmienky do priemeru 500 mm ihličnaté</t>
  </si>
  <si>
    <t>Výruby stromov  podľa priemerov -normálne podmienky do priemeru 1000 mm listnaté</t>
  </si>
  <si>
    <t>Výruby stromov  podľa priemerov -normálne podmienky do priemeru 1000 mm ihličnaté</t>
  </si>
  <si>
    <t xml:space="preserve">Výruby stromov  podľa priemerov -šťažené podmienky do priemeru 500 mm </t>
  </si>
  <si>
    <t xml:space="preserve">Výruby stromov  podľa priemerov -sťažené  podmienky do priemeru 1000 mm </t>
  </si>
  <si>
    <t>Výruby stromov  podľa priemerov -normálne podmienky do priemeru 800 mm</t>
  </si>
  <si>
    <t>počet/rok</t>
  </si>
  <si>
    <t xml:space="preserve">posyp miestnych komunikácií v zimnom období - cesty </t>
  </si>
  <si>
    <t xml:space="preserve">rez a tvarovanie živých plotov </t>
  </si>
  <si>
    <t xml:space="preserve">Kosenie trávantých porastov </t>
  </si>
  <si>
    <t xml:space="preserve">Kosenie lúčnych porastov  so zberom a odvozom bioodpadu </t>
  </si>
  <si>
    <t xml:space="preserve">Kosenie lúčnych porastov  bez zberu  ( mulčovaním) </t>
  </si>
  <si>
    <t xml:space="preserve">odstránenie  snehu chodníky  pred RD </t>
  </si>
  <si>
    <t>ha</t>
  </si>
  <si>
    <t xml:space="preserve">posyp miestnych komunikácií v zimnom období  širšie ako 4 m </t>
  </si>
  <si>
    <t xml:space="preserve">orezávanie drevín </t>
  </si>
  <si>
    <t>hod.</t>
  </si>
  <si>
    <t>1.  Zeleň:</t>
  </si>
  <si>
    <t>2. Zimná údržba komunikácií:</t>
  </si>
  <si>
    <t>SPOLU zimná údržba komunikácií</t>
  </si>
  <si>
    <t xml:space="preserve">SPOLU zeleň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</si>
  <si>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</si>
  <si>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</si>
  <si>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</si>
  <si>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</si>
  <si>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</si>
  <si>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</si>
  <si>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</si>
  <si>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</si>
  <si>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</si>
  <si>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</si>
  <si>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</si>
  <si>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</si>
  <si>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</si>
  <si>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</si>
  <si>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</si>
  <si>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</si>
  <si>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</si>
  <si>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</si>
  <si>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pečiatka a podpis oprávnenej osoby uchádzača</t>
  </si>
  <si>
    <t>Verejný obstarávateľ: Mesto Senica</t>
  </si>
  <si>
    <t>Nadlimitná zákazka: Starostlivosť o verejnú zeleň a zimná údržba komunikácií v meste Senica</t>
  </si>
  <si>
    <t>Int. číslo:1860/2021</t>
  </si>
  <si>
    <t>SPOLU za starostlivosť o verejnú zeleň a zimnú údržbu komunikácií počas 1 roka v predpokladanom rozsahu</t>
  </si>
  <si>
    <t>Príloha č. 5 Zmluvy: Prehľad cien za služby</t>
  </si>
  <si>
    <r>
      <t xml:space="preserve">odstraránenie  snehu z cesty </t>
    </r>
    <r>
      <rPr>
        <sz val="11"/>
        <color rgb="FFFF0000"/>
        <rFont val="Calibri"/>
        <family val="2"/>
        <charset val="238"/>
      </rPr>
      <t xml:space="preserve"> vrátane krajníc priechodov pre chodcov </t>
    </r>
  </si>
  <si>
    <r>
      <t>odstaránenie  snehu z cesty širšej ako 4 m</t>
    </r>
    <r>
      <rPr>
        <sz val="11"/>
        <color rgb="FFFF0000"/>
        <rFont val="Calibri"/>
        <family val="2"/>
        <charset val="238"/>
      </rPr>
      <t xml:space="preserve">  vrátane krajníc priechodov pre chodcov </t>
    </r>
  </si>
  <si>
    <r>
      <t>odstránenie  snehu chodníky</t>
    </r>
    <r>
      <rPr>
        <strike/>
        <sz val="11"/>
        <color rgb="FFFF0000"/>
        <rFont val="Calibri"/>
        <family val="2"/>
        <charset val="238"/>
      </rPr>
      <t xml:space="preserve"> vrátane schodísk a lávok</t>
    </r>
  </si>
  <si>
    <t>1.13</t>
  </si>
  <si>
    <t>Odpadu z orezávok drevín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</si>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</sst>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trike/>
      <sz val="11"/>
      <color rgb="FFFF000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</font>
    <font>
      <strike/>
      <sz val="9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rgb="FFE2EFD9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7" fillId="0" borderId="0"/>
  </cellStyleXfs>
  <cellXfs count="154">
    <xf numFmtId="0" fontId="0" fillId="0" borderId="0" xfId="0"/>
    <xf numFmtId="0" fontId="8" fillId="0" borderId="0" xfId="0" applyFont="1"/>
    <xf numFmtId="0" fontId="0" fillId="0" borderId="0" xfId="0"/>
    <xf numFmtId="0" fontId="4" fillId="3" borderId="5" xfId="0" applyFont="1" applyFill="1" applyBorder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wrapText="1"/>
    </xf>
    <xf numFmtId="0" fontId="10" fillId="0" borderId="0" xfId="0" applyFont="1" applyFill="1" applyBorder="1"/>
    <xf numFmtId="0" fontId="2" fillId="4" borderId="0" xfId="0" applyFont="1" applyFill="1" applyBorder="1"/>
    <xf numFmtId="0" fontId="2" fillId="4" borderId="18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4" fontId="1" fillId="4" borderId="18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17" xfId="0" applyBorder="1"/>
    <xf numFmtId="0" fontId="0" fillId="0" borderId="13" xfId="0" applyBorder="1" applyAlignment="1">
      <alignment horizontal="right"/>
    </xf>
    <xf numFmtId="16" fontId="0" fillId="0" borderId="13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Fill="1" applyBorder="1"/>
    <xf numFmtId="0" fontId="12" fillId="0" borderId="13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44" fontId="9" fillId="0" borderId="12" xfId="0" applyNumberFormat="1" applyFont="1" applyFill="1" applyBorder="1" applyAlignment="1" applyProtection="1">
      <alignment horizontal="right" vertical="center"/>
      <protection locked="0"/>
    </xf>
    <xf numFmtId="0" fontId="12" fillId="0" borderId="7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4" fontId="1" fillId="0" borderId="0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9" xfId="0" applyBorder="1" applyAlignment="1">
      <alignment horizontal="right"/>
    </xf>
    <xf numFmtId="0" fontId="13" fillId="0" borderId="6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164" fontId="5" fillId="4" borderId="18" xfId="0" applyNumberFormat="1" applyFont="1" applyFill="1" applyBorder="1" applyAlignment="1" applyProtection="1">
      <alignment horizontal="right" vertical="center"/>
      <protection locked="0"/>
    </xf>
    <xf numFmtId="44" fontId="1" fillId="5" borderId="5" xfId="0" applyNumberFormat="1" applyFont="1" applyFill="1" applyBorder="1" applyAlignment="1">
      <alignment horizontal="right"/>
    </xf>
    <xf numFmtId="44" fontId="0" fillId="0" borderId="13" xfId="0" applyNumberFormat="1" applyFont="1" applyFill="1" applyBorder="1" applyAlignment="1" applyProtection="1">
      <alignment horizontal="right" vertical="center"/>
      <protection locked="0"/>
    </xf>
    <xf numFmtId="164" fontId="1" fillId="5" borderId="5" xfId="0" applyNumberFormat="1" applyFont="1" applyFill="1" applyBorder="1" applyAlignment="1">
      <alignment horizontal="right"/>
    </xf>
    <xf numFmtId="164" fontId="0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/>
    <xf numFmtId="2" fontId="0" fillId="0" borderId="13" xfId="0" applyNumberFormat="1" applyFont="1" applyFill="1" applyBorder="1" applyAlignment="1">
      <alignment horizontal="right" vertical="center"/>
    </xf>
    <xf numFmtId="2" fontId="12" fillId="0" borderId="2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2" fontId="12" fillId="0" borderId="13" xfId="0" applyNumberFormat="1" applyFont="1" applyFill="1" applyBorder="1" applyAlignment="1">
      <alignment horizontal="right"/>
    </xf>
    <xf numFmtId="2" fontId="12" fillId="0" borderId="18" xfId="0" applyNumberFormat="1" applyFont="1" applyFill="1" applyBorder="1" applyAlignment="1">
      <alignment horizontal="right"/>
    </xf>
    <xf numFmtId="16" fontId="0" fillId="0" borderId="0" xfId="0" applyNumberFormat="1" applyAlignment="1">
      <alignment horizontal="right" vertical="center"/>
    </xf>
    <xf numFmtId="0" fontId="0" fillId="0" borderId="0" xfId="0" applyAlignment="1"/>
    <xf numFmtId="44" fontId="12" fillId="6" borderId="13" xfId="0" applyNumberFormat="1" applyFont="1" applyFill="1" applyBorder="1" applyAlignment="1">
      <alignment horizontal="center"/>
    </xf>
    <xf numFmtId="44" fontId="12" fillId="6" borderId="20" xfId="0" applyNumberFormat="1" applyFont="1" applyFill="1" applyBorder="1" applyAlignment="1">
      <alignment horizontal="center"/>
    </xf>
    <xf numFmtId="44" fontId="12" fillId="6" borderId="19" xfId="0" applyNumberFormat="1" applyFont="1" applyFill="1" applyBorder="1" applyAlignment="1">
      <alignment horizontal="center"/>
    </xf>
    <xf numFmtId="0" fontId="12" fillId="0" borderId="0" xfId="1" applyFont="1" applyAlignment="1">
      <alignment vertical="center"/>
    </xf>
    <xf numFmtId="0" fontId="18" fillId="0" borderId="0" xfId="1" applyFont="1" applyAlignment="1">
      <alignment horizontal="right" vertical="center" wrapText="1"/>
    </xf>
    <xf numFmtId="0" fontId="19" fillId="0" borderId="0" xfId="1" applyFont="1" applyAlignment="1">
      <alignment horizontal="right" vertical="center" wrapText="1"/>
    </xf>
    <xf numFmtId="0" fontId="0" fillId="6" borderId="3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 applyProtection="1">
      <alignment horizontal="left" vertical="center" wrapText="1"/>
      <protection locked="0"/>
    </xf>
    <xf numFmtId="49" fontId="19" fillId="0" borderId="0" xfId="1" applyNumberFormat="1" applyFont="1" applyAlignment="1" applyProtection="1">
      <alignment horizontal="center" vertical="center" wrapText="1"/>
      <protection locked="0"/>
    </xf>
    <xf numFmtId="0" fontId="19" fillId="0" borderId="0" xfId="1" applyFont="1" applyAlignment="1">
      <alignment vertical="center" wrapText="1"/>
    </xf>
    <xf numFmtId="0" fontId="19" fillId="0" borderId="0" xfId="1" applyFont="1" applyAlignment="1" applyProtection="1">
      <alignment vertical="center"/>
      <protection locked="0"/>
    </xf>
    <xf numFmtId="2" fontId="2" fillId="0" borderId="19" xfId="0" applyNumberFormat="1" applyFont="1" applyFill="1" applyBorder="1" applyAlignment="1">
      <alignment horizontal="right"/>
    </xf>
    <xf numFmtId="2" fontId="2" fillId="0" borderId="13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2" fontId="8" fillId="10" borderId="13" xfId="0" applyNumberFormat="1" applyFont="1" applyFill="1" applyBorder="1" applyAlignment="1">
      <alignment horizontal="right" vertical="center"/>
    </xf>
    <xf numFmtId="2" fontId="2" fillId="10" borderId="13" xfId="0" applyNumberFormat="1" applyFont="1" applyFill="1" applyBorder="1" applyAlignment="1">
      <alignment horizontal="right"/>
    </xf>
    <xf numFmtId="2" fontId="2" fillId="10" borderId="20" xfId="0" applyNumberFormat="1" applyFont="1" applyFill="1" applyBorder="1" applyAlignment="1">
      <alignment horizontal="right"/>
    </xf>
    <xf numFmtId="0" fontId="25" fillId="0" borderId="13" xfId="0" applyFont="1" applyBorder="1" applyAlignment="1">
      <alignment horizontal="right"/>
    </xf>
    <xf numFmtId="2" fontId="26" fillId="0" borderId="13" xfId="0" applyNumberFormat="1" applyFont="1" applyFill="1" applyBorder="1" applyAlignment="1">
      <alignment horizontal="right"/>
    </xf>
    <xf numFmtId="0" fontId="27" fillId="0" borderId="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44" fontId="26" fillId="6" borderId="20" xfId="0" applyNumberFormat="1" applyFont="1" applyFill="1" applyBorder="1" applyAlignment="1">
      <alignment horizontal="center"/>
    </xf>
    <xf numFmtId="164" fontId="25" fillId="0" borderId="19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 applyAlignment="1">
      <alignment horizontal="right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2" fillId="0" borderId="27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0" fontId="12" fillId="0" borderId="8" xfId="0" applyFont="1" applyFill="1" applyBorder="1"/>
    <xf numFmtId="0" fontId="12" fillId="0" borderId="9" xfId="0" applyFont="1" applyFill="1" applyBorder="1"/>
    <xf numFmtId="0" fontId="12" fillId="0" borderId="10" xfId="0" applyFont="1" applyFill="1" applyBorder="1"/>
    <xf numFmtId="0" fontId="12" fillId="0" borderId="24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2" fillId="0" borderId="26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26" fillId="0" borderId="8" xfId="0" applyFont="1" applyFill="1" applyBorder="1" applyAlignment="1">
      <alignment horizontal="left"/>
    </xf>
    <xf numFmtId="0" fontId="26" fillId="0" borderId="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3" fillId="2" borderId="21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15" fillId="0" borderId="0" xfId="0" applyFont="1" applyAlignment="1">
      <alignment horizontal="center" vertical="center"/>
    </xf>
    <xf numFmtId="44" fontId="1" fillId="7" borderId="21" xfId="0" applyNumberFormat="1" applyFont="1" applyFill="1" applyBorder="1" applyAlignment="1">
      <alignment horizontal="center"/>
    </xf>
    <xf numFmtId="44" fontId="1" fillId="7" borderId="16" xfId="0" applyNumberFormat="1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2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164" fontId="12" fillId="7" borderId="21" xfId="0" applyNumberFormat="1" applyFont="1" applyFill="1" applyBorder="1" applyAlignment="1">
      <alignment horizontal="center"/>
    </xf>
    <xf numFmtId="44" fontId="12" fillId="7" borderId="16" xfId="0" applyNumberFormat="1" applyFont="1" applyFill="1" applyBorder="1" applyAlignment="1">
      <alignment horizontal="center"/>
    </xf>
    <xf numFmtId="0" fontId="21" fillId="0" borderId="21" xfId="0" applyFont="1" applyBorder="1" applyAlignment="1">
      <alignment horizontal="right"/>
    </xf>
    <xf numFmtId="0" fontId="21" fillId="0" borderId="15" xfId="0" applyFont="1" applyBorder="1" applyAlignment="1">
      <alignment horizontal="right"/>
    </xf>
    <xf numFmtId="0" fontId="21" fillId="0" borderId="16" xfId="0" applyFont="1" applyBorder="1" applyAlignment="1">
      <alignment horizontal="right"/>
    </xf>
    <xf numFmtId="164" fontId="16" fillId="8" borderId="21" xfId="0" applyNumberFormat="1" applyFont="1" applyFill="1" applyBorder="1" applyAlignment="1">
      <alignment horizontal="center"/>
    </xf>
    <xf numFmtId="44" fontId="16" fillId="8" borderId="16" xfId="0" applyNumberFormat="1" applyFont="1" applyFill="1" applyBorder="1" applyAlignment="1">
      <alignment horizontal="center"/>
    </xf>
    <xf numFmtId="0" fontId="18" fillId="0" borderId="6" xfId="1" applyFont="1" applyFill="1" applyBorder="1" applyAlignment="1" applyProtection="1">
      <alignment horizontal="center" vertical="center" wrapText="1"/>
      <protection locked="0"/>
    </xf>
    <xf numFmtId="0" fontId="18" fillId="9" borderId="30" xfId="1" applyFont="1" applyFill="1" applyBorder="1" applyAlignment="1" applyProtection="1">
      <alignment horizontal="center" vertical="center" wrapText="1"/>
      <protection locked="0"/>
    </xf>
    <xf numFmtId="0" fontId="18" fillId="9" borderId="31" xfId="1" applyFont="1" applyFill="1" applyBorder="1" applyAlignment="1" applyProtection="1">
      <alignment horizontal="center" vertical="center" wrapText="1"/>
      <protection locked="0"/>
    </xf>
    <xf numFmtId="0" fontId="18" fillId="9" borderId="32" xfId="1" applyFont="1" applyFill="1" applyBorder="1" applyAlignment="1" applyProtection="1">
      <alignment horizontal="center" vertical="center" wrapText="1"/>
      <protection locked="0"/>
    </xf>
    <xf numFmtId="0" fontId="14" fillId="0" borderId="21" xfId="0" applyFont="1" applyFill="1" applyBorder="1" applyAlignment="1">
      <alignment horizontal="left"/>
    </xf>
    <xf numFmtId="0" fontId="14" fillId="0" borderId="15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165" fontId="19" fillId="9" borderId="41" xfId="1" applyNumberFormat="1" applyFont="1" applyFill="1" applyBorder="1" applyAlignment="1" applyProtection="1">
      <alignment horizontal="center" vertical="center" wrapText="1"/>
      <protection locked="0"/>
    </xf>
    <xf numFmtId="0" fontId="20" fillId="6" borderId="42" xfId="1" applyFont="1" applyFill="1" applyBorder="1" applyProtection="1">
      <protection locked="0"/>
    </xf>
    <xf numFmtId="0" fontId="18" fillId="0" borderId="0" xfId="1" applyFont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43" xfId="0" applyFill="1" applyBorder="1" applyAlignment="1">
      <alignment horizontal="center"/>
    </xf>
    <xf numFmtId="0" fontId="19" fillId="9" borderId="33" xfId="1" applyFont="1" applyFill="1" applyBorder="1" applyAlignment="1" applyProtection="1">
      <alignment horizontal="center" vertical="center" wrapText="1"/>
      <protection locked="0"/>
    </xf>
    <xf numFmtId="0" fontId="19" fillId="9" borderId="34" xfId="1" applyFont="1" applyFill="1" applyBorder="1" applyAlignment="1" applyProtection="1">
      <alignment horizontal="center" vertical="center" wrapText="1"/>
      <protection locked="0"/>
    </xf>
    <xf numFmtId="0" fontId="19" fillId="9" borderId="35" xfId="1" applyFont="1" applyFill="1" applyBorder="1" applyAlignment="1" applyProtection="1">
      <alignment horizontal="center" vertical="center" wrapText="1"/>
      <protection locked="0"/>
    </xf>
    <xf numFmtId="0" fontId="0" fillId="6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19" fillId="9" borderId="39" xfId="1" applyFont="1" applyFill="1" applyBorder="1" applyAlignment="1" applyProtection="1">
      <alignment horizontal="center" vertical="center" wrapText="1"/>
      <protection locked="0"/>
    </xf>
    <xf numFmtId="0" fontId="20" fillId="6" borderId="40" xfId="1" applyFont="1" applyFill="1" applyBorder="1" applyProtection="1">
      <protection locked="0"/>
    </xf>
    <xf numFmtId="0" fontId="2" fillId="10" borderId="8" xfId="0" applyFont="1" applyFill="1" applyBorder="1"/>
    <xf numFmtId="0" fontId="2" fillId="10" borderId="9" xfId="0" applyFont="1" applyFill="1" applyBorder="1"/>
    <xf numFmtId="0" fontId="2" fillId="10" borderId="10" xfId="0" applyFont="1" applyFill="1" applyBorder="1"/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topLeftCell="A16" workbookViewId="0">
      <selection activeCell="J24" sqref="J24"/>
    </sheetView>
  </sheetViews>
  <sheetFormatPr defaultColWidth="9.109375" defaultRowHeight="14.4" x14ac:dyDescent="0.3"/>
  <cols>
    <col min="1" max="1" width="10.109375" style="2" bestFit="1" customWidth="1"/>
    <col min="2" max="6" width="9.109375" style="2"/>
    <col min="7" max="7" width="37.33203125" style="2" customWidth="1"/>
    <col min="8" max="8" width="8.5546875" style="5" bestFit="1" customWidth="1"/>
    <col min="9" max="9" width="5.6640625" style="2" customWidth="1"/>
    <col min="10" max="10" width="10.21875" style="2" customWidth="1"/>
    <col min="11" max="11" width="10.5546875" style="2" customWidth="1"/>
    <col min="12" max="12" width="13" style="2" customWidth="1"/>
    <col min="13" max="16384" width="9.109375" style="2"/>
  </cols>
  <sheetData>
    <row r="1" spans="1:14" x14ac:dyDescent="0.3">
      <c r="A1" s="2" t="s">
        <v>52</v>
      </c>
    </row>
    <row r="2" spans="1:14" x14ac:dyDescent="0.3">
      <c r="A2" s="2" t="s">
        <v>53</v>
      </c>
    </row>
    <row r="3" spans="1:14" x14ac:dyDescent="0.3">
      <c r="A3" s="2" t="s">
        <v>54</v>
      </c>
      <c r="N3" s="5"/>
    </row>
    <row r="4" spans="1:14" x14ac:dyDescent="0.3">
      <c r="N4" s="5"/>
    </row>
    <row r="5" spans="1:14" x14ac:dyDescent="0.3">
      <c r="N5" s="5"/>
    </row>
    <row r="6" spans="1:14" x14ac:dyDescent="0.3">
      <c r="N6" s="5"/>
    </row>
    <row r="7" spans="1:14" ht="41.4" customHeight="1" x14ac:dyDescent="0.3">
      <c r="A7" s="109" t="s">
        <v>56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54"/>
      <c r="N7" s="54"/>
    </row>
    <row r="8" spans="1:14" ht="15" thickBot="1" x14ac:dyDescent="0.35">
      <c r="N8" s="5"/>
    </row>
    <row r="9" spans="1:14" ht="54.75" customHeight="1" thickBot="1" x14ac:dyDescent="0.35">
      <c r="A9" s="20"/>
      <c r="B9" s="112" t="s">
        <v>0</v>
      </c>
      <c r="C9" s="113"/>
      <c r="D9" s="113"/>
      <c r="E9" s="113"/>
      <c r="F9" s="113"/>
      <c r="G9" s="114"/>
      <c r="H9" s="6" t="s">
        <v>18</v>
      </c>
      <c r="I9" s="11" t="s">
        <v>1</v>
      </c>
      <c r="J9" s="3" t="s">
        <v>9</v>
      </c>
      <c r="K9" s="11" t="s">
        <v>6</v>
      </c>
      <c r="L9" s="40" t="s">
        <v>10</v>
      </c>
    </row>
    <row r="10" spans="1:14" ht="15" thickBot="1" x14ac:dyDescent="0.35">
      <c r="A10" s="21"/>
      <c r="B10" s="13"/>
      <c r="C10" s="13"/>
      <c r="D10" s="13"/>
      <c r="E10" s="13"/>
      <c r="F10" s="13"/>
      <c r="G10" s="13"/>
      <c r="H10" s="14"/>
      <c r="I10" s="15"/>
      <c r="J10" s="16"/>
      <c r="K10" s="17"/>
      <c r="L10" s="41"/>
    </row>
    <row r="11" spans="1:14" ht="15" thickBot="1" x14ac:dyDescent="0.35">
      <c r="A11" s="23"/>
      <c r="B11" s="106" t="s">
        <v>29</v>
      </c>
      <c r="C11" s="107"/>
      <c r="D11" s="107"/>
      <c r="E11" s="107"/>
      <c r="F11" s="107"/>
      <c r="G11" s="108"/>
      <c r="H11" s="7"/>
      <c r="I11" s="8"/>
      <c r="J11" s="9"/>
      <c r="K11" s="10"/>
      <c r="L11" s="42"/>
    </row>
    <row r="12" spans="1:14" x14ac:dyDescent="0.3">
      <c r="A12" s="53">
        <v>44197</v>
      </c>
      <c r="B12" s="118" t="s">
        <v>22</v>
      </c>
      <c r="C12" s="119"/>
      <c r="D12" s="119"/>
      <c r="E12" s="119"/>
      <c r="F12" s="119"/>
      <c r="G12" s="120"/>
      <c r="H12" s="47">
        <v>1</v>
      </c>
      <c r="I12" s="25" t="s">
        <v>25</v>
      </c>
      <c r="J12" s="73">
        <v>2</v>
      </c>
      <c r="K12" s="55"/>
      <c r="L12" s="43">
        <f>K12*H12*J12</f>
        <v>0</v>
      </c>
    </row>
    <row r="13" spans="1:14" x14ac:dyDescent="0.3">
      <c r="A13" s="53">
        <v>44228</v>
      </c>
      <c r="B13" s="121" t="s">
        <v>23</v>
      </c>
      <c r="C13" s="122"/>
      <c r="D13" s="122"/>
      <c r="E13" s="122"/>
      <c r="F13" s="122"/>
      <c r="G13" s="123"/>
      <c r="H13" s="47">
        <v>1</v>
      </c>
      <c r="I13" s="25" t="s">
        <v>25</v>
      </c>
      <c r="J13" s="73">
        <v>2</v>
      </c>
      <c r="K13" s="55"/>
      <c r="L13" s="43">
        <f>K13*H13*2</f>
        <v>0</v>
      </c>
    </row>
    <row r="14" spans="1:14" x14ac:dyDescent="0.3">
      <c r="A14" s="53">
        <v>44256</v>
      </c>
      <c r="B14" s="121" t="s">
        <v>21</v>
      </c>
      <c r="C14" s="122"/>
      <c r="D14" s="122"/>
      <c r="E14" s="122"/>
      <c r="F14" s="122"/>
      <c r="G14" s="123"/>
      <c r="H14" s="74">
        <v>53.68</v>
      </c>
      <c r="I14" s="25" t="s">
        <v>25</v>
      </c>
      <c r="J14" s="26">
        <v>4</v>
      </c>
      <c r="K14" s="55"/>
      <c r="L14" s="43">
        <f>K14*H14*J14</f>
        <v>0</v>
      </c>
    </row>
    <row r="15" spans="1:14" x14ac:dyDescent="0.3">
      <c r="A15" s="53">
        <v>44287</v>
      </c>
      <c r="B15" s="121" t="s">
        <v>27</v>
      </c>
      <c r="C15" s="122"/>
      <c r="D15" s="122"/>
      <c r="E15" s="122"/>
      <c r="F15" s="122"/>
      <c r="G15" s="123"/>
      <c r="H15" s="47">
        <v>150</v>
      </c>
      <c r="I15" s="25" t="s">
        <v>28</v>
      </c>
      <c r="J15" s="26"/>
      <c r="K15" s="55"/>
      <c r="L15" s="43">
        <f t="shared" ref="L15:L22" si="0">K15*H15</f>
        <v>0</v>
      </c>
      <c r="M15" s="24"/>
    </row>
    <row r="16" spans="1:14" x14ac:dyDescent="0.3">
      <c r="A16" s="53">
        <v>44317</v>
      </c>
      <c r="B16" s="115" t="s">
        <v>11</v>
      </c>
      <c r="C16" s="116"/>
      <c r="D16" s="116"/>
      <c r="E16" s="116"/>
      <c r="F16" s="116"/>
      <c r="G16" s="117"/>
      <c r="H16" s="47">
        <v>10</v>
      </c>
      <c r="I16" s="25" t="s">
        <v>2</v>
      </c>
      <c r="J16" s="26"/>
      <c r="K16" s="55"/>
      <c r="L16" s="43">
        <f t="shared" si="0"/>
        <v>0</v>
      </c>
      <c r="M16" s="24"/>
    </row>
    <row r="17" spans="1:13" x14ac:dyDescent="0.3">
      <c r="A17" s="53">
        <v>44348</v>
      </c>
      <c r="B17" s="115" t="s">
        <v>12</v>
      </c>
      <c r="C17" s="116"/>
      <c r="D17" s="116"/>
      <c r="E17" s="116"/>
      <c r="F17" s="116"/>
      <c r="G17" s="117"/>
      <c r="H17" s="47">
        <v>8</v>
      </c>
      <c r="I17" s="25" t="s">
        <v>2</v>
      </c>
      <c r="J17" s="26"/>
      <c r="K17" s="55"/>
      <c r="L17" s="43">
        <f t="shared" si="0"/>
        <v>0</v>
      </c>
      <c r="M17" s="24"/>
    </row>
    <row r="18" spans="1:13" x14ac:dyDescent="0.3">
      <c r="A18" s="53">
        <v>44378</v>
      </c>
      <c r="B18" s="151" t="s">
        <v>13</v>
      </c>
      <c r="C18" s="152"/>
      <c r="D18" s="152"/>
      <c r="E18" s="152"/>
      <c r="F18" s="152"/>
      <c r="G18" s="153"/>
      <c r="H18" s="47">
        <v>10</v>
      </c>
      <c r="I18" s="25" t="s">
        <v>2</v>
      </c>
      <c r="J18" s="26"/>
      <c r="K18" s="55"/>
      <c r="L18" s="43">
        <f t="shared" si="0"/>
        <v>0</v>
      </c>
      <c r="M18" s="24"/>
    </row>
    <row r="19" spans="1:13" x14ac:dyDescent="0.3">
      <c r="A19" s="53">
        <v>44409</v>
      </c>
      <c r="B19" s="115" t="s">
        <v>14</v>
      </c>
      <c r="C19" s="116"/>
      <c r="D19" s="116"/>
      <c r="E19" s="116"/>
      <c r="F19" s="116"/>
      <c r="G19" s="117"/>
      <c r="H19" s="47">
        <v>10</v>
      </c>
      <c r="I19" s="25" t="s">
        <v>2</v>
      </c>
      <c r="J19" s="26"/>
      <c r="K19" s="55"/>
      <c r="L19" s="43">
        <f t="shared" si="0"/>
        <v>0</v>
      </c>
      <c r="M19" s="24"/>
    </row>
    <row r="20" spans="1:13" x14ac:dyDescent="0.3">
      <c r="A20" s="53">
        <v>44440</v>
      </c>
      <c r="B20" s="115" t="s">
        <v>15</v>
      </c>
      <c r="C20" s="116"/>
      <c r="D20" s="116"/>
      <c r="E20" s="116"/>
      <c r="F20" s="116"/>
      <c r="G20" s="117"/>
      <c r="H20" s="47">
        <v>5</v>
      </c>
      <c r="I20" s="25" t="s">
        <v>2</v>
      </c>
      <c r="J20" s="26"/>
      <c r="K20" s="55"/>
      <c r="L20" s="43">
        <f t="shared" si="0"/>
        <v>0</v>
      </c>
      <c r="M20" s="24"/>
    </row>
    <row r="21" spans="1:13" x14ac:dyDescent="0.3">
      <c r="A21" s="53">
        <v>44470</v>
      </c>
      <c r="B21" s="115" t="s">
        <v>17</v>
      </c>
      <c r="C21" s="116"/>
      <c r="D21" s="116"/>
      <c r="E21" s="116"/>
      <c r="F21" s="116"/>
      <c r="G21" s="117"/>
      <c r="H21" s="47">
        <v>5</v>
      </c>
      <c r="I21" s="25" t="s">
        <v>2</v>
      </c>
      <c r="J21" s="26"/>
      <c r="K21" s="55"/>
      <c r="L21" s="43">
        <f t="shared" si="0"/>
        <v>0</v>
      </c>
      <c r="M21" s="24"/>
    </row>
    <row r="22" spans="1:13" x14ac:dyDescent="0.3">
      <c r="A22" s="53">
        <v>44501</v>
      </c>
      <c r="B22" s="115" t="s">
        <v>16</v>
      </c>
      <c r="C22" s="116"/>
      <c r="D22" s="116"/>
      <c r="E22" s="116"/>
      <c r="F22" s="116"/>
      <c r="G22" s="117"/>
      <c r="H22" s="47">
        <v>2</v>
      </c>
      <c r="I22" s="25" t="s">
        <v>2</v>
      </c>
      <c r="J22" s="26"/>
      <c r="K22" s="55"/>
      <c r="L22" s="43">
        <f t="shared" si="0"/>
        <v>0</v>
      </c>
      <c r="M22" s="24"/>
    </row>
    <row r="23" spans="1:13" x14ac:dyDescent="0.3">
      <c r="A23" s="53">
        <v>44531</v>
      </c>
      <c r="B23" s="84" t="s">
        <v>20</v>
      </c>
      <c r="C23" s="85"/>
      <c r="D23" s="85"/>
      <c r="E23" s="85"/>
      <c r="F23" s="85"/>
      <c r="G23" s="86"/>
      <c r="H23" s="48">
        <v>11000</v>
      </c>
      <c r="I23" s="30" t="s">
        <v>3</v>
      </c>
      <c r="J23" s="28">
        <v>2</v>
      </c>
      <c r="K23" s="56"/>
      <c r="L23" s="43">
        <f>K23*H23*J23</f>
        <v>0</v>
      </c>
      <c r="M23" s="24"/>
    </row>
    <row r="24" spans="1:13" ht="15" thickBot="1" x14ac:dyDescent="0.35">
      <c r="A24" s="83" t="s">
        <v>60</v>
      </c>
      <c r="B24" s="84" t="s">
        <v>61</v>
      </c>
      <c r="C24" s="85"/>
      <c r="D24" s="85"/>
      <c r="E24" s="85"/>
      <c r="F24" s="85"/>
      <c r="G24" s="86"/>
      <c r="H24" s="76">
        <v>40</v>
      </c>
      <c r="I24" s="30" t="s">
        <v>62</v>
      </c>
      <c r="J24" s="28"/>
      <c r="K24" s="56"/>
      <c r="L24" s="43">
        <f>K24*H24</f>
        <v>0</v>
      </c>
      <c r="M24" s="24"/>
    </row>
    <row r="25" spans="1:13" ht="15" thickBot="1" x14ac:dyDescent="0.35">
      <c r="A25" s="19"/>
      <c r="B25" s="87" t="s">
        <v>32</v>
      </c>
      <c r="C25" s="88"/>
      <c r="D25" s="88"/>
      <c r="E25" s="88"/>
      <c r="F25" s="88"/>
      <c r="G25" s="88"/>
      <c r="H25" s="88"/>
      <c r="I25" s="88"/>
      <c r="J25" s="89"/>
      <c r="K25" s="110">
        <f>SUM(L12:L24)</f>
        <v>0</v>
      </c>
      <c r="L25" s="111"/>
    </row>
    <row r="26" spans="1:13" ht="16.2" thickBot="1" x14ac:dyDescent="0.35">
      <c r="A26" s="36"/>
      <c r="B26" s="105"/>
      <c r="C26" s="105"/>
      <c r="D26" s="105"/>
      <c r="E26" s="105"/>
      <c r="F26" s="105"/>
      <c r="G26" s="105"/>
      <c r="H26" s="49"/>
      <c r="I26" s="32"/>
      <c r="J26" s="31"/>
      <c r="K26" s="33"/>
      <c r="L26" s="27"/>
    </row>
    <row r="27" spans="1:13" ht="15" thickBot="1" x14ac:dyDescent="0.35">
      <c r="A27" s="23"/>
      <c r="B27" s="106" t="s">
        <v>30</v>
      </c>
      <c r="C27" s="107"/>
      <c r="D27" s="107"/>
      <c r="E27" s="107"/>
      <c r="F27" s="107"/>
      <c r="G27" s="108"/>
      <c r="H27" s="50"/>
      <c r="I27" s="39"/>
      <c r="J27" s="10"/>
      <c r="K27" s="10"/>
      <c r="L27" s="44"/>
    </row>
    <row r="28" spans="1:13" x14ac:dyDescent="0.3">
      <c r="A28" s="37" t="s">
        <v>33</v>
      </c>
      <c r="B28" s="96" t="s">
        <v>59</v>
      </c>
      <c r="C28" s="97"/>
      <c r="D28" s="97"/>
      <c r="E28" s="97"/>
      <c r="F28" s="97"/>
      <c r="G28" s="98"/>
      <c r="H28" s="69">
        <v>26.66</v>
      </c>
      <c r="I28" s="38" t="s">
        <v>4</v>
      </c>
      <c r="J28" s="71"/>
      <c r="K28" s="57"/>
      <c r="L28" s="45">
        <f>K28*H28*J28</f>
        <v>0</v>
      </c>
    </row>
    <row r="29" spans="1:13" x14ac:dyDescent="0.3">
      <c r="A29" s="21" t="s">
        <v>34</v>
      </c>
      <c r="B29" s="99" t="s">
        <v>24</v>
      </c>
      <c r="C29" s="100"/>
      <c r="D29" s="100"/>
      <c r="E29" s="100"/>
      <c r="F29" s="100"/>
      <c r="G29" s="101"/>
      <c r="H29" s="51">
        <v>40</v>
      </c>
      <c r="I29" s="34" t="s">
        <v>4</v>
      </c>
      <c r="J29" s="72"/>
      <c r="K29" s="55"/>
      <c r="L29" s="45">
        <f t="shared" ref="L29:L36" si="1">K29*H29*J29</f>
        <v>0</v>
      </c>
    </row>
    <row r="30" spans="1:13" x14ac:dyDescent="0.3">
      <c r="A30" s="21" t="s">
        <v>35</v>
      </c>
      <c r="B30" s="99" t="s">
        <v>57</v>
      </c>
      <c r="C30" s="100"/>
      <c r="D30" s="100"/>
      <c r="E30" s="100"/>
      <c r="F30" s="100"/>
      <c r="G30" s="101"/>
      <c r="H30" s="70">
        <v>34</v>
      </c>
      <c r="I30" s="34" t="s">
        <v>4</v>
      </c>
      <c r="J30" s="72"/>
      <c r="K30" s="55"/>
      <c r="L30" s="45">
        <f t="shared" si="1"/>
        <v>0</v>
      </c>
    </row>
    <row r="31" spans="1:13" x14ac:dyDescent="0.3">
      <c r="A31" s="21" t="s">
        <v>36</v>
      </c>
      <c r="B31" s="99" t="s">
        <v>58</v>
      </c>
      <c r="C31" s="100"/>
      <c r="D31" s="100"/>
      <c r="E31" s="100"/>
      <c r="F31" s="100"/>
      <c r="G31" s="101"/>
      <c r="H31" s="70">
        <v>20</v>
      </c>
      <c r="I31" s="34" t="s">
        <v>4</v>
      </c>
      <c r="J31" s="72"/>
      <c r="K31" s="55"/>
      <c r="L31" s="45">
        <f t="shared" si="1"/>
        <v>0</v>
      </c>
    </row>
    <row r="32" spans="1:13" x14ac:dyDescent="0.3">
      <c r="A32" s="22" t="s">
        <v>37</v>
      </c>
      <c r="B32" s="93" t="s">
        <v>19</v>
      </c>
      <c r="C32" s="94"/>
      <c r="D32" s="94"/>
      <c r="E32" s="94"/>
      <c r="F32" s="94"/>
      <c r="G32" s="95"/>
      <c r="H32" s="75">
        <v>34</v>
      </c>
      <c r="I32" s="34" t="s">
        <v>4</v>
      </c>
      <c r="J32" s="72"/>
      <c r="K32" s="55"/>
      <c r="L32" s="45">
        <f t="shared" si="1"/>
        <v>0</v>
      </c>
    </row>
    <row r="33" spans="1:13" ht="15.75" customHeight="1" x14ac:dyDescent="0.3">
      <c r="A33" s="21" t="s">
        <v>38</v>
      </c>
      <c r="B33" s="93" t="s">
        <v>5</v>
      </c>
      <c r="C33" s="94"/>
      <c r="D33" s="94"/>
      <c r="E33" s="94"/>
      <c r="F33" s="94"/>
      <c r="G33" s="95"/>
      <c r="H33" s="70">
        <v>26.66</v>
      </c>
      <c r="I33" s="34" t="s">
        <v>4</v>
      </c>
      <c r="J33" s="72"/>
      <c r="K33" s="55"/>
      <c r="L33" s="45">
        <f t="shared" si="1"/>
        <v>0</v>
      </c>
    </row>
    <row r="34" spans="1:13" x14ac:dyDescent="0.3">
      <c r="A34" s="21" t="s">
        <v>39</v>
      </c>
      <c r="B34" s="93" t="s">
        <v>7</v>
      </c>
      <c r="C34" s="94"/>
      <c r="D34" s="94"/>
      <c r="E34" s="94"/>
      <c r="F34" s="94"/>
      <c r="G34" s="95"/>
      <c r="H34" s="52">
        <v>40</v>
      </c>
      <c r="I34" s="34" t="s">
        <v>4</v>
      </c>
      <c r="J34" s="72"/>
      <c r="K34" s="55"/>
      <c r="L34" s="45">
        <f t="shared" si="1"/>
        <v>0</v>
      </c>
    </row>
    <row r="35" spans="1:13" x14ac:dyDescent="0.3">
      <c r="A35" s="77" t="s">
        <v>40</v>
      </c>
      <c r="B35" s="102" t="s">
        <v>8</v>
      </c>
      <c r="C35" s="103"/>
      <c r="D35" s="103"/>
      <c r="E35" s="103"/>
      <c r="F35" s="103"/>
      <c r="G35" s="104"/>
      <c r="H35" s="78">
        <v>120</v>
      </c>
      <c r="I35" s="79" t="s">
        <v>4</v>
      </c>
      <c r="J35" s="80"/>
      <c r="K35" s="81"/>
      <c r="L35" s="82"/>
    </row>
    <row r="36" spans="1:13" ht="15" thickBot="1" x14ac:dyDescent="0.35">
      <c r="A36" s="21" t="s">
        <v>41</v>
      </c>
      <c r="B36" s="90" t="s">
        <v>26</v>
      </c>
      <c r="C36" s="91"/>
      <c r="D36" s="91"/>
      <c r="E36" s="91"/>
      <c r="F36" s="91"/>
      <c r="G36" s="92"/>
      <c r="H36" s="76">
        <v>20</v>
      </c>
      <c r="I36" s="35" t="s">
        <v>4</v>
      </c>
      <c r="J36" s="29"/>
      <c r="K36" s="56"/>
      <c r="L36" s="45">
        <f t="shared" si="1"/>
        <v>0</v>
      </c>
    </row>
    <row r="37" spans="1:13" ht="15" thickBot="1" x14ac:dyDescent="0.35">
      <c r="A37" s="23"/>
      <c r="B37" s="135" t="s">
        <v>31</v>
      </c>
      <c r="C37" s="136"/>
      <c r="D37" s="136"/>
      <c r="E37" s="136"/>
      <c r="F37" s="136"/>
      <c r="G37" s="136"/>
      <c r="H37" s="136"/>
      <c r="I37" s="136"/>
      <c r="J37" s="137"/>
      <c r="K37" s="124">
        <f>SUM(L28:L34)+L36</f>
        <v>0</v>
      </c>
      <c r="L37" s="125"/>
    </row>
    <row r="38" spans="1:13" ht="31.2" customHeight="1" thickBot="1" x14ac:dyDescent="0.35">
      <c r="A38" s="126" t="s">
        <v>55</v>
      </c>
      <c r="B38" s="127"/>
      <c r="C38" s="127"/>
      <c r="D38" s="127"/>
      <c r="E38" s="127"/>
      <c r="F38" s="127"/>
      <c r="G38" s="127"/>
      <c r="H38" s="127"/>
      <c r="I38" s="127"/>
      <c r="J38" s="128"/>
      <c r="K38" s="129">
        <f>K37+K25</f>
        <v>0</v>
      </c>
      <c r="L38" s="130"/>
      <c r="M38" s="46"/>
    </row>
    <row r="39" spans="1:13" x14ac:dyDescent="0.3">
      <c r="A39" s="18"/>
    </row>
    <row r="40" spans="1:13" x14ac:dyDescent="0.3">
      <c r="A40" s="58"/>
      <c r="B40" s="131" t="s">
        <v>42</v>
      </c>
      <c r="C40" s="131"/>
      <c r="D40" s="131"/>
      <c r="E40" s="131"/>
      <c r="F40" s="131"/>
      <c r="G40" s="131"/>
    </row>
    <row r="41" spans="1:13" ht="27.6" x14ac:dyDescent="0.3">
      <c r="A41" s="59" t="s">
        <v>43</v>
      </c>
      <c r="B41" s="132"/>
      <c r="C41" s="133"/>
      <c r="D41" s="133"/>
      <c r="E41" s="133"/>
      <c r="F41" s="133"/>
      <c r="G41" s="134"/>
    </row>
    <row r="42" spans="1:13" ht="27.6" x14ac:dyDescent="0.3">
      <c r="A42" s="60" t="s">
        <v>44</v>
      </c>
      <c r="B42" s="143"/>
      <c r="C42" s="144"/>
      <c r="D42" s="144"/>
      <c r="E42" s="144"/>
      <c r="F42" s="144"/>
      <c r="G42" s="145"/>
    </row>
    <row r="43" spans="1:13" x14ac:dyDescent="0.3">
      <c r="A43" s="60" t="s">
        <v>45</v>
      </c>
      <c r="B43" s="143"/>
      <c r="C43" s="144"/>
      <c r="D43" s="144"/>
      <c r="E43" s="144"/>
      <c r="F43" s="144"/>
      <c r="G43" s="145"/>
    </row>
    <row r="44" spans="1:13" ht="27.6" x14ac:dyDescent="0.3">
      <c r="A44" s="60" t="s">
        <v>46</v>
      </c>
      <c r="B44" s="143"/>
      <c r="C44" s="144"/>
      <c r="D44" s="144"/>
      <c r="E44" s="144"/>
      <c r="F44" s="144"/>
      <c r="G44" s="145"/>
      <c r="K44" s="12"/>
    </row>
    <row r="45" spans="1:13" ht="41.4" x14ac:dyDescent="0.3">
      <c r="A45" s="60" t="s">
        <v>47</v>
      </c>
      <c r="B45" s="146"/>
      <c r="C45" s="147"/>
      <c r="D45" s="147"/>
      <c r="E45" s="147"/>
      <c r="F45" s="147"/>
      <c r="G45" s="148"/>
    </row>
    <row r="46" spans="1:13" ht="41.4" x14ac:dyDescent="0.3">
      <c r="A46" s="60" t="s">
        <v>48</v>
      </c>
      <c r="B46" s="61"/>
      <c r="C46" s="62"/>
      <c r="D46" s="62"/>
      <c r="E46" s="62"/>
      <c r="F46" s="62"/>
      <c r="G46" s="63"/>
    </row>
    <row r="47" spans="1:13" x14ac:dyDescent="0.3">
      <c r="B47" s="1"/>
    </row>
    <row r="48" spans="1:13" x14ac:dyDescent="0.3">
      <c r="B48" s="4"/>
    </row>
    <row r="49" spans="2:8" x14ac:dyDescent="0.3">
      <c r="B49" s="64"/>
      <c r="C49" s="65"/>
      <c r="D49" s="66"/>
      <c r="H49" s="2"/>
    </row>
    <row r="50" spans="2:8" x14ac:dyDescent="0.3">
      <c r="B50" s="60" t="s">
        <v>49</v>
      </c>
      <c r="C50" s="149"/>
      <c r="D50" s="150"/>
      <c r="H50" s="2"/>
    </row>
    <row r="51" spans="2:8" x14ac:dyDescent="0.3">
      <c r="B51" s="60" t="s">
        <v>50</v>
      </c>
      <c r="C51" s="138"/>
      <c r="D51" s="139"/>
      <c r="H51" s="2"/>
    </row>
    <row r="52" spans="2:8" x14ac:dyDescent="0.3">
      <c r="B52" s="67"/>
      <c r="C52" s="68"/>
      <c r="D52" s="66"/>
      <c r="H52" s="2"/>
    </row>
    <row r="53" spans="2:8" x14ac:dyDescent="0.3">
      <c r="B53" s="67"/>
    </row>
    <row r="54" spans="2:8" x14ac:dyDescent="0.3">
      <c r="B54" s="67"/>
      <c r="C54" s="141"/>
      <c r="D54" s="141"/>
      <c r="E54" s="141"/>
      <c r="F54" s="141"/>
      <c r="G54" s="141"/>
      <c r="H54" s="141"/>
    </row>
    <row r="55" spans="2:8" x14ac:dyDescent="0.3">
      <c r="C55" s="141"/>
      <c r="D55" s="141"/>
      <c r="E55" s="141"/>
      <c r="F55" s="141"/>
      <c r="G55" s="141"/>
      <c r="H55" s="141"/>
    </row>
    <row r="56" spans="2:8" x14ac:dyDescent="0.3">
      <c r="C56" s="141"/>
      <c r="D56" s="141"/>
      <c r="E56" s="141"/>
      <c r="F56" s="141"/>
      <c r="G56" s="141"/>
      <c r="H56" s="141"/>
    </row>
    <row r="57" spans="2:8" x14ac:dyDescent="0.3">
      <c r="C57" s="142"/>
      <c r="D57" s="142"/>
      <c r="E57" s="142"/>
      <c r="F57" s="142"/>
      <c r="G57" s="142"/>
      <c r="H57" s="142"/>
    </row>
    <row r="58" spans="2:8" x14ac:dyDescent="0.3">
      <c r="C58" s="140" t="s">
        <v>51</v>
      </c>
      <c r="D58" s="140"/>
      <c r="E58" s="140"/>
      <c r="F58" s="140"/>
      <c r="G58" s="140"/>
      <c r="H58" s="140"/>
    </row>
  </sheetData>
  <mergeCells count="43">
    <mergeCell ref="C51:D51"/>
    <mergeCell ref="C58:H58"/>
    <mergeCell ref="C54:H57"/>
    <mergeCell ref="B42:G42"/>
    <mergeCell ref="B43:G43"/>
    <mergeCell ref="B44:G44"/>
    <mergeCell ref="B45:G45"/>
    <mergeCell ref="C50:D50"/>
    <mergeCell ref="K37:L37"/>
    <mergeCell ref="A38:J38"/>
    <mergeCell ref="K38:L38"/>
    <mergeCell ref="B40:G40"/>
    <mergeCell ref="B41:G41"/>
    <mergeCell ref="B37:J37"/>
    <mergeCell ref="A7:L7"/>
    <mergeCell ref="K25:L25"/>
    <mergeCell ref="B11:G11"/>
    <mergeCell ref="B9:G9"/>
    <mergeCell ref="B22:G22"/>
    <mergeCell ref="B12:G12"/>
    <mergeCell ref="B13:G13"/>
    <mergeCell ref="B14:G14"/>
    <mergeCell ref="B15:G15"/>
    <mergeCell ref="B16:G16"/>
    <mergeCell ref="B17:G17"/>
    <mergeCell ref="B23:G23"/>
    <mergeCell ref="B18:G18"/>
    <mergeCell ref="B19:G19"/>
    <mergeCell ref="B20:G20"/>
    <mergeCell ref="B21:G21"/>
    <mergeCell ref="B24:G24"/>
    <mergeCell ref="B25:J25"/>
    <mergeCell ref="B36:G36"/>
    <mergeCell ref="B33:G33"/>
    <mergeCell ref="B28:G28"/>
    <mergeCell ref="B29:G29"/>
    <mergeCell ref="B32:G32"/>
    <mergeCell ref="B34:G34"/>
    <mergeCell ref="B31:G31"/>
    <mergeCell ref="B30:G30"/>
    <mergeCell ref="B35:G35"/>
    <mergeCell ref="B26:G26"/>
    <mergeCell ref="B27:G27"/>
  </mergeCells>
  <printOptions horizontalCentered="1"/>
  <pageMargins left="0" right="0.11811023622047245" top="0.19685039370078741" bottom="0.15748031496062992" header="0.31496062992125984" footer="0.31496062992125984"/>
  <pageSetup paperSize="9" scale="7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Cenova ponuka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2021-12-20T12:02:06Z</dcterms:modified>
</cp:coreProperties>
</file>