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Mlyny Vlkova , RUK Hádry 01\vysvetlenie elektro do DNS\"/>
    </mc:Choice>
  </mc:AlternateContent>
  <xr:revisionPtr revIDLastSave="0" documentId="8_{F36504EB-C81B-45D5-89B9-06BC0197939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Hárok2!$A$24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H19" i="2"/>
  <c r="J10" i="2"/>
  <c r="J11" i="2"/>
  <c r="J12" i="2"/>
  <c r="J13" i="2"/>
  <c r="J14" i="2"/>
  <c r="J15" i="2"/>
  <c r="J16" i="2"/>
  <c r="J17" i="2"/>
  <c r="J18" i="2"/>
  <c r="J19" i="2"/>
  <c r="F19" i="2"/>
  <c r="G19" i="2" s="1"/>
  <c r="H17" i="2" l="1"/>
  <c r="I17" i="2"/>
  <c r="I16" i="2"/>
  <c r="H16" i="2"/>
  <c r="G16" i="2"/>
  <c r="F16" i="2"/>
  <c r="I10" i="2"/>
  <c r="I11" i="2"/>
  <c r="I12" i="2"/>
  <c r="I13" i="2"/>
  <c r="I14" i="2"/>
  <c r="I15" i="2"/>
  <c r="I18" i="2"/>
  <c r="H10" i="2"/>
  <c r="H11" i="2"/>
  <c r="H12" i="2"/>
  <c r="H13" i="2"/>
  <c r="H14" i="2"/>
  <c r="H15" i="2"/>
  <c r="H18" i="2"/>
  <c r="G10" i="2"/>
  <c r="G11" i="2"/>
  <c r="G12" i="2"/>
  <c r="G13" i="2"/>
  <c r="G14" i="2"/>
  <c r="G15" i="2"/>
  <c r="G18" i="2"/>
  <c r="F10" i="2"/>
  <c r="F11" i="2"/>
  <c r="F12" i="2"/>
  <c r="F13" i="2"/>
  <c r="F14" i="2"/>
  <c r="F15" i="2"/>
  <c r="F18" i="2"/>
  <c r="I9" i="2"/>
  <c r="H9" i="2"/>
  <c r="J9" i="2"/>
  <c r="G9" i="2"/>
  <c r="F9" i="2"/>
  <c r="H20" i="2" l="1"/>
  <c r="J20" i="2" s="1"/>
  <c r="I20" i="2" l="1"/>
</calcChain>
</file>

<file path=xl/sharedStrings.xml><?xml version="1.0" encoding="utf-8"?>
<sst xmlns="http://schemas.openxmlformats.org/spreadsheetml/2006/main" count="53" uniqueCount="49">
  <si>
    <t>Príloha č. 2_2</t>
  </si>
  <si>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</si>
  <si>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</si>
  <si>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</si>
  <si>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</si>
  <si>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</si>
  <si>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</si>
  <si>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</si>
  <si>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</si>
  <si>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</si>
  <si>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</si>
  <si>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</si>
  <si>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</si>
  <si>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</si>
  <si>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2.</t>
  </si>
  <si>
    <t>3.</t>
  </si>
  <si>
    <t>4.</t>
  </si>
  <si>
    <t>5.</t>
  </si>
  <si>
    <t>6.</t>
  </si>
  <si>
    <t>7.</t>
  </si>
  <si>
    <t>8.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</si>
  <si>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</si>
  <si>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</si>
  <si>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</si>
  <si>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</si>
  <si>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</si>
  <si>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</si>
  <si>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</si>
  <si>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</si>
  <si>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t xml:space="preserve">LED panel s mikroprizmatickým krytom </t>
  </si>
  <si>
    <t>Žiarovka</t>
  </si>
  <si>
    <t>Pätica GU10, Výkon 5w, Životnosť min. 15 000hod., Spínací cyklus min. 50 000 krát, Farba svetla 4000K, Uhol vyžarovania min. 120 stupňov, Svetelný tok min. 550lm, Nestmievateľné</t>
  </si>
  <si>
    <t xml:space="preserve">PO1120/20m </t>
  </si>
  <si>
    <t>PO1110/10m</t>
  </si>
  <si>
    <t xml:space="preserve">PO115/5m </t>
  </si>
  <si>
    <t>Bubon 4 zasuvkový</t>
  </si>
  <si>
    <t xml:space="preserve">25m, 3x1,5/P194255 </t>
  </si>
  <si>
    <t>P1510/10m</t>
  </si>
  <si>
    <t>Žiarovka LED corepro</t>
  </si>
  <si>
    <t xml:space="preserve">Iluminacna ND 7W, 2700K, E27 </t>
  </si>
  <si>
    <r>
      <t>Predlžovacie káble 1. násobný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</si>
  <si>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Rozmery: </t>
    </r>
    <r>
      <rPr>
        <sz val="11"/>
        <color rgb="FF282A2C"/>
        <rFont val="Times New Roman"/>
        <family val="1"/>
        <charset val="238"/>
      </rPr>
      <t>1196mmx296mmx15mm, Vlastnosti: stropné svietidlo, farba korpusu biela, materiál korpusu oceľ, Svetelný zdroj: Príkon 36 W, Farba svetla 4000K, Doba životnosti 50 000h, Vyberateľný zdroj, vymeniteľný driver, Svetelný tok min. 3900lm, So zdrojom, Optický systém: Optický systém KN, Elektrické vlastnosti: Nestmievateľné</t>
    </r>
  </si>
  <si>
    <r>
      <t xml:space="preserve">Materiál: </t>
    </r>
    <r>
      <rPr>
        <sz val="11"/>
        <color rgb="FF282A2C"/>
        <rFont val="Times New Roman"/>
        <family val="1"/>
        <charset val="238"/>
      </rPr>
      <t>Hliník,Rozmery:1201mmx303mmx48mm, Farba: Biela</t>
    </r>
  </si>
  <si>
    <r>
      <t xml:space="preserve">Rozmery: </t>
    </r>
    <r>
      <rPr>
        <sz val="11"/>
        <color rgb="FF282A2C"/>
        <rFont val="Times New Roman"/>
        <family val="1"/>
        <charset val="238"/>
      </rPr>
      <t>596mmx596mmx15mm, Vlastnosti: stropné svietidlo, farba korpusu biela, materiál korpusu oceľ, Svetelný zdroj: Príkon 36 W, Farba svetla 4000K, Doba životnosti 50 000h, Vyberateľný zdroj, vymeniteľný driver, Svetelný tok min. 3900lm, So zdrojom, Optický systém: Optický systém KN, Elektrické vlastnosti: Nestmievateľné</t>
    </r>
  </si>
  <si>
    <r>
      <t xml:space="preserve">Materiál: </t>
    </r>
    <r>
      <rPr>
        <sz val="11"/>
        <color rgb="FF282A2C"/>
        <rFont val="Times New Roman"/>
        <family val="1"/>
        <charset val="238"/>
      </rPr>
      <t>Hliník, Rozmery: 603mmx603mmx48mm, Farba: Biela</t>
    </r>
  </si>
  <si>
    <t xml:space="preserve">Predlžovací kábel 5. násobný s vypínačom </t>
  </si>
  <si>
    <t>Inštalačný rámček pre LED panel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</si>
  <si>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Elektroinštalačný materiál, svietidlá a svetelné zdroje pre Univerzitu Komenského v Bratislave, Rektorát 
</t>
    </r>
  </si>
  <si>
    <t>Cena spolu za celý predmet zákazky vrátane súvisiacích služieb (doprava a balné)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</si>
</sst>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282A2C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164" fontId="1" fillId="4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B21" sqref="B21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" customFormat="1" ht="18" x14ac:dyDescent="0.35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1" customFormat="1" ht="42" customHeight="1" x14ac:dyDescent="0.35">
      <c r="A3" s="40" t="s">
        <v>47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1" customFormat="1" ht="18" x14ac:dyDescent="0.3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s="1" customFormat="1" ht="18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s="1" customFormat="1" ht="23.25" customHeight="1" x14ac:dyDescent="0.3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ht="23.25" customHeight="1" thickBot="1" x14ac:dyDescent="0.4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63" thickBot="1" x14ac:dyDescent="0.35">
      <c r="A8" s="19" t="s">
        <v>3</v>
      </c>
      <c r="B8" s="20" t="s">
        <v>4</v>
      </c>
      <c r="C8" s="21" t="s">
        <v>5</v>
      </c>
      <c r="D8" s="28" t="s">
        <v>6</v>
      </c>
      <c r="E8" s="3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4" t="s">
        <v>12</v>
      </c>
    </row>
    <row r="9" spans="1:10" ht="112.8" x14ac:dyDescent="0.3">
      <c r="A9" s="17" t="s">
        <v>13</v>
      </c>
      <c r="B9" s="25" t="s">
        <v>29</v>
      </c>
      <c r="C9" s="18" t="s">
        <v>41</v>
      </c>
      <c r="D9" s="29">
        <v>24</v>
      </c>
      <c r="E9" s="27">
        <v>0</v>
      </c>
      <c r="F9" s="9">
        <f>E9*0.2</f>
        <v>0</v>
      </c>
      <c r="G9" s="10">
        <f>E9*1.2</f>
        <v>0</v>
      </c>
      <c r="H9" s="9">
        <f>D9*E9</f>
        <v>0</v>
      </c>
      <c r="I9" s="10">
        <f>D9*E9*0.2</f>
        <v>0</v>
      </c>
      <c r="J9" s="11">
        <f>D9*E9*1.2</f>
        <v>0</v>
      </c>
    </row>
    <row r="10" spans="1:10" ht="79.5" customHeight="1" x14ac:dyDescent="0.3">
      <c r="A10" s="17" t="s">
        <v>14</v>
      </c>
      <c r="B10" s="25" t="s">
        <v>46</v>
      </c>
      <c r="C10" s="18" t="s">
        <v>42</v>
      </c>
      <c r="D10" s="29">
        <v>25</v>
      </c>
      <c r="E10" s="27">
        <v>0</v>
      </c>
      <c r="F10" s="9">
        <f t="shared" ref="F10:G19" si="0">E10*0.2</f>
        <v>0</v>
      </c>
      <c r="G10" s="10">
        <f t="shared" ref="G10:G18" si="1">E10*1.2</f>
        <v>0</v>
      </c>
      <c r="H10" s="9">
        <f t="shared" ref="H10:H19" si="2">D10*E10</f>
        <v>0</v>
      </c>
      <c r="I10" s="10">
        <f t="shared" ref="I10:I19" si="3">D10*E10*0.2</f>
        <v>0</v>
      </c>
      <c r="J10" s="11">
        <f t="shared" ref="J10:J19" si="4">D10*E10*1.2</f>
        <v>0</v>
      </c>
    </row>
    <row r="11" spans="1:10" ht="112.8" x14ac:dyDescent="0.3">
      <c r="A11" s="17" t="s">
        <v>15</v>
      </c>
      <c r="B11" s="25" t="s">
        <v>29</v>
      </c>
      <c r="C11" s="18" t="s">
        <v>43</v>
      </c>
      <c r="D11" s="29">
        <v>10</v>
      </c>
      <c r="E11" s="27">
        <v>0</v>
      </c>
      <c r="F11" s="9">
        <f t="shared" si="0"/>
        <v>0</v>
      </c>
      <c r="G11" s="10">
        <f t="shared" si="1"/>
        <v>0</v>
      </c>
      <c r="H11" s="9">
        <f t="shared" si="2"/>
        <v>0</v>
      </c>
      <c r="I11" s="10">
        <f t="shared" si="3"/>
        <v>0</v>
      </c>
      <c r="J11" s="11">
        <f t="shared" si="4"/>
        <v>0</v>
      </c>
    </row>
    <row r="12" spans="1:10" ht="60" customHeight="1" x14ac:dyDescent="0.3">
      <c r="A12" s="17" t="s">
        <v>16</v>
      </c>
      <c r="B12" s="25" t="s">
        <v>46</v>
      </c>
      <c r="C12" s="18" t="s">
        <v>44</v>
      </c>
      <c r="D12" s="29">
        <v>5</v>
      </c>
      <c r="E12" s="27">
        <v>0</v>
      </c>
      <c r="F12" s="9">
        <f t="shared" si="0"/>
        <v>0</v>
      </c>
      <c r="G12" s="10">
        <f t="shared" si="1"/>
        <v>0</v>
      </c>
      <c r="H12" s="9">
        <f t="shared" si="2"/>
        <v>0</v>
      </c>
      <c r="I12" s="10">
        <f t="shared" si="3"/>
        <v>0</v>
      </c>
      <c r="J12" s="11">
        <f t="shared" si="4"/>
        <v>0</v>
      </c>
    </row>
    <row r="13" spans="1:10" ht="90" customHeight="1" x14ac:dyDescent="0.3">
      <c r="A13" s="17" t="s">
        <v>17</v>
      </c>
      <c r="B13" s="22" t="s">
        <v>30</v>
      </c>
      <c r="C13" s="18" t="s">
        <v>31</v>
      </c>
      <c r="D13" s="29">
        <v>50</v>
      </c>
      <c r="E13" s="27">
        <v>0</v>
      </c>
      <c r="F13" s="9">
        <f t="shared" si="0"/>
        <v>0</v>
      </c>
      <c r="G13" s="10">
        <f t="shared" si="1"/>
        <v>0</v>
      </c>
      <c r="H13" s="9">
        <f t="shared" si="2"/>
        <v>0</v>
      </c>
      <c r="I13" s="10">
        <f t="shared" si="3"/>
        <v>0</v>
      </c>
      <c r="J13" s="11">
        <f t="shared" si="4"/>
        <v>0</v>
      </c>
    </row>
    <row r="14" spans="1:10" ht="60" customHeight="1" x14ac:dyDescent="0.3">
      <c r="A14" s="17" t="s">
        <v>18</v>
      </c>
      <c r="B14" s="22" t="s">
        <v>40</v>
      </c>
      <c r="C14" s="30" t="s">
        <v>32</v>
      </c>
      <c r="D14" s="29">
        <v>5</v>
      </c>
      <c r="E14" s="27">
        <v>0</v>
      </c>
      <c r="F14" s="9">
        <f t="shared" si="0"/>
        <v>0</v>
      </c>
      <c r="G14" s="10">
        <f t="shared" si="1"/>
        <v>0</v>
      </c>
      <c r="H14" s="9">
        <f t="shared" si="2"/>
        <v>0</v>
      </c>
      <c r="I14" s="10">
        <f t="shared" si="3"/>
        <v>0</v>
      </c>
      <c r="J14" s="11">
        <f t="shared" si="4"/>
        <v>0</v>
      </c>
    </row>
    <row r="15" spans="1:10" ht="60" customHeight="1" x14ac:dyDescent="0.3">
      <c r="A15" s="17" t="s">
        <v>19</v>
      </c>
      <c r="B15" s="22" t="s">
        <v>40</v>
      </c>
      <c r="C15" s="30" t="s">
        <v>33</v>
      </c>
      <c r="D15" s="31">
        <v>10</v>
      </c>
      <c r="E15" s="27">
        <v>0</v>
      </c>
      <c r="F15" s="9">
        <f t="shared" si="0"/>
        <v>0</v>
      </c>
      <c r="G15" s="10">
        <f t="shared" si="1"/>
        <v>0</v>
      </c>
      <c r="H15" s="9">
        <f t="shared" si="2"/>
        <v>0</v>
      </c>
      <c r="I15" s="10">
        <f t="shared" si="3"/>
        <v>0</v>
      </c>
      <c r="J15" s="11">
        <f t="shared" si="4"/>
        <v>0</v>
      </c>
    </row>
    <row r="16" spans="1:10" ht="60" customHeight="1" x14ac:dyDescent="0.3">
      <c r="A16" s="17" t="s">
        <v>20</v>
      </c>
      <c r="B16" s="22" t="s">
        <v>40</v>
      </c>
      <c r="C16" s="30" t="s">
        <v>34</v>
      </c>
      <c r="D16" s="31">
        <v>5</v>
      </c>
      <c r="E16" s="27">
        <v>0</v>
      </c>
      <c r="F16" s="9">
        <f t="shared" ref="F16" si="5">E16*0.2</f>
        <v>0</v>
      </c>
      <c r="G16" s="10">
        <f t="shared" ref="G16" si="6">E16*1.2</f>
        <v>0</v>
      </c>
      <c r="H16" s="9">
        <f t="shared" ref="H16:H17" si="7">D16*E16</f>
        <v>0</v>
      </c>
      <c r="I16" s="10">
        <f t="shared" ref="I16:I17" si="8">D16*E16*0.2</f>
        <v>0</v>
      </c>
      <c r="J16" s="11">
        <f t="shared" si="4"/>
        <v>0</v>
      </c>
    </row>
    <row r="17" spans="1:10" ht="60" customHeight="1" x14ac:dyDescent="0.3">
      <c r="A17" s="17">
        <v>9</v>
      </c>
      <c r="B17" s="23" t="s">
        <v>35</v>
      </c>
      <c r="C17" s="23" t="s">
        <v>36</v>
      </c>
      <c r="D17" s="31">
        <v>5</v>
      </c>
      <c r="E17" s="27">
        <v>0</v>
      </c>
      <c r="F17" s="9">
        <v>0</v>
      </c>
      <c r="G17" s="10">
        <v>0</v>
      </c>
      <c r="H17" s="9">
        <f t="shared" si="7"/>
        <v>0</v>
      </c>
      <c r="I17" s="10">
        <f t="shared" si="8"/>
        <v>0</v>
      </c>
      <c r="J17" s="11">
        <f t="shared" si="4"/>
        <v>0</v>
      </c>
    </row>
    <row r="18" spans="1:10" ht="60" customHeight="1" x14ac:dyDescent="0.3">
      <c r="A18" s="17">
        <v>10</v>
      </c>
      <c r="B18" s="23" t="s">
        <v>45</v>
      </c>
      <c r="C18" s="23" t="s">
        <v>37</v>
      </c>
      <c r="D18" s="31">
        <v>10</v>
      </c>
      <c r="E18" s="27">
        <v>0</v>
      </c>
      <c r="F18" s="9">
        <f t="shared" si="0"/>
        <v>0</v>
      </c>
      <c r="G18" s="10">
        <f t="shared" si="1"/>
        <v>0</v>
      </c>
      <c r="H18" s="9">
        <f t="shared" si="2"/>
        <v>0</v>
      </c>
      <c r="I18" s="10">
        <f t="shared" si="3"/>
        <v>0</v>
      </c>
      <c r="J18" s="11">
        <f t="shared" si="4"/>
        <v>0</v>
      </c>
    </row>
    <row r="19" spans="1:10" ht="60" customHeight="1" thickBot="1" x14ac:dyDescent="0.35">
      <c r="A19" s="17">
        <v>11</v>
      </c>
      <c r="B19" s="26" t="s">
        <v>38</v>
      </c>
      <c r="C19" s="24" t="s">
        <v>39</v>
      </c>
      <c r="D19" s="31">
        <v>30</v>
      </c>
      <c r="E19" s="27">
        <v>0</v>
      </c>
      <c r="F19" s="9">
        <f t="shared" si="0"/>
        <v>0</v>
      </c>
      <c r="G19" s="9">
        <f t="shared" si="0"/>
        <v>0</v>
      </c>
      <c r="H19" s="9">
        <f t="shared" si="2"/>
        <v>0</v>
      </c>
      <c r="I19" s="10">
        <f t="shared" si="3"/>
        <v>0</v>
      </c>
      <c r="J19" s="11">
        <f t="shared" si="4"/>
        <v>0</v>
      </c>
    </row>
    <row r="20" spans="1:10" ht="43.5" customHeight="1" thickBot="1" x14ac:dyDescent="0.35">
      <c r="A20" s="36" t="s">
        <v>48</v>
      </c>
      <c r="B20" s="37"/>
      <c r="C20" s="37"/>
      <c r="D20" s="37"/>
      <c r="E20" s="38"/>
      <c r="F20" s="38"/>
      <c r="G20" s="39"/>
      <c r="H20" s="7">
        <f>SUM(H9:H19)</f>
        <v>0</v>
      </c>
      <c r="I20" s="8">
        <f>H20*0.2</f>
        <v>0</v>
      </c>
      <c r="J20" s="7">
        <f>H20*1.2</f>
        <v>0</v>
      </c>
    </row>
    <row r="21" spans="1:10" ht="14.25" customHeight="1" x14ac:dyDescent="0.3">
      <c r="A21" s="6"/>
    </row>
    <row r="22" spans="1:10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15" thickBot="1" x14ac:dyDescent="0.35">
      <c r="A23" s="13" t="s">
        <v>21</v>
      </c>
      <c r="B23"/>
      <c r="C23" s="12"/>
      <c r="D23" s="12"/>
      <c r="E23" s="12"/>
      <c r="F23" s="12"/>
      <c r="G23" s="12"/>
      <c r="H23" s="12"/>
      <c r="I23" s="12"/>
      <c r="J23" s="12"/>
    </row>
    <row r="24" spans="1:10" ht="15.6" thickTop="1" thickBot="1" x14ac:dyDescent="0.35">
      <c r="A24" s="14"/>
      <c r="B24"/>
    </row>
    <row r="25" spans="1:10" ht="15.6" thickTop="1" thickBot="1" x14ac:dyDescent="0.35">
      <c r="A25" s="13" t="s">
        <v>22</v>
      </c>
      <c r="B25"/>
    </row>
    <row r="26" spans="1:10" ht="15" thickBot="1" x14ac:dyDescent="0.35">
      <c r="A26" s="15"/>
      <c r="B26"/>
    </row>
    <row r="27" spans="1:10" ht="15" thickBot="1" x14ac:dyDescent="0.35">
      <c r="A27" s="13" t="s">
        <v>23</v>
      </c>
      <c r="B27"/>
    </row>
    <row r="28" spans="1:10" ht="15" thickBot="1" x14ac:dyDescent="0.35">
      <c r="A28" s="15"/>
      <c r="B28"/>
    </row>
    <row r="29" spans="1:10" x14ac:dyDescent="0.3">
      <c r="A29" s="13"/>
      <c r="B29"/>
    </row>
    <row r="30" spans="1:10" x14ac:dyDescent="0.3">
      <c r="A30" s="13" t="s">
        <v>24</v>
      </c>
      <c r="B30"/>
    </row>
    <row r="31" spans="1:10" x14ac:dyDescent="0.3">
      <c r="A31" s="13" t="s">
        <v>25</v>
      </c>
      <c r="B31"/>
    </row>
    <row r="32" spans="1:10" x14ac:dyDescent="0.3">
      <c r="A32" s="33" t="s">
        <v>26</v>
      </c>
      <c r="B32" s="33"/>
      <c r="C32" s="33"/>
      <c r="D32" s="33"/>
      <c r="E32" s="33"/>
      <c r="F32" s="33"/>
      <c r="G32" s="33"/>
      <c r="H32" s="33"/>
      <c r="I32" s="33"/>
    </row>
    <row r="33" spans="2:9" x14ac:dyDescent="0.3">
      <c r="B33" s="32" t="s">
        <v>27</v>
      </c>
      <c r="C33" s="32"/>
      <c r="D33" s="32"/>
      <c r="E33" s="32"/>
      <c r="F33" s="32"/>
      <c r="G33" s="32"/>
      <c r="H33" s="32"/>
      <c r="I33" s="32"/>
    </row>
  </sheetData>
  <mergeCells count="10">
    <mergeCell ref="B33:I33"/>
    <mergeCell ref="A32:I32"/>
    <mergeCell ref="A1:J1"/>
    <mergeCell ref="A6:J6"/>
    <mergeCell ref="A20:G20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268c47e-392d-4bda-be85-a5756f4dce8a"/>
    <ds:schemaRef ds:uri="b851f6ae-ae00-4f5e-81ad-6a76ccf99225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2021-11-16T15:58:59Z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