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uniba.local\sklad\desktop\blazekova16\Desktop\Elektro Mlyny Vlkova , RUK Hádry 01\výzva Mlyny a Hádry\"/>
    </mc:Choice>
  </mc:AlternateContent>
  <xr:revisionPtr revIDLastSave="0" documentId="13_ncr:1_{938AD637-A3CE-4A6D-AD75-2E7C1286B345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Hárok2" sheetId="2" r:id="rId1"/>
    <sheet name="Hárok3" sheetId="3" r:id="rId2"/>
  </sheets>
  <definedNames>
    <definedName name="_Hlk518037705" localSheetId="0">Hárok2!$A$25</definedName>
    <definedName name="_Hlk77768403" localSheetId="0">Hárok2!#REF!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9" i="2" l="1"/>
  <c r="I20" i="2"/>
  <c r="H20" i="2"/>
  <c r="H19" i="2"/>
  <c r="J10" i="2"/>
  <c r="J11" i="2"/>
  <c r="J12" i="2"/>
  <c r="J13" i="2"/>
  <c r="J14" i="2"/>
  <c r="J15" i="2"/>
  <c r="J16" i="2"/>
  <c r="J17" i="2"/>
  <c r="J18" i="2"/>
  <c r="J19" i="2"/>
  <c r="J20" i="2"/>
  <c r="F20" i="2"/>
  <c r="G20" i="2" s="1"/>
  <c r="H17" i="2" l="1"/>
  <c r="I17" i="2"/>
  <c r="F19" i="2"/>
  <c r="G19" i="2" s="1"/>
  <c r="I16" i="2"/>
  <c r="H16" i="2"/>
  <c r="G16" i="2"/>
  <c r="F16" i="2"/>
  <c r="I10" i="2"/>
  <c r="I11" i="2"/>
  <c r="I12" i="2"/>
  <c r="I13" i="2"/>
  <c r="I14" i="2"/>
  <c r="I15" i="2"/>
  <c r="I18" i="2"/>
  <c r="H10" i="2"/>
  <c r="H11" i="2"/>
  <c r="H12" i="2"/>
  <c r="H13" i="2"/>
  <c r="H14" i="2"/>
  <c r="H15" i="2"/>
  <c r="H18" i="2"/>
  <c r="G10" i="2"/>
  <c r="G11" i="2"/>
  <c r="G12" i="2"/>
  <c r="G13" i="2"/>
  <c r="G14" i="2"/>
  <c r="G15" i="2"/>
  <c r="G18" i="2"/>
  <c r="F10" i="2"/>
  <c r="F11" i="2"/>
  <c r="F12" i="2"/>
  <c r="F13" i="2"/>
  <c r="F14" i="2"/>
  <c r="F15" i="2"/>
  <c r="F18" i="2"/>
  <c r="I9" i="2"/>
  <c r="H9" i="2"/>
  <c r="J9" i="2"/>
  <c r="G9" i="2"/>
  <c r="F9" i="2"/>
  <c r="H21" i="2" l="1"/>
  <c r="J21" i="2" s="1"/>
  <c r="I21" i="2" l="1"/>
</calcChain>
</file>

<file path=xl/sharedStrings.xml><?xml version="1.0" encoding="utf-8"?>
<sst xmlns="http://schemas.openxmlformats.org/spreadsheetml/2006/main" count="55" uniqueCount="51">
  <si>
    <t>Príloha č. 2_2</t>
  </si>
  <si>
    <t>Obchodné meno uchádzača:</t>
  </si>
  <si>
    <t>Adresa/sídlo uchádzača:</t>
  </si>
  <si>
    <t>Por. číslo</t>
  </si>
  <si>
    <t>Položka</t>
  </si>
  <si>
    <t>Špecifikácia</t>
  </si>
  <si>
    <t xml:space="preserve">Požadované množstvo/MJ ks </t>
  </si>
  <si>
    <t>Jednotková cena
 bez DPH</t>
  </si>
  <si>
    <t>DPH</t>
  </si>
  <si>
    <t>Jednotková cena s DPH</t>
  </si>
  <si>
    <t>Cena za ppožadované množstvo bez DPH</t>
  </si>
  <si>
    <t>DPH za požadované  množstvo</t>
  </si>
  <si>
    <t>Cena za požadované  množstvo s DPH</t>
  </si>
  <si>
    <t>1.</t>
  </si>
  <si>
    <t>2.</t>
  </si>
  <si>
    <t>3.</t>
  </si>
  <si>
    <t>4.</t>
  </si>
  <si>
    <t>5.</t>
  </si>
  <si>
    <t>6.</t>
  </si>
  <si>
    <t>7.</t>
  </si>
  <si>
    <t>8.</t>
  </si>
  <si>
    <t>V ........................................................., dňa .........................</t>
  </si>
  <si>
    <t xml:space="preserve">Som platca DPH </t>
  </si>
  <si>
    <t>Nie som platca DPH</t>
  </si>
  <si>
    <t xml:space="preserve"> (Zaškrtnite, čo sa vás týka)</t>
  </si>
  <si>
    <t>Čestne vyhlasujem, že uvedené údaje sú pravdivé a sú v súlade s predloženou ponukou.</t>
  </si>
  <si>
    <t>……………………...............................…………………….</t>
  </si>
  <si>
    <t>meno a priezvisko, funkcia, podpis</t>
  </si>
  <si>
    <t xml:space="preserve">Návrh na plnenie kritéria - Cenová ponuka  </t>
  </si>
  <si>
    <t xml:space="preserve">LED panel s mikroprizmatickým krytom </t>
  </si>
  <si>
    <t>Žiarovka</t>
  </si>
  <si>
    <t>Pätica GU10, Výkon 5w, Životnosť min. 15 000hod., Spínací cyklus min. 50 000 krát, Farba svetla 4000K, Uhol vyžarovania min. 120 stupňov, Svetelný tok min. 550lm, Nestmievateľné</t>
  </si>
  <si>
    <t xml:space="preserve">PO1120/20m </t>
  </si>
  <si>
    <t>PO1110/10m</t>
  </si>
  <si>
    <t xml:space="preserve">PO115/5m </t>
  </si>
  <si>
    <t>Bubon 4 zasuvkový</t>
  </si>
  <si>
    <t xml:space="preserve">25m, 3x1,5/P194255 </t>
  </si>
  <si>
    <t>P1510/10m</t>
  </si>
  <si>
    <t>Elektromagnetický ventil</t>
  </si>
  <si>
    <t>VAI5100/00 ¾“</t>
  </si>
  <si>
    <t>Žiarovka LED corepro</t>
  </si>
  <si>
    <t xml:space="preserve">Iluminacna ND 7W, 2700K, E27 </t>
  </si>
  <si>
    <r>
      <t>Predlžovacie káble 1. násobný</t>
    </r>
    <r>
      <rPr>
        <sz val="11"/>
        <color theme="1"/>
        <rFont val="Times New Roman"/>
        <family val="1"/>
        <charset val="238"/>
      </rPr>
      <t xml:space="preserve"> </t>
    </r>
  </si>
  <si>
    <r>
      <t xml:space="preserve">Rozmery: </t>
    </r>
    <r>
      <rPr>
        <sz val="11"/>
        <color rgb="FF282A2C"/>
        <rFont val="Times New Roman"/>
        <family val="1"/>
        <charset val="238"/>
      </rPr>
      <t>1196mmx296mmx15mm, Vlastnosti: stropné svietidlo, farba korpusu biela, materiál korpusu oceľ, Svetelný zdroj: Príkon 36 W, Farba svetla 4000K, Doba životnosti 50 000h, Vyberateľný zdroj, vymeniteľný driver, Svetelný tok min. 3900lm, So zdrojom, Optický systém: Optický systém KN, Elektrické vlastnosti: Nestmievateľné</t>
    </r>
  </si>
  <si>
    <r>
      <t xml:space="preserve">Materiál: </t>
    </r>
    <r>
      <rPr>
        <sz val="11"/>
        <color rgb="FF282A2C"/>
        <rFont val="Times New Roman"/>
        <family val="1"/>
        <charset val="238"/>
      </rPr>
      <t>Hliník,Rozmery:1201mmx303mmx48mm, Farba: Biela</t>
    </r>
  </si>
  <si>
    <r>
      <t xml:space="preserve">Rozmery: </t>
    </r>
    <r>
      <rPr>
        <sz val="11"/>
        <color rgb="FF282A2C"/>
        <rFont val="Times New Roman"/>
        <family val="1"/>
        <charset val="238"/>
      </rPr>
      <t>596mmx596mmx15mm, Vlastnosti: stropné svietidlo, farba korpusu biela, materiál korpusu oceľ, Svetelný zdroj: Príkon 36 W, Farba svetla 4000K, Doba životnosti 50 000h, Vyberateľný zdroj, vymeniteľný driver, Svetelný tok min. 3900lm, So zdrojom, Optický systém: Optický systém KN, Elektrické vlastnosti: Nestmievateľné</t>
    </r>
  </si>
  <si>
    <r>
      <t xml:space="preserve">Materiál: </t>
    </r>
    <r>
      <rPr>
        <sz val="11"/>
        <color rgb="FF282A2C"/>
        <rFont val="Times New Roman"/>
        <family val="1"/>
        <charset val="238"/>
      </rPr>
      <t>Hliník, Rozmery: 603mmx603mmx48mm, Farba: Biela</t>
    </r>
  </si>
  <si>
    <t xml:space="preserve">Predlžovací kábel 5. násobný s vypínačom </t>
  </si>
  <si>
    <t>Inštalačný rámček pre LED panel</t>
  </si>
  <si>
    <r>
      <rPr>
        <sz val="12"/>
        <color theme="1"/>
        <rFont val="Times New Roman"/>
        <family val="1"/>
        <charset val="238"/>
      </rPr>
      <t>Predmet zákazky:</t>
    </r>
    <r>
      <rPr>
        <b/>
        <sz val="12"/>
        <color theme="1"/>
        <rFont val="Times New Roman"/>
        <family val="1"/>
        <charset val="238"/>
      </rPr>
      <t xml:space="preserve"> Elektroinštalačný materiál, svietidlá a svetelné zdroje pre Univerzitu Komenského v Bratislave, Rektorát 
</t>
    </r>
  </si>
  <si>
    <t>Cena spolu za celý predmet zákazky vrátane súvisiacích služieb (doprava a balné) v 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</si>
</sst>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3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sz val="14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10"/>
      <color theme="1"/>
      <name val="Calibri"/>
      <family val="2"/>
      <charset val="238"/>
    </font>
    <font>
      <sz val="11"/>
      <color theme="1"/>
      <name val="Times New Roman"/>
      <family val="1"/>
      <charset val="238"/>
    </font>
    <font>
      <sz val="11"/>
      <color rgb="FF282A2C"/>
      <name val="Times New Roman"/>
      <family val="1"/>
      <charset val="238"/>
    </font>
    <font>
      <sz val="11"/>
      <color rgb="FF000000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3" fillId="0" borderId="0" xfId="0" applyFont="1"/>
    <xf numFmtId="0" fontId="0" fillId="0" borderId="0" xfId="0" applyAlignment="1">
      <alignment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164" fontId="8" fillId="2" borderId="1" xfId="0" applyNumberFormat="1" applyFont="1" applyFill="1" applyBorder="1" applyAlignment="1">
      <alignment horizontal="center" vertical="center"/>
    </xf>
    <xf numFmtId="164" fontId="8" fillId="2" borderId="7" xfId="0" applyNumberFormat="1" applyFont="1" applyFill="1" applyBorder="1" applyAlignment="1">
      <alignment horizontal="center" vertical="center"/>
    </xf>
    <xf numFmtId="164" fontId="1" fillId="0" borderId="3" xfId="0" applyNumberFormat="1" applyFont="1" applyBorder="1" applyAlignment="1">
      <alignment horizontal="center" vertical="center"/>
    </xf>
    <xf numFmtId="164" fontId="1" fillId="0" borderId="2" xfId="0" applyNumberFormat="1" applyFont="1" applyBorder="1" applyAlignment="1">
      <alignment horizontal="center" vertical="center"/>
    </xf>
    <xf numFmtId="164" fontId="1" fillId="0" borderId="10" xfId="0" applyNumberFormat="1" applyFont="1" applyBorder="1" applyAlignment="1">
      <alignment horizontal="center" vertical="center"/>
    </xf>
    <xf numFmtId="0" fontId="0" fillId="0" borderId="0" xfId="0" applyAlignment="1">
      <alignment horizontal="left" vertical="top"/>
    </xf>
    <xf numFmtId="0" fontId="9" fillId="0" borderId="0" xfId="0" applyFont="1" applyAlignment="1">
      <alignment vertical="center"/>
    </xf>
    <xf numFmtId="0" fontId="9" fillId="0" borderId="12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4" fillId="0" borderId="0" xfId="0" applyFont="1" applyAlignment="1">
      <alignment vertical="top" wrapText="1"/>
    </xf>
    <xf numFmtId="0" fontId="5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wrapText="1"/>
    </xf>
    <xf numFmtId="0" fontId="4" fillId="0" borderId="13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12" fillId="0" borderId="2" xfId="0" applyFont="1" applyBorder="1" applyAlignment="1">
      <alignment vertical="center" wrapText="1"/>
    </xf>
    <xf numFmtId="0" fontId="11" fillId="0" borderId="2" xfId="0" applyFont="1" applyBorder="1" applyAlignment="1">
      <alignment wrapText="1"/>
    </xf>
    <xf numFmtId="0" fontId="11" fillId="0" borderId="2" xfId="0" applyFont="1" applyBorder="1" applyAlignment="1">
      <alignment vertical="center" wrapText="1"/>
    </xf>
    <xf numFmtId="164" fontId="1" fillId="4" borderId="15" xfId="0" applyNumberFormat="1" applyFont="1" applyFill="1" applyBorder="1" applyAlignment="1">
      <alignment horizontal="center" vertical="center"/>
    </xf>
    <xf numFmtId="0" fontId="2" fillId="0" borderId="16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vertical="center"/>
    </xf>
    <xf numFmtId="0" fontId="6" fillId="3" borderId="2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right" vertical="center"/>
    </xf>
    <xf numFmtId="0" fontId="9" fillId="0" borderId="0" xfId="0" applyFont="1" applyAlignment="1">
      <alignment horizontal="right"/>
    </xf>
    <xf numFmtId="0" fontId="6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7" fillId="4" borderId="14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6" fillId="4" borderId="0" xfId="0" applyFont="1" applyFill="1" applyAlignment="1">
      <alignment horizontal="left" wrapText="1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  <xf numFmtId="0" fontId="1" fillId="0" borderId="9" xfId="0" applyFont="1" applyBorder="1" applyAlignment="1">
      <alignment horizontal="left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4"/>
  <sheetViews>
    <sheetView tabSelected="1" topLeftCell="A16" workbookViewId="0">
      <selection activeCell="A21" sqref="A21:G21"/>
    </sheetView>
  </sheetViews>
  <sheetFormatPr defaultRowHeight="14.4" x14ac:dyDescent="0.3"/>
  <cols>
    <col min="1" max="1" width="5" bestFit="1" customWidth="1"/>
    <col min="2" max="2" width="19.6640625" style="2" bestFit="1" customWidth="1"/>
    <col min="3" max="3" width="40.33203125" customWidth="1"/>
    <col min="4" max="4" width="16.33203125" customWidth="1"/>
    <col min="5" max="7" width="15.6640625" customWidth="1"/>
    <col min="8" max="9" width="16.44140625" bestFit="1" customWidth="1"/>
    <col min="10" max="10" width="18.6640625" bestFit="1" customWidth="1"/>
  </cols>
  <sheetData>
    <row r="1" spans="1:10" s="1" customFormat="1" ht="23.25" customHeight="1" x14ac:dyDescent="0.35">
      <c r="A1" s="34" t="s">
        <v>0</v>
      </c>
      <c r="B1" s="34"/>
      <c r="C1" s="34"/>
      <c r="D1" s="34"/>
      <c r="E1" s="34"/>
      <c r="F1" s="34"/>
      <c r="G1" s="34"/>
      <c r="H1" s="34"/>
      <c r="I1" s="34"/>
      <c r="J1" s="34"/>
    </row>
    <row r="2" spans="1:10" s="1" customFormat="1" ht="18" x14ac:dyDescent="0.35">
      <c r="A2" s="41" t="s">
        <v>28</v>
      </c>
      <c r="B2" s="41"/>
      <c r="C2" s="41"/>
      <c r="D2" s="41"/>
      <c r="E2" s="41"/>
      <c r="F2" s="41"/>
      <c r="G2" s="41"/>
      <c r="H2" s="41"/>
      <c r="I2" s="41"/>
      <c r="J2" s="41"/>
    </row>
    <row r="3" spans="1:10" s="1" customFormat="1" ht="42" customHeight="1" x14ac:dyDescent="0.35">
      <c r="A3" s="40" t="s">
        <v>49</v>
      </c>
      <c r="B3" s="40"/>
      <c r="C3" s="40"/>
      <c r="D3" s="40"/>
      <c r="E3" s="40"/>
      <c r="F3" s="40"/>
      <c r="G3" s="40"/>
      <c r="H3" s="40"/>
      <c r="I3" s="40"/>
      <c r="J3" s="40"/>
    </row>
    <row r="4" spans="1:10" s="1" customFormat="1" ht="18" x14ac:dyDescent="0.35">
      <c r="A4" s="35" t="s">
        <v>1</v>
      </c>
      <c r="B4" s="35"/>
      <c r="C4" s="35"/>
      <c r="D4" s="35"/>
      <c r="E4" s="35"/>
      <c r="F4" s="35"/>
      <c r="G4" s="35"/>
      <c r="H4" s="35"/>
      <c r="I4" s="35"/>
      <c r="J4" s="35"/>
    </row>
    <row r="5" spans="1:10" s="1" customFormat="1" ht="18" x14ac:dyDescent="0.35">
      <c r="A5" s="42"/>
      <c r="B5" s="42"/>
      <c r="C5" s="42"/>
      <c r="D5" s="42"/>
      <c r="E5" s="42"/>
      <c r="F5" s="42"/>
      <c r="G5" s="42"/>
      <c r="H5" s="42"/>
      <c r="I5" s="42"/>
      <c r="J5" s="42"/>
    </row>
    <row r="6" spans="1:10" s="1" customFormat="1" ht="23.25" customHeight="1" x14ac:dyDescent="0.35">
      <c r="A6" s="35" t="s">
        <v>2</v>
      </c>
      <c r="B6" s="35"/>
      <c r="C6" s="35"/>
      <c r="D6" s="35"/>
      <c r="E6" s="35"/>
      <c r="F6" s="35"/>
      <c r="G6" s="35"/>
      <c r="H6" s="35"/>
      <c r="I6" s="35"/>
      <c r="J6" s="35"/>
    </row>
    <row r="7" spans="1:10" s="1" customFormat="1" ht="23.25" customHeight="1" thickBot="1" x14ac:dyDescent="0.4">
      <c r="A7" s="43"/>
      <c r="B7" s="43"/>
      <c r="C7" s="43"/>
      <c r="D7" s="43"/>
      <c r="E7" s="43"/>
      <c r="F7" s="43"/>
      <c r="G7" s="43"/>
      <c r="H7" s="43"/>
      <c r="I7" s="43"/>
      <c r="J7" s="43"/>
    </row>
    <row r="8" spans="1:10" ht="63" thickBot="1" x14ac:dyDescent="0.35">
      <c r="A8" s="19" t="s">
        <v>3</v>
      </c>
      <c r="B8" s="20" t="s">
        <v>4</v>
      </c>
      <c r="C8" s="21" t="s">
        <v>5</v>
      </c>
      <c r="D8" s="28" t="s">
        <v>6</v>
      </c>
      <c r="E8" s="3" t="s">
        <v>7</v>
      </c>
      <c r="F8" s="5" t="s">
        <v>8</v>
      </c>
      <c r="G8" s="5" t="s">
        <v>9</v>
      </c>
      <c r="H8" s="5" t="s">
        <v>10</v>
      </c>
      <c r="I8" s="5" t="s">
        <v>11</v>
      </c>
      <c r="J8" s="4" t="s">
        <v>12</v>
      </c>
    </row>
    <row r="9" spans="1:10" ht="112.8" x14ac:dyDescent="0.3">
      <c r="A9" s="17" t="s">
        <v>13</v>
      </c>
      <c r="B9" s="25" t="s">
        <v>29</v>
      </c>
      <c r="C9" s="18" t="s">
        <v>43</v>
      </c>
      <c r="D9" s="29">
        <v>24</v>
      </c>
      <c r="E9" s="27">
        <v>0</v>
      </c>
      <c r="F9" s="9">
        <f>E9*0.2</f>
        <v>0</v>
      </c>
      <c r="G9" s="10">
        <f>E9*1.2</f>
        <v>0</v>
      </c>
      <c r="H9" s="9">
        <f>D9*E9</f>
        <v>0</v>
      </c>
      <c r="I9" s="10">
        <f>D9*E9*0.2</f>
        <v>0</v>
      </c>
      <c r="J9" s="11">
        <f>D9*E9*1.2</f>
        <v>0</v>
      </c>
    </row>
    <row r="10" spans="1:10" ht="79.5" customHeight="1" x14ac:dyDescent="0.3">
      <c r="A10" s="17" t="s">
        <v>14</v>
      </c>
      <c r="B10" s="25" t="s">
        <v>48</v>
      </c>
      <c r="C10" s="18" t="s">
        <v>44</v>
      </c>
      <c r="D10" s="29">
        <v>25</v>
      </c>
      <c r="E10" s="27">
        <v>0</v>
      </c>
      <c r="F10" s="9">
        <f t="shared" ref="F10:G20" si="0">E10*0.2</f>
        <v>0</v>
      </c>
      <c r="G10" s="10">
        <f t="shared" ref="G10:G18" si="1">E10*1.2</f>
        <v>0</v>
      </c>
      <c r="H10" s="9">
        <f t="shared" ref="H10:H20" si="2">D10*E10</f>
        <v>0</v>
      </c>
      <c r="I10" s="10">
        <f t="shared" ref="I10:I20" si="3">D10*E10*0.2</f>
        <v>0</v>
      </c>
      <c r="J10" s="11">
        <f t="shared" ref="J10:J20" si="4">D10*E10*1.2</f>
        <v>0</v>
      </c>
    </row>
    <row r="11" spans="1:10" ht="112.8" x14ac:dyDescent="0.3">
      <c r="A11" s="17" t="s">
        <v>15</v>
      </c>
      <c r="B11" s="25" t="s">
        <v>29</v>
      </c>
      <c r="C11" s="18" t="s">
        <v>45</v>
      </c>
      <c r="D11" s="29">
        <v>10</v>
      </c>
      <c r="E11" s="27">
        <v>0</v>
      </c>
      <c r="F11" s="9">
        <f t="shared" si="0"/>
        <v>0</v>
      </c>
      <c r="G11" s="10">
        <f t="shared" si="1"/>
        <v>0</v>
      </c>
      <c r="H11" s="9">
        <f t="shared" si="2"/>
        <v>0</v>
      </c>
      <c r="I11" s="10">
        <f t="shared" si="3"/>
        <v>0</v>
      </c>
      <c r="J11" s="11">
        <f t="shared" si="4"/>
        <v>0</v>
      </c>
    </row>
    <row r="12" spans="1:10" ht="60" customHeight="1" x14ac:dyDescent="0.3">
      <c r="A12" s="17" t="s">
        <v>16</v>
      </c>
      <c r="B12" s="25" t="s">
        <v>48</v>
      </c>
      <c r="C12" s="18" t="s">
        <v>46</v>
      </c>
      <c r="D12" s="29">
        <v>5</v>
      </c>
      <c r="E12" s="27">
        <v>0</v>
      </c>
      <c r="F12" s="9">
        <f t="shared" si="0"/>
        <v>0</v>
      </c>
      <c r="G12" s="10">
        <f t="shared" si="1"/>
        <v>0</v>
      </c>
      <c r="H12" s="9">
        <f t="shared" si="2"/>
        <v>0</v>
      </c>
      <c r="I12" s="10">
        <f t="shared" si="3"/>
        <v>0</v>
      </c>
      <c r="J12" s="11">
        <f t="shared" si="4"/>
        <v>0</v>
      </c>
    </row>
    <row r="13" spans="1:10" ht="90" customHeight="1" x14ac:dyDescent="0.3">
      <c r="A13" s="17" t="s">
        <v>17</v>
      </c>
      <c r="B13" s="22" t="s">
        <v>30</v>
      </c>
      <c r="C13" s="18" t="s">
        <v>31</v>
      </c>
      <c r="D13" s="29">
        <v>50</v>
      </c>
      <c r="E13" s="27">
        <v>0</v>
      </c>
      <c r="F13" s="9">
        <f t="shared" si="0"/>
        <v>0</v>
      </c>
      <c r="G13" s="10">
        <f t="shared" si="1"/>
        <v>0</v>
      </c>
      <c r="H13" s="9">
        <f t="shared" si="2"/>
        <v>0</v>
      </c>
      <c r="I13" s="10">
        <f t="shared" si="3"/>
        <v>0</v>
      </c>
      <c r="J13" s="11">
        <f t="shared" si="4"/>
        <v>0</v>
      </c>
    </row>
    <row r="14" spans="1:10" ht="60" customHeight="1" x14ac:dyDescent="0.3">
      <c r="A14" s="17" t="s">
        <v>18</v>
      </c>
      <c r="B14" s="22" t="s">
        <v>42</v>
      </c>
      <c r="C14" s="30" t="s">
        <v>32</v>
      </c>
      <c r="D14" s="29">
        <v>5</v>
      </c>
      <c r="E14" s="27">
        <v>0</v>
      </c>
      <c r="F14" s="9">
        <f t="shared" si="0"/>
        <v>0</v>
      </c>
      <c r="G14" s="10">
        <f t="shared" si="1"/>
        <v>0</v>
      </c>
      <c r="H14" s="9">
        <f t="shared" si="2"/>
        <v>0</v>
      </c>
      <c r="I14" s="10">
        <f t="shared" si="3"/>
        <v>0</v>
      </c>
      <c r="J14" s="11">
        <f t="shared" si="4"/>
        <v>0</v>
      </c>
    </row>
    <row r="15" spans="1:10" ht="60" customHeight="1" x14ac:dyDescent="0.3">
      <c r="A15" s="17" t="s">
        <v>19</v>
      </c>
      <c r="B15" s="22" t="s">
        <v>42</v>
      </c>
      <c r="C15" s="30" t="s">
        <v>33</v>
      </c>
      <c r="D15" s="31">
        <v>10</v>
      </c>
      <c r="E15" s="27">
        <v>0</v>
      </c>
      <c r="F15" s="9">
        <f t="shared" si="0"/>
        <v>0</v>
      </c>
      <c r="G15" s="10">
        <f t="shared" si="1"/>
        <v>0</v>
      </c>
      <c r="H15" s="9">
        <f t="shared" si="2"/>
        <v>0</v>
      </c>
      <c r="I15" s="10">
        <f t="shared" si="3"/>
        <v>0</v>
      </c>
      <c r="J15" s="11">
        <f t="shared" si="4"/>
        <v>0</v>
      </c>
    </row>
    <row r="16" spans="1:10" ht="60" customHeight="1" x14ac:dyDescent="0.3">
      <c r="A16" s="17" t="s">
        <v>20</v>
      </c>
      <c r="B16" s="22" t="s">
        <v>42</v>
      </c>
      <c r="C16" s="30" t="s">
        <v>34</v>
      </c>
      <c r="D16" s="31">
        <v>5</v>
      </c>
      <c r="E16" s="27">
        <v>0</v>
      </c>
      <c r="F16" s="9">
        <f t="shared" ref="F16" si="5">E16*0.2</f>
        <v>0</v>
      </c>
      <c r="G16" s="10">
        <f t="shared" ref="G16" si="6">E16*1.2</f>
        <v>0</v>
      </c>
      <c r="H16" s="9">
        <f t="shared" ref="H16:H17" si="7">D16*E16</f>
        <v>0</v>
      </c>
      <c r="I16" s="10">
        <f t="shared" ref="I16:I17" si="8">D16*E16*0.2</f>
        <v>0</v>
      </c>
      <c r="J16" s="11">
        <f t="shared" si="4"/>
        <v>0</v>
      </c>
    </row>
    <row r="17" spans="1:10" ht="60" customHeight="1" x14ac:dyDescent="0.3">
      <c r="A17" s="17">
        <v>9</v>
      </c>
      <c r="B17" s="23" t="s">
        <v>35</v>
      </c>
      <c r="C17" s="23" t="s">
        <v>36</v>
      </c>
      <c r="D17" s="31">
        <v>5</v>
      </c>
      <c r="E17" s="27">
        <v>0</v>
      </c>
      <c r="F17" s="9">
        <v>0</v>
      </c>
      <c r="G17" s="10">
        <v>0</v>
      </c>
      <c r="H17" s="9">
        <f t="shared" si="7"/>
        <v>0</v>
      </c>
      <c r="I17" s="10">
        <f t="shared" si="8"/>
        <v>0</v>
      </c>
      <c r="J17" s="11">
        <f t="shared" si="4"/>
        <v>0</v>
      </c>
    </row>
    <row r="18" spans="1:10" ht="60" customHeight="1" x14ac:dyDescent="0.3">
      <c r="A18" s="17">
        <v>10</v>
      </c>
      <c r="B18" s="23" t="s">
        <v>47</v>
      </c>
      <c r="C18" s="23" t="s">
        <v>37</v>
      </c>
      <c r="D18" s="31">
        <v>10</v>
      </c>
      <c r="E18" s="27">
        <v>0</v>
      </c>
      <c r="F18" s="9">
        <f t="shared" si="0"/>
        <v>0</v>
      </c>
      <c r="G18" s="10">
        <f t="shared" si="1"/>
        <v>0</v>
      </c>
      <c r="H18" s="9">
        <f t="shared" si="2"/>
        <v>0</v>
      </c>
      <c r="I18" s="10">
        <f t="shared" si="3"/>
        <v>0</v>
      </c>
      <c r="J18" s="11">
        <f t="shared" si="4"/>
        <v>0</v>
      </c>
    </row>
    <row r="19" spans="1:10" ht="60" customHeight="1" x14ac:dyDescent="0.3">
      <c r="A19" s="17">
        <v>11</v>
      </c>
      <c r="B19" s="23" t="s">
        <v>38</v>
      </c>
      <c r="C19" s="23" t="s">
        <v>39</v>
      </c>
      <c r="D19" s="31">
        <v>3</v>
      </c>
      <c r="E19" s="27">
        <v>0</v>
      </c>
      <c r="F19" s="9">
        <f t="shared" si="0"/>
        <v>0</v>
      </c>
      <c r="G19" s="9">
        <f t="shared" si="0"/>
        <v>0</v>
      </c>
      <c r="H19" s="9">
        <f t="shared" si="2"/>
        <v>0</v>
      </c>
      <c r="I19" s="10">
        <f t="shared" si="3"/>
        <v>0</v>
      </c>
      <c r="J19" s="11">
        <f t="shared" si="4"/>
        <v>0</v>
      </c>
    </row>
    <row r="20" spans="1:10" ht="60" customHeight="1" thickBot="1" x14ac:dyDescent="0.35">
      <c r="A20" s="17">
        <v>12</v>
      </c>
      <c r="B20" s="26" t="s">
        <v>40</v>
      </c>
      <c r="C20" s="24" t="s">
        <v>41</v>
      </c>
      <c r="D20" s="31">
        <v>30</v>
      </c>
      <c r="E20" s="27">
        <v>0</v>
      </c>
      <c r="F20" s="9">
        <f t="shared" si="0"/>
        <v>0</v>
      </c>
      <c r="G20" s="9">
        <f t="shared" si="0"/>
        <v>0</v>
      </c>
      <c r="H20" s="9">
        <f t="shared" si="2"/>
        <v>0</v>
      </c>
      <c r="I20" s="10">
        <f t="shared" si="3"/>
        <v>0</v>
      </c>
      <c r="J20" s="11">
        <f t="shared" si="4"/>
        <v>0</v>
      </c>
    </row>
    <row r="21" spans="1:10" ht="43.5" customHeight="1" thickBot="1" x14ac:dyDescent="0.35">
      <c r="A21" s="36" t="s">
        <v>50</v>
      </c>
      <c r="B21" s="37"/>
      <c r="C21" s="37"/>
      <c r="D21" s="37"/>
      <c r="E21" s="38"/>
      <c r="F21" s="38"/>
      <c r="G21" s="39"/>
      <c r="H21" s="7">
        <f>SUM(H9:H20)</f>
        <v>0</v>
      </c>
      <c r="I21" s="8">
        <f>H21*0.2</f>
        <v>0</v>
      </c>
      <c r="J21" s="7">
        <f>H21*1.2</f>
        <v>0</v>
      </c>
    </row>
    <row r="22" spans="1:10" ht="14.25" customHeight="1" x14ac:dyDescent="0.3">
      <c r="A22" s="6"/>
    </row>
    <row r="23" spans="1:10" x14ac:dyDescent="0.3">
      <c r="A23" s="16"/>
      <c r="B23" s="16"/>
      <c r="C23" s="16"/>
      <c r="D23" s="16"/>
      <c r="E23" s="16"/>
      <c r="F23" s="16"/>
      <c r="G23" s="16"/>
      <c r="H23" s="16"/>
      <c r="I23" s="16"/>
      <c r="J23" s="16"/>
    </row>
    <row r="24" spans="1:10" ht="15" thickBot="1" x14ac:dyDescent="0.35">
      <c r="A24" s="13" t="s">
        <v>21</v>
      </c>
      <c r="B24"/>
      <c r="C24" s="12"/>
      <c r="D24" s="12"/>
      <c r="E24" s="12"/>
      <c r="F24" s="12"/>
      <c r="G24" s="12"/>
      <c r="H24" s="12"/>
      <c r="I24" s="12"/>
      <c r="J24" s="12"/>
    </row>
    <row r="25" spans="1:10" ht="15.6" thickTop="1" thickBot="1" x14ac:dyDescent="0.35">
      <c r="A25" s="14"/>
      <c r="B25"/>
    </row>
    <row r="26" spans="1:10" ht="15.6" thickTop="1" thickBot="1" x14ac:dyDescent="0.35">
      <c r="A26" s="13" t="s">
        <v>22</v>
      </c>
      <c r="B26"/>
    </row>
    <row r="27" spans="1:10" ht="15" thickBot="1" x14ac:dyDescent="0.35">
      <c r="A27" s="15"/>
      <c r="B27"/>
    </row>
    <row r="28" spans="1:10" ht="15" thickBot="1" x14ac:dyDescent="0.35">
      <c r="A28" s="13" t="s">
        <v>23</v>
      </c>
      <c r="B28"/>
    </row>
    <row r="29" spans="1:10" ht="15" thickBot="1" x14ac:dyDescent="0.35">
      <c r="A29" s="15"/>
      <c r="B29"/>
    </row>
    <row r="30" spans="1:10" x14ac:dyDescent="0.3">
      <c r="A30" s="13"/>
      <c r="B30"/>
    </row>
    <row r="31" spans="1:10" x14ac:dyDescent="0.3">
      <c r="A31" s="13" t="s">
        <v>24</v>
      </c>
      <c r="B31"/>
    </row>
    <row r="32" spans="1:10" x14ac:dyDescent="0.3">
      <c r="A32" s="13" t="s">
        <v>25</v>
      </c>
      <c r="B32"/>
    </row>
    <row r="33" spans="1:9" x14ac:dyDescent="0.3">
      <c r="A33" s="33" t="s">
        <v>26</v>
      </c>
      <c r="B33" s="33"/>
      <c r="C33" s="33"/>
      <c r="D33" s="33"/>
      <c r="E33" s="33"/>
      <c r="F33" s="33"/>
      <c r="G33" s="33"/>
      <c r="H33" s="33"/>
      <c r="I33" s="33"/>
    </row>
    <row r="34" spans="1:9" x14ac:dyDescent="0.3">
      <c r="B34" s="32" t="s">
        <v>27</v>
      </c>
      <c r="C34" s="32"/>
      <c r="D34" s="32"/>
      <c r="E34" s="32"/>
      <c r="F34" s="32"/>
      <c r="G34" s="32"/>
      <c r="H34" s="32"/>
      <c r="I34" s="32"/>
    </row>
  </sheetData>
  <mergeCells count="10">
    <mergeCell ref="B34:I34"/>
    <mergeCell ref="A33:I33"/>
    <mergeCell ref="A1:J1"/>
    <mergeCell ref="A6:J6"/>
    <mergeCell ref="A21:G21"/>
    <mergeCell ref="A3:J3"/>
    <mergeCell ref="A2:J2"/>
    <mergeCell ref="A4:J4"/>
    <mergeCell ref="A5:J5"/>
    <mergeCell ref="A7:J7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0F3CBCB5346C549BEAF0EA9F12E1B51" ma:contentTypeVersion="11" ma:contentTypeDescription="Umožňuje vytvoriť nový dokument." ma:contentTypeScope="" ma:versionID="1b7400da79a9fdf064bf58622df6db6c">
  <xsd:schema xmlns:xsd="http://www.w3.org/2001/XMLSchema" xmlns:xs="http://www.w3.org/2001/XMLSchema" xmlns:p="http://schemas.microsoft.com/office/2006/metadata/properties" xmlns:ns2="b851f6ae-ae00-4f5e-81ad-6a76ccf99225" xmlns:ns3="e268c47e-392d-4bda-be85-a5756f4dce8a" targetNamespace="http://schemas.microsoft.com/office/2006/metadata/properties" ma:root="true" ma:fieldsID="ec5a3be35ac732b625f771c8d0c6ab13" ns2:_="" ns3:_="">
    <xsd:import namespace="b851f6ae-ae00-4f5e-81ad-6a76ccf99225"/>
    <xsd:import namespace="e268c47e-392d-4bda-be85-a5756f4dce8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51f6ae-ae00-4f5e-81ad-6a76ccf992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68c47e-392d-4bda-be85-a5756f4dce8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06345F9-7905-40DA-B9FF-3787A2E084C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CD6BC70-E7BC-427B-8C6E-678B71D0D753}">
  <ds:schemaRefs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e268c47e-392d-4bda-be85-a5756f4dce8a"/>
    <ds:schemaRef ds:uri="b851f6ae-ae00-4f5e-81ad-6a76ccf99225"/>
    <ds:schemaRef ds:uri="http://www.w3.org/XML/1998/namespace"/>
    <ds:schemaRef ds:uri="http://purl.org/dc/dcmitype/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290A1A01-68E8-484A-B8AD-298D2421062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51f6ae-ae00-4f5e-81ad-6a76ccf99225"/>
    <ds:schemaRef ds:uri="e268c47e-392d-4bda-be85-a5756f4dce8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Hárok2</vt:lpstr>
      <vt:lpstr>Hárok3</vt:lpstr>
      <vt:lpstr>Hárok2!_Hlk518037705</vt:lpstr>
    </vt:vector>
  </TitlesOfParts>
  <Manager/>
  <Company>Uniba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Mydlo Stanislav</dc:creator>
  <cp:keywords/>
  <dc:description/>
  <cp:lastModifiedBy>Blažeková Patricia</cp:lastModifiedBy>
  <cp:revision/>
  <dcterms:created xsi:type="dcterms:W3CDTF">2018-05-23T07:09:28Z</dcterms:created>
  <dcterms:modified xsi:type="dcterms:W3CDTF">2021-11-10T10:02:21Z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0x010100F0F3CBCB5346C549BEAF0EA9F12E1B51</vt:lpwstr>
  </property>
</Properties>
</file>