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defaultThemeVersion="124226"/>
  <xr:revisionPtr revIDLastSave="0" documentId="13_ncr:1_{09830D88-B8C2-4D5F-9788-606FEA8AD5ED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NINA" sheetId="1" r:id="rId1"/>
    <sheet name="ALTÁN" sheetId="2" r:id="rId2"/>
    <sheet name="HNIEZDO+KOLOTOČ" sheetId="4" r:id="rId3"/>
    <sheet name="HOJDAČKA" sheetId="5" r:id="rId4"/>
    <sheet name="FITDRÁHA" sheetId="6" r:id="rId5"/>
    <sheet name="PIESKOVISKO" sheetId="7" r:id="rId6"/>
    <sheet name="LAVIČKA " sheetId="9" r:id="rId7"/>
    <sheet name="INFOTABUĽA" sheetId="10" r:id="rId8"/>
    <sheet name="Rekapitulácia" sheetId="12" r:id="rId9"/>
  </sheets>
  <calcPr calcId="18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2" l="1"/>
  <c r="E6" i="12"/>
  <c r="F6" i="12" s="1"/>
  <c r="E7" i="12"/>
  <c r="F7" i="12" s="1"/>
  <c r="E8" i="12"/>
  <c r="F8" i="12" s="1"/>
  <c r="E9" i="12"/>
  <c r="F9" i="12" s="1"/>
  <c r="E10" i="12"/>
  <c r="F10" i="12" s="1"/>
  <c r="E11" i="12"/>
  <c r="F11" i="12" s="1"/>
  <c r="E12" i="12"/>
  <c r="F12" i="12" s="1"/>
  <c r="E5" i="12"/>
  <c r="F5" i="12" s="1"/>
  <c r="G14" i="9"/>
  <c r="G13" i="9" s="1"/>
  <c r="G14" i="5"/>
  <c r="G14" i="4"/>
  <c r="F13" i="12" l="1"/>
  <c r="E13" i="12"/>
  <c r="G14" i="7"/>
  <c r="G13" i="7" s="1"/>
  <c r="G14" i="10"/>
  <c r="G13" i="10" s="1"/>
  <c r="H13" i="10" s="1"/>
  <c r="G14" i="6"/>
  <c r="G14" i="2"/>
  <c r="G13" i="2" s="1"/>
  <c r="G14" i="1"/>
  <c r="H13" i="2" l="1"/>
  <c r="H13" i="9"/>
  <c r="H13" i="7"/>
  <c r="G13" i="5"/>
  <c r="H13" i="5" s="1"/>
  <c r="G13" i="4"/>
  <c r="H13" i="4" s="1"/>
  <c r="G13" i="6"/>
  <c r="H13" i="6" s="1"/>
  <c r="G13" i="1"/>
  <c r="H13" i="1" s="1"/>
</calcChain>
</file>

<file path=xl/sharedStrings.xml><?xml version="1.0" encoding="utf-8"?>
<sst xmlns="http://schemas.openxmlformats.org/spreadsheetml/2006/main" count="643" uniqueCount="138">
  <si>
    <t xml:space="preserve">ROZPOČET  </t>
  </si>
  <si>
    <t>Časť: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</si>
  <si>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</si>
  <si>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</si>
  <si>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</si>
  <si>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</si>
  <si>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</si>
  <si>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</si>
  <si>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</si>
  <si>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</si>
  <si>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</si>
  <si>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</si>
  <si>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</si>
  <si>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</si>
  <si>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</si>
  <si>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</si>
  <si>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</si>
  <si>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 xml:space="preserve">Zemné práce   </t>
  </si>
  <si>
    <t>131201101</t>
  </si>
  <si>
    <t xml:space="preserve">Výkop nezapaženej jamy v hornine 3, do 100 m3   </t>
  </si>
  <si>
    <t>m3</t>
  </si>
  <si>
    <t>m2</t>
  </si>
  <si>
    <t xml:space="preserve">Ostatné konštrukcie a práce-búranie   </t>
  </si>
  <si>
    <t>m</t>
  </si>
  <si>
    <t>762</t>
  </si>
  <si>
    <t xml:space="preserve">Konštrukcie tesárske   </t>
  </si>
  <si>
    <t>76590-1123</t>
  </si>
  <si>
    <t xml:space="preserve">Montáž lešenia ľahk. radového s podlahami š. do 1,2 m   </t>
  </si>
  <si>
    <t>ks</t>
  </si>
  <si>
    <t>998223011</t>
  </si>
  <si>
    <t xml:space="preserve">Presun hmôt pre pozemné komunikácie s krytom dláždeným (822 2.3, 822 5.3) akejkoľvek dĺžky objektu   </t>
  </si>
  <si>
    <t>t</t>
  </si>
  <si>
    <t xml:space="preserve">Vodorovné premiestnenie výkopku  po spevnenej ceste z  horniny tr.1-4, do 100 m3 na vzdialenosť do 5000 m   </t>
  </si>
  <si>
    <t>167101101</t>
  </si>
  <si>
    <t xml:space="preserve">Nakladanie neuľahnutého výkopku z hornín tr.1-4 do 100 m3   </t>
  </si>
  <si>
    <t>764</t>
  </si>
  <si>
    <t xml:space="preserve">Konštrukcie klampiarske   </t>
  </si>
  <si>
    <t>767</t>
  </si>
  <si>
    <t xml:space="preserve">Konštrukcie doplnkové kovové   </t>
  </si>
  <si>
    <t xml:space="preserve">Presun hmôt pre kovové stavebné doplnkové konštrukcie v objektoch výšky do 6 m   </t>
  </si>
  <si>
    <t xml:space="preserve">Zakladanie   </t>
  </si>
  <si>
    <t>766</t>
  </si>
  <si>
    <t xml:space="preserve">Konštrukcie stolárske   </t>
  </si>
  <si>
    <t>kg</t>
  </si>
  <si>
    <t>Nátery</t>
  </si>
  <si>
    <t>Poplatok za skládku zeminy</t>
  </si>
  <si>
    <t>Zvislé a kompletné konštrukcie</t>
  </si>
  <si>
    <t>Vyčistenie ostatných objektov</t>
  </si>
  <si>
    <t xml:space="preserve">Spracoval:   </t>
  </si>
  <si>
    <t>xxx</t>
  </si>
  <si>
    <t>Zhotoviteľ:   xxx</t>
  </si>
  <si>
    <t>Miesto:  xxx</t>
  </si>
  <si>
    <t>Montáž priestor viaz konštrukcií z hraneného reziva krov a stĺpy</t>
  </si>
  <si>
    <t>Spojovacie a ochranné prostriedky k montáži konštrukcií viazaných</t>
  </si>
  <si>
    <t>Presun hmôt pre tesárske konštrkc. V objektoch výšky do 12 m</t>
  </si>
  <si>
    <t>DPH %</t>
  </si>
  <si>
    <t xml:space="preserve">Práce a dodávky  </t>
  </si>
  <si>
    <t xml:space="preserve">Montáž podesty   </t>
  </si>
  <si>
    <t xml:space="preserve">podesta AG </t>
  </si>
  <si>
    <t>Hranol AG</t>
  </si>
  <si>
    <t>Chyty</t>
  </si>
  <si>
    <t>Kormidlo</t>
  </si>
  <si>
    <t>Baranidlo</t>
  </si>
  <si>
    <t>VL šmýkalka 316</t>
  </si>
  <si>
    <t>Siete 1,5 x 2 m</t>
  </si>
  <si>
    <t>Nátery stolárskych výrobkov synt. 1x olej napúšťací</t>
  </si>
  <si>
    <t>Nátery tesárskych konštrkc. Lazúra</t>
  </si>
  <si>
    <t>Pätky nadzákladové z bet. s výplňou B20</t>
  </si>
  <si>
    <t>Vtáčik s hniezdom</t>
  </si>
  <si>
    <t xml:space="preserve">Stojka  AG hobľ.vysuš </t>
  </si>
  <si>
    <t>Doska SMC 2 hobľ. Vysuš. záklop</t>
  </si>
  <si>
    <t>Okapový plech 3,15 m</t>
  </si>
  <si>
    <t>Montáž okapového plechu</t>
  </si>
  <si>
    <t>Terový papier SH 330</t>
  </si>
  <si>
    <t xml:space="preserve">Konštrukcie doplnkové   </t>
  </si>
  <si>
    <t>Montáž krytiny striech vrát.spoj.materiálu</t>
  </si>
  <si>
    <t xml:space="preserve"> Krytina asfaltový šindel obdĺžnik hnedý</t>
  </si>
  <si>
    <t>Izolácie proti vode a vlhkosti</t>
  </si>
  <si>
    <t>Náter proti zemnej vlhkosti Asfalt penetra</t>
  </si>
  <si>
    <t xml:space="preserve">Hranol , stojka AG  hobľ.vysuš </t>
  </si>
  <si>
    <t xml:space="preserve">Podesta AG </t>
  </si>
  <si>
    <t>Montáž podesty AG</t>
  </si>
  <si>
    <t>Rúčkovacie trojuholníky</t>
  </si>
  <si>
    <t>Laná</t>
  </si>
  <si>
    <t xml:space="preserve">Konštrukcie doplnkové    </t>
  </si>
  <si>
    <t>Hniezdo</t>
  </si>
  <si>
    <t>Kĺb</t>
  </si>
  <si>
    <t>Poistka</t>
  </si>
  <si>
    <t>Baby sedák s reťazou</t>
  </si>
  <si>
    <t>Rovný sedák s reťazou</t>
  </si>
  <si>
    <t>Geotextília</t>
  </si>
  <si>
    <t>Montáž tabuľového plechu</t>
  </si>
  <si>
    <t>Tabuľový plech 0,55 mm</t>
  </si>
  <si>
    <t>Kolotoč Typ 2</t>
  </si>
  <si>
    <t>73529-2954</t>
  </si>
  <si>
    <t>73529-2952</t>
  </si>
  <si>
    <t>Vodorovné a kompletné konštrukcie</t>
  </si>
  <si>
    <t>Piesok</t>
  </si>
  <si>
    <t>Loď NINA</t>
  </si>
  <si>
    <t>Altán</t>
  </si>
  <si>
    <t>Fitdráha</t>
  </si>
  <si>
    <t>Pieskovisko</t>
  </si>
  <si>
    <t>Infotabuľa</t>
  </si>
  <si>
    <t>Lavička</t>
  </si>
  <si>
    <t>1.</t>
  </si>
  <si>
    <t>2.</t>
  </si>
  <si>
    <t>3.</t>
  </si>
  <si>
    <t>4.</t>
  </si>
  <si>
    <t>5.</t>
  </si>
  <si>
    <t>6.</t>
  </si>
  <si>
    <t>7.</t>
  </si>
  <si>
    <t>8.</t>
  </si>
  <si>
    <t>položka</t>
  </si>
  <si>
    <t>názov</t>
  </si>
  <si>
    <t>DPH 20%</t>
  </si>
  <si>
    <t>REKAPITULÁCIA</t>
  </si>
  <si>
    <t>SPOLU:</t>
  </si>
  <si>
    <t>cena bez DPH/€</t>
  </si>
  <si>
    <t>cena s DPH/€</t>
  </si>
  <si>
    <t>Hojdačka Hniezdo s kolotočom</t>
  </si>
  <si>
    <t>Montáž záklopu z dosiek SMC, zapustený na zraz</t>
  </si>
  <si>
    <t xml:space="preserve">Základové pätky z betónu tr. C12/16 </t>
  </si>
  <si>
    <t>Základové pätky z betónu tr. C12/16</t>
  </si>
  <si>
    <t>počet ks</t>
  </si>
  <si>
    <t>Hojdačka reťazová štvormiestna</t>
  </si>
  <si>
    <t>Stavba:   Výroba a montáž detského inkluzívneho ihriska v Žiari nad Hronom</t>
  </si>
  <si>
    <t xml:space="preserve">Dátum:   </t>
  </si>
  <si>
    <t>Objednávateľ:   Mesto Žiar nad Hronom, Š. Moysesa 46, 965 19 Žiar nad Hronom</t>
  </si>
  <si>
    <t>Objednávateľ:    Mesto Žiar nad Hronom, Š. Moysesa 46, 965 19 Žiar nad Hronom</t>
  </si>
  <si>
    <t xml:space="preserve">Dátum: </t>
  </si>
  <si>
    <r>
      <t xml:space="preserve">Objekt: </t>
    </r>
    <r>
      <rPr>
        <b/>
        <sz val="9"/>
        <color rgb="FFFF0000"/>
        <rFont val="Arial CE"/>
        <family val="2"/>
        <charset val="238"/>
      </rPr>
      <t>LAVIČKA 7ks</t>
    </r>
  </si>
  <si>
    <r>
      <t xml:space="preserve">Objekt: </t>
    </r>
    <r>
      <rPr>
        <b/>
        <sz val="9"/>
        <color rgb="FFFF0000"/>
        <rFont val="Arial CE"/>
        <family val="2"/>
        <charset val="238"/>
      </rPr>
      <t>INFOTABUĽA</t>
    </r>
  </si>
  <si>
    <r>
      <t xml:space="preserve">Objekt: </t>
    </r>
    <r>
      <rPr>
        <b/>
        <sz val="9"/>
        <color rgb="FFFF0000"/>
        <rFont val="Arial CE"/>
        <family val="2"/>
        <charset val="238"/>
      </rPr>
      <t>PIESKOVISKO ČLN</t>
    </r>
  </si>
  <si>
    <r>
      <t xml:space="preserve">Objekt:   </t>
    </r>
    <r>
      <rPr>
        <b/>
        <sz val="9"/>
        <color rgb="FFFF0000"/>
        <rFont val="Arial CE"/>
        <family val="2"/>
        <charset val="238"/>
      </rPr>
      <t>FITDRÁHA</t>
    </r>
  </si>
  <si>
    <r>
      <t xml:space="preserve">Objekt: </t>
    </r>
    <r>
      <rPr>
        <b/>
        <sz val="9"/>
        <color rgb="FFFF0000"/>
        <rFont val="Arial CE"/>
        <family val="2"/>
        <charset val="238"/>
      </rPr>
      <t>HOJDAČKA REŤAZOVÁ ŠTVORMIESTNA</t>
    </r>
  </si>
  <si>
    <r>
      <t xml:space="preserve">Objekt:   </t>
    </r>
    <r>
      <rPr>
        <b/>
        <sz val="9"/>
        <color rgb="FFFF0000"/>
        <rFont val="Arial CE"/>
        <family val="2"/>
        <charset val="238"/>
      </rPr>
      <t>HNIEZDO HOJDAČKA + KOLOTOČ</t>
    </r>
  </si>
  <si>
    <r>
      <t xml:space="preserve">Objekt:   </t>
    </r>
    <r>
      <rPr>
        <b/>
        <sz val="9"/>
        <color rgb="FFFF0000"/>
        <rFont val="Arial CE"/>
        <family val="2"/>
        <charset val="238"/>
      </rPr>
      <t>ALTÁN</t>
    </r>
  </si>
  <si>
    <r>
      <t xml:space="preserve">Objekt:  </t>
    </r>
    <r>
      <rPr>
        <b/>
        <sz val="9"/>
        <color rgb="FFFF0000"/>
        <rFont val="Arial CE"/>
        <family val="2"/>
        <charset val="238"/>
      </rPr>
      <t xml:space="preserve"> loď NINA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</si>
</sst>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1">
    <font>
      <sz val="11"/>
      <color theme="1"/>
      <name val="Calibri"/>
      <family val="2"/>
      <scheme val="minor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MS Sans Serif"/>
      <charset val="1"/>
    </font>
    <font>
      <b/>
      <sz val="10"/>
      <name val="Arial CE"/>
      <charset val="238"/>
    </font>
    <font>
      <i/>
      <sz val="8"/>
      <color indexed="12"/>
      <name val="Arial CE"/>
      <charset val="238"/>
    </font>
    <font>
      <sz val="8"/>
      <name val="Arial CE"/>
      <charset val="110"/>
    </font>
    <font>
      <i/>
      <sz val="8"/>
      <color indexed="12"/>
      <name val="Arial CE"/>
      <charset val="110"/>
    </font>
    <font>
      <i/>
      <sz val="8"/>
      <color indexed="12"/>
      <name val="Arial CE"/>
      <family val="2"/>
      <charset val="238"/>
    </font>
    <font>
      <sz val="8"/>
      <name val="Arial CE"/>
      <family val="2"/>
      <charset val="238"/>
    </font>
    <font>
      <sz val="8"/>
      <name val="MS Sans Serif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1"/>
      <name val="Arial CE"/>
      <family val="2"/>
      <charset val="238"/>
    </font>
    <font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 CE"/>
      <family val="2"/>
      <charset val="238"/>
    </font>
    <font>
      <sz val="8"/>
      <name val="Calibri"/>
      <family val="2"/>
      <scheme val="minor"/>
    </font>
    <font>
      <b/>
      <sz val="9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Alignment="0">
      <alignment vertical="top"/>
      <protection locked="0"/>
    </xf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6" fillId="0" borderId="0" applyAlignment="0">
      <alignment vertical="top" wrapText="1"/>
      <protection locked="0"/>
    </xf>
    <xf numFmtId="0" fontId="16" fillId="0" borderId="0" applyAlignment="0">
      <alignment vertical="top"/>
      <protection locked="0"/>
    </xf>
  </cellStyleXfs>
  <cellXfs count="272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top" wrapText="1"/>
    </xf>
    <xf numFmtId="39" fontId="3" fillId="0" borderId="0" xfId="0" applyNumberFormat="1" applyFont="1" applyAlignment="1" applyProtection="1">
      <alignment horizontal="right" vertical="top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 applyProtection="1">
      <alignment horizontal="center"/>
      <protection locked="0"/>
    </xf>
    <xf numFmtId="37" fontId="8" fillId="0" borderId="0" xfId="0" applyNumberFormat="1" applyFont="1" applyAlignment="1" applyProtection="1">
      <alignment horizontal="center"/>
      <protection locked="0"/>
    </xf>
    <xf numFmtId="39" fontId="10" fillId="0" borderId="0" xfId="1" applyNumberFormat="1" applyFont="1" applyFill="1" applyAlignment="1">
      <alignment horizontal="right"/>
      <protection locked="0"/>
    </xf>
    <xf numFmtId="0" fontId="10" fillId="0" borderId="0" xfId="1" applyFont="1" applyAlignment="1">
      <alignment horizontal="center" wrapText="1"/>
      <protection locked="0"/>
    </xf>
    <xf numFmtId="0" fontId="10" fillId="0" borderId="0" xfId="1" applyFont="1" applyAlignment="1">
      <alignment horizontal="left" wrapText="1"/>
      <protection locked="0"/>
    </xf>
    <xf numFmtId="164" fontId="10" fillId="0" borderId="0" xfId="1" applyNumberFormat="1" applyFont="1" applyAlignment="1">
      <alignment horizontal="right"/>
      <protection locked="0"/>
    </xf>
    <xf numFmtId="0" fontId="4" fillId="0" borderId="0" xfId="1" applyFont="1" applyBorder="1" applyAlignment="1">
      <alignment horizontal="left" wrapText="1"/>
      <protection locked="0"/>
    </xf>
    <xf numFmtId="0" fontId="10" fillId="0" borderId="0" xfId="1" applyFont="1" applyAlignment="1">
      <alignment horizontal="left" wrapText="1"/>
      <protection locked="0"/>
    </xf>
    <xf numFmtId="0" fontId="4" fillId="0" borderId="0" xfId="1" applyFont="1" applyBorder="1" applyAlignment="1">
      <alignment horizontal="center" wrapText="1"/>
      <protection locked="0"/>
    </xf>
    <xf numFmtId="164" fontId="4" fillId="0" borderId="0" xfId="1" applyNumberFormat="1" applyFont="1" applyBorder="1" applyAlignment="1">
      <alignment horizontal="right"/>
      <protection locked="0"/>
    </xf>
    <xf numFmtId="39" fontId="4" fillId="0" borderId="0" xfId="1" applyNumberFormat="1" applyFont="1" applyBorder="1" applyAlignment="1">
      <alignment horizontal="right"/>
      <protection locked="0"/>
    </xf>
    <xf numFmtId="0" fontId="10" fillId="0" borderId="0" xfId="1" applyFont="1" applyAlignment="1">
      <alignment horizontal="center" wrapText="1"/>
      <protection locked="0"/>
    </xf>
    <xf numFmtId="0" fontId="10" fillId="0" borderId="0" xfId="1" applyFont="1" applyAlignment="1">
      <alignment horizontal="left" wrapText="1"/>
      <protection locked="0"/>
    </xf>
    <xf numFmtId="164" fontId="10" fillId="0" borderId="0" xfId="1" applyNumberFormat="1" applyFont="1" applyAlignment="1">
      <alignment horizontal="right"/>
      <protection locked="0"/>
    </xf>
    <xf numFmtId="0" fontId="4" fillId="0" borderId="1" xfId="1" applyFont="1" applyBorder="1" applyAlignment="1">
      <alignment horizontal="center" wrapText="1"/>
      <protection locked="0"/>
    </xf>
    <xf numFmtId="0" fontId="4" fillId="0" borderId="1" xfId="1" applyFont="1" applyBorder="1" applyAlignment="1">
      <alignment horizontal="left" wrapText="1"/>
      <protection locked="0"/>
    </xf>
    <xf numFmtId="164" fontId="4" fillId="0" borderId="1" xfId="1" applyNumberFormat="1" applyFont="1" applyBorder="1" applyAlignment="1">
      <alignment horizontal="right"/>
      <protection locked="0"/>
    </xf>
    <xf numFmtId="0" fontId="12" fillId="0" borderId="1" xfId="4" applyFont="1" applyBorder="1" applyAlignment="1">
      <alignment horizontal="center" wrapText="1"/>
      <protection locked="0"/>
    </xf>
    <xf numFmtId="0" fontId="12" fillId="0" borderId="1" xfId="4" applyFont="1" applyBorder="1" applyAlignment="1">
      <alignment horizontal="left" wrapText="1"/>
      <protection locked="0"/>
    </xf>
    <xf numFmtId="164" fontId="12" fillId="0" borderId="1" xfId="4" applyNumberFormat="1" applyFont="1" applyBorder="1" applyAlignment="1">
      <alignment horizontal="right"/>
      <protection locked="0"/>
    </xf>
    <xf numFmtId="39" fontId="12" fillId="0" borderId="1" xfId="4" applyNumberFormat="1" applyFont="1" applyBorder="1" applyAlignment="1">
      <alignment horizontal="right"/>
      <protection locked="0"/>
    </xf>
    <xf numFmtId="0" fontId="12" fillId="0" borderId="0" xfId="4" applyFont="1" applyBorder="1" applyAlignment="1">
      <alignment horizontal="left" wrapText="1"/>
      <protection locked="0"/>
    </xf>
    <xf numFmtId="0" fontId="12" fillId="0" borderId="0" xfId="4" applyFont="1" applyBorder="1" applyAlignment="1">
      <alignment horizontal="center" wrapText="1"/>
      <protection locked="0"/>
    </xf>
    <xf numFmtId="164" fontId="12" fillId="0" borderId="0" xfId="4" applyNumberFormat="1" applyFont="1" applyBorder="1" applyAlignment="1">
      <alignment horizontal="right"/>
      <protection locked="0"/>
    </xf>
    <xf numFmtId="39" fontId="12" fillId="0" borderId="0" xfId="4" applyNumberFormat="1" applyFont="1" applyBorder="1" applyAlignment="1">
      <alignment horizontal="right"/>
      <protection locked="0"/>
    </xf>
    <xf numFmtId="0" fontId="12" fillId="0" borderId="1" xfId="4" applyFont="1" applyBorder="1" applyAlignment="1">
      <alignment horizontal="left" wrapText="1"/>
      <protection locked="0"/>
    </xf>
    <xf numFmtId="164" fontId="12" fillId="0" borderId="1" xfId="4" applyNumberFormat="1" applyFont="1" applyBorder="1" applyAlignment="1">
      <alignment horizontal="right"/>
      <protection locked="0"/>
    </xf>
    <xf numFmtId="0" fontId="10" fillId="0" borderId="0" xfId="4" applyFont="1" applyAlignment="1">
      <alignment horizontal="center" wrapText="1"/>
      <protection locked="0"/>
    </xf>
    <xf numFmtId="0" fontId="10" fillId="0" borderId="0" xfId="4" applyFont="1" applyAlignment="1">
      <alignment horizontal="left" wrapText="1"/>
      <protection locked="0"/>
    </xf>
    <xf numFmtId="164" fontId="10" fillId="0" borderId="0" xfId="4" applyNumberFormat="1" applyFont="1" applyAlignment="1">
      <alignment horizontal="right"/>
      <protection locked="0"/>
    </xf>
    <xf numFmtId="39" fontId="10" fillId="0" borderId="0" xfId="4" applyNumberFormat="1" applyFont="1" applyAlignment="1">
      <alignment horizontal="right"/>
      <protection locked="0"/>
    </xf>
    <xf numFmtId="0" fontId="4" fillId="0" borderId="1" xfId="4" applyFont="1" applyBorder="1" applyAlignment="1">
      <alignment horizontal="center" wrapText="1"/>
      <protection locked="0"/>
    </xf>
    <xf numFmtId="0" fontId="4" fillId="0" borderId="1" xfId="4" applyFont="1" applyBorder="1" applyAlignment="1">
      <alignment horizontal="left" wrapText="1"/>
      <protection locked="0"/>
    </xf>
    <xf numFmtId="164" fontId="4" fillId="0" borderId="1" xfId="4" applyNumberFormat="1" applyFont="1" applyBorder="1" applyAlignment="1">
      <alignment horizontal="right"/>
      <protection locked="0"/>
    </xf>
    <xf numFmtId="3" fontId="11" fillId="0" borderId="0" xfId="1" applyNumberFormat="1" applyFont="1" applyBorder="1" applyAlignment="1">
      <alignment horizontal="left" wrapText="1"/>
      <protection locked="0"/>
    </xf>
    <xf numFmtId="0" fontId="14" fillId="0" borderId="0" xfId="1" applyFont="1" applyBorder="1" applyAlignment="1">
      <alignment horizontal="left" wrapText="1"/>
      <protection locked="0"/>
    </xf>
    <xf numFmtId="0" fontId="11" fillId="0" borderId="0" xfId="1" applyFont="1" applyBorder="1" applyAlignment="1">
      <alignment horizontal="center" wrapText="1"/>
      <protection locked="0"/>
    </xf>
    <xf numFmtId="164" fontId="11" fillId="0" borderId="0" xfId="1" applyNumberFormat="1" applyFont="1" applyBorder="1" applyAlignment="1">
      <alignment horizontal="right"/>
      <protection locked="0"/>
    </xf>
    <xf numFmtId="39" fontId="11" fillId="0" borderId="0" xfId="1" applyNumberFormat="1" applyFont="1" applyBorder="1" applyAlignment="1">
      <alignment horizontal="right"/>
      <protection locked="0"/>
    </xf>
    <xf numFmtId="0" fontId="15" fillId="0" borderId="1" xfId="4" applyFont="1" applyBorder="1" applyAlignment="1">
      <alignment horizontal="left" wrapText="1"/>
      <protection locked="0"/>
    </xf>
    <xf numFmtId="0" fontId="15" fillId="0" borderId="1" xfId="4" applyFont="1" applyBorder="1" applyAlignment="1">
      <alignment horizontal="center" wrapText="1"/>
      <protection locked="0"/>
    </xf>
    <xf numFmtId="0" fontId="19" fillId="0" borderId="0" xfId="5" applyFont="1" applyAlignment="1">
      <alignment horizontal="left" wrapText="1"/>
      <protection locked="0"/>
    </xf>
    <xf numFmtId="0" fontId="19" fillId="0" borderId="0" xfId="5" applyFont="1" applyAlignment="1">
      <alignment horizontal="left" wrapText="1"/>
      <protection locked="0"/>
    </xf>
    <xf numFmtId="0" fontId="15" fillId="0" borderId="1" xfId="5" applyFont="1" applyBorder="1" applyAlignment="1">
      <alignment horizontal="center" wrapText="1"/>
      <protection locked="0"/>
    </xf>
    <xf numFmtId="0" fontId="15" fillId="0" borderId="1" xfId="5" applyFont="1" applyBorder="1" applyAlignment="1">
      <alignment horizontal="left" wrapText="1"/>
      <protection locked="0"/>
    </xf>
    <xf numFmtId="164" fontId="15" fillId="0" borderId="1" xfId="5" applyNumberFormat="1" applyFont="1" applyBorder="1" applyAlignment="1">
      <alignment horizontal="right"/>
      <protection locked="0"/>
    </xf>
    <xf numFmtId="164" fontId="15" fillId="0" borderId="1" xfId="6" applyNumberFormat="1" applyFont="1" applyBorder="1" applyAlignment="1">
      <alignment horizontal="right"/>
      <protection locked="0"/>
    </xf>
    <xf numFmtId="0" fontId="19" fillId="0" borderId="0" xfId="6" applyFont="1" applyAlignment="1">
      <alignment horizontal="left" wrapText="1"/>
      <protection locked="0"/>
    </xf>
    <xf numFmtId="0" fontId="15" fillId="0" borderId="1" xfId="6" applyFont="1" applyBorder="1" applyAlignment="1">
      <alignment horizontal="left" wrapText="1"/>
      <protection locked="0"/>
    </xf>
    <xf numFmtId="164" fontId="15" fillId="0" borderId="1" xfId="6" applyNumberFormat="1" applyFont="1" applyBorder="1" applyAlignment="1">
      <alignment horizontal="right"/>
      <protection locked="0"/>
    </xf>
    <xf numFmtId="0" fontId="15" fillId="0" borderId="1" xfId="6" applyFont="1" applyFill="1" applyBorder="1" applyAlignment="1">
      <alignment horizontal="left" wrapText="1"/>
      <protection locked="0"/>
    </xf>
    <xf numFmtId="0" fontId="21" fillId="0" borderId="0" xfId="0" applyFont="1" applyAlignment="1" applyProtection="1">
      <alignment horizontal="left" wrapText="1"/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39" fontId="21" fillId="0" borderId="0" xfId="0" applyNumberFormat="1" applyFont="1" applyAlignment="1" applyProtection="1">
      <alignment horizontal="right"/>
      <protection locked="0"/>
    </xf>
    <xf numFmtId="0" fontId="15" fillId="0" borderId="0" xfId="4" applyFont="1" applyBorder="1" applyAlignment="1">
      <alignment horizontal="left" wrapText="1"/>
      <protection locked="0"/>
    </xf>
    <xf numFmtId="0" fontId="15" fillId="0" borderId="0" xfId="4" applyFont="1" applyBorder="1" applyAlignment="1">
      <alignment horizontal="center" wrapText="1"/>
      <protection locked="0"/>
    </xf>
    <xf numFmtId="0" fontId="15" fillId="0" borderId="0" xfId="1" applyFont="1" applyBorder="1" applyAlignment="1">
      <alignment horizontal="left" wrapText="1"/>
      <protection locked="0"/>
    </xf>
    <xf numFmtId="0" fontId="15" fillId="0" borderId="0" xfId="1" applyFont="1" applyBorder="1" applyAlignment="1">
      <alignment horizontal="center" wrapText="1"/>
      <protection locked="0"/>
    </xf>
    <xf numFmtId="0" fontId="18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vertical="center"/>
    </xf>
    <xf numFmtId="0" fontId="15" fillId="0" borderId="1" xfId="1" applyFont="1" applyBorder="1" applyAlignment="1">
      <alignment horizontal="left" wrapText="1"/>
      <protection locked="0"/>
    </xf>
    <xf numFmtId="0" fontId="15" fillId="0" borderId="1" xfId="1" applyFont="1" applyBorder="1" applyAlignment="1">
      <alignment horizontal="center" wrapText="1"/>
      <protection locked="0"/>
    </xf>
    <xf numFmtId="37" fontId="4" fillId="0" borderId="8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164" fontId="4" fillId="0" borderId="8" xfId="0" applyNumberFormat="1" applyFont="1" applyBorder="1" applyAlignment="1" applyProtection="1">
      <alignment horizontal="right"/>
      <protection locked="0"/>
    </xf>
    <xf numFmtId="39" fontId="4" fillId="0" borderId="8" xfId="0" applyNumberFormat="1" applyFont="1" applyBorder="1" applyAlignment="1" applyProtection="1">
      <alignment horizontal="right"/>
      <protection locked="0"/>
    </xf>
    <xf numFmtId="0" fontId="12" fillId="0" borderId="8" xfId="4" applyFont="1" applyBorder="1" applyAlignment="1">
      <alignment horizontal="left" wrapText="1"/>
      <protection locked="0"/>
    </xf>
    <xf numFmtId="0" fontId="12" fillId="0" borderId="8" xfId="4" applyFont="1" applyBorder="1" applyAlignment="1">
      <alignment horizontal="center" wrapText="1"/>
      <protection locked="0"/>
    </xf>
    <xf numFmtId="164" fontId="12" fillId="0" borderId="8" xfId="4" applyNumberFormat="1" applyFont="1" applyBorder="1" applyAlignment="1">
      <alignment horizontal="right"/>
      <protection locked="0"/>
    </xf>
    <xf numFmtId="39" fontId="12" fillId="0" borderId="8" xfId="4" applyNumberFormat="1" applyFont="1" applyBorder="1" applyAlignment="1">
      <alignment horizontal="right"/>
      <protection locked="0"/>
    </xf>
    <xf numFmtId="3" fontId="12" fillId="0" borderId="8" xfId="4" applyNumberFormat="1" applyFont="1" applyBorder="1" applyAlignment="1">
      <alignment horizontal="left" wrapText="1"/>
      <protection locked="0"/>
    </xf>
    <xf numFmtId="0" fontId="15" fillId="0" borderId="8" xfId="4" applyFont="1" applyBorder="1" applyAlignment="1">
      <alignment horizontal="left" wrapText="1"/>
      <protection locked="0"/>
    </xf>
    <xf numFmtId="0" fontId="15" fillId="0" borderId="8" xfId="4" applyFont="1" applyBorder="1" applyAlignment="1">
      <alignment horizontal="center" wrapText="1"/>
      <protection locked="0"/>
    </xf>
    <xf numFmtId="39" fontId="19" fillId="0" borderId="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left" wrapText="1"/>
      <protection locked="0"/>
    </xf>
    <xf numFmtId="164" fontId="19" fillId="0" borderId="0" xfId="0" applyNumberFormat="1" applyFont="1" applyAlignment="1" applyProtection="1">
      <alignment horizontal="right"/>
      <protection locked="0"/>
    </xf>
    <xf numFmtId="39" fontId="19" fillId="0" borderId="0" xfId="0" applyNumberFormat="1" applyFont="1" applyAlignment="1" applyProtection="1">
      <alignment horizontal="right"/>
      <protection locked="0"/>
    </xf>
    <xf numFmtId="39" fontId="12" fillId="0" borderId="4" xfId="4" applyNumberFormat="1" applyFont="1" applyBorder="1" applyAlignment="1">
      <alignment horizontal="right"/>
      <protection locked="0"/>
    </xf>
    <xf numFmtId="0" fontId="22" fillId="0" borderId="0" xfId="0" applyFont="1"/>
    <xf numFmtId="0" fontId="23" fillId="0" borderId="0" xfId="0" applyFont="1"/>
    <xf numFmtId="39" fontId="4" fillId="0" borderId="4" xfId="1" applyNumberFormat="1" applyFont="1" applyBorder="1" applyAlignment="1">
      <alignment horizontal="right"/>
      <protection locked="0"/>
    </xf>
    <xf numFmtId="39" fontId="4" fillId="0" borderId="4" xfId="4" applyNumberFormat="1" applyFont="1" applyBorder="1" applyAlignment="1">
      <alignment horizontal="right"/>
      <protection locked="0"/>
    </xf>
    <xf numFmtId="39" fontId="15" fillId="0" borderId="4" xfId="5" applyNumberFormat="1" applyFont="1" applyBorder="1" applyAlignment="1">
      <alignment horizontal="right"/>
      <protection locked="0"/>
    </xf>
    <xf numFmtId="164" fontId="20" fillId="0" borderId="0" xfId="0" applyNumberFormat="1" applyFont="1" applyAlignment="1" applyProtection="1">
      <alignment horizontal="right"/>
      <protection locked="0"/>
    </xf>
    <xf numFmtId="39" fontId="15" fillId="0" borderId="8" xfId="0" applyNumberFormat="1" applyFont="1" applyBorder="1" applyAlignment="1" applyProtection="1">
      <alignment horizontal="right"/>
      <protection locked="0"/>
    </xf>
    <xf numFmtId="0" fontId="24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39" fontId="19" fillId="0" borderId="0" xfId="1" applyNumberFormat="1" applyFont="1" applyAlignment="1">
      <alignment horizontal="center"/>
      <protection locked="0"/>
    </xf>
    <xf numFmtId="0" fontId="12" fillId="0" borderId="7" xfId="4" applyFont="1" applyBorder="1" applyAlignment="1">
      <alignment horizontal="left" wrapText="1"/>
      <protection locked="0"/>
    </xf>
    <xf numFmtId="0" fontId="12" fillId="0" borderId="7" xfId="4" applyFont="1" applyBorder="1" applyAlignment="1">
      <alignment horizontal="center" wrapText="1"/>
      <protection locked="0"/>
    </xf>
    <xf numFmtId="164" fontId="12" fillId="0" borderId="7" xfId="4" applyNumberFormat="1" applyFont="1" applyBorder="1" applyAlignment="1">
      <alignment horizontal="right"/>
      <protection locked="0"/>
    </xf>
    <xf numFmtId="39" fontId="12" fillId="0" borderId="7" xfId="4" applyNumberFormat="1" applyFont="1" applyBorder="1" applyAlignment="1">
      <alignment horizontal="right"/>
      <protection locked="0"/>
    </xf>
    <xf numFmtId="0" fontId="24" fillId="0" borderId="9" xfId="0" applyFont="1" applyBorder="1" applyAlignment="1">
      <alignment horizontal="center"/>
    </xf>
    <xf numFmtId="0" fontId="4" fillId="0" borderId="8" xfId="1" applyFont="1" applyBorder="1" applyAlignment="1">
      <alignment horizontal="left" wrapText="1"/>
      <protection locked="0"/>
    </xf>
    <xf numFmtId="0" fontId="15" fillId="0" borderId="8" xfId="1" applyFont="1" applyBorder="1" applyAlignment="1">
      <alignment horizontal="left" wrapText="1"/>
      <protection locked="0"/>
    </xf>
    <xf numFmtId="0" fontId="15" fillId="0" borderId="8" xfId="1" applyFont="1" applyBorder="1" applyAlignment="1">
      <alignment horizontal="center" wrapText="1"/>
      <protection locked="0"/>
    </xf>
    <xf numFmtId="164" fontId="4" fillId="0" borderId="8" xfId="1" applyNumberFormat="1" applyFont="1" applyBorder="1" applyAlignment="1">
      <alignment horizontal="right"/>
      <protection locked="0"/>
    </xf>
    <xf numFmtId="39" fontId="4" fillId="0" borderId="8" xfId="1" applyNumberFormat="1" applyFont="1" applyBorder="1" applyAlignment="1">
      <alignment horizontal="right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5" fillId="0" borderId="1" xfId="6" applyFont="1" applyBorder="1" applyAlignment="1">
      <alignment horizontal="center" wrapText="1"/>
      <protection locked="0"/>
    </xf>
    <xf numFmtId="0" fontId="12" fillId="0" borderId="5" xfId="4" applyFont="1" applyBorder="1" applyAlignment="1">
      <alignment horizontal="left" wrapText="1"/>
      <protection locked="0"/>
    </xf>
    <xf numFmtId="37" fontId="15" fillId="0" borderId="8" xfId="0" applyNumberFormat="1" applyFont="1" applyFill="1" applyBorder="1" applyAlignment="1" applyProtection="1">
      <alignment horizontal="center"/>
      <protection locked="0"/>
    </xf>
    <xf numFmtId="0" fontId="4" fillId="0" borderId="5" xfId="1" applyFont="1" applyBorder="1" applyAlignment="1">
      <alignment horizontal="left" wrapText="1"/>
      <protection locked="0"/>
    </xf>
    <xf numFmtId="37" fontId="15" fillId="0" borderId="8" xfId="1" applyNumberFormat="1" applyFont="1" applyFill="1" applyBorder="1" applyAlignment="1">
      <alignment horizontal="center"/>
      <protection locked="0"/>
    </xf>
    <xf numFmtId="0" fontId="15" fillId="0" borderId="5" xfId="6" applyFont="1" applyBorder="1" applyAlignment="1">
      <alignment horizontal="left" wrapText="1"/>
      <protection locked="0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10" fillId="0" borderId="0" xfId="1" applyFont="1" applyBorder="1" applyAlignment="1">
      <alignment horizontal="left" wrapText="1"/>
      <protection locked="0"/>
    </xf>
    <xf numFmtId="37" fontId="4" fillId="0" borderId="0" xfId="1" applyNumberFormat="1" applyFont="1" applyBorder="1" applyAlignment="1">
      <alignment horizontal="center"/>
      <protection locked="0"/>
    </xf>
    <xf numFmtId="37" fontId="15" fillId="0" borderId="0" xfId="1" applyNumberFormat="1" applyFont="1" applyFill="1" applyBorder="1" applyAlignment="1">
      <alignment horizontal="center"/>
      <protection locked="0"/>
    </xf>
    <xf numFmtId="0" fontId="4" fillId="0" borderId="11" xfId="1" applyFont="1" applyBorder="1" applyAlignment="1">
      <alignment horizontal="left" wrapText="1"/>
      <protection locked="0"/>
    </xf>
    <xf numFmtId="0" fontId="4" fillId="0" borderId="12" xfId="1" applyFont="1" applyBorder="1" applyAlignment="1">
      <alignment horizontal="left" wrapText="1"/>
      <protection locked="0"/>
    </xf>
    <xf numFmtId="0" fontId="4" fillId="0" borderId="12" xfId="1" applyFont="1" applyBorder="1" applyAlignment="1">
      <alignment horizontal="center" wrapText="1"/>
      <protection locked="0"/>
    </xf>
    <xf numFmtId="164" fontId="4" fillId="0" borderId="12" xfId="1" applyNumberFormat="1" applyFont="1" applyBorder="1" applyAlignment="1">
      <alignment horizontal="right"/>
      <protection locked="0"/>
    </xf>
    <xf numFmtId="39" fontId="4" fillId="0" borderId="12" xfId="1" applyNumberFormat="1" applyFont="1" applyBorder="1" applyAlignment="1">
      <alignment horizontal="right"/>
      <protection locked="0"/>
    </xf>
    <xf numFmtId="0" fontId="4" fillId="0" borderId="0" xfId="4" applyFont="1" applyBorder="1" applyAlignment="1">
      <alignment horizontal="left" wrapText="1"/>
      <protection locked="0"/>
    </xf>
    <xf numFmtId="0" fontId="4" fillId="0" borderId="0" xfId="4" applyFont="1" applyBorder="1" applyAlignment="1">
      <alignment horizontal="center" wrapText="1"/>
      <protection locked="0"/>
    </xf>
    <xf numFmtId="164" fontId="4" fillId="0" borderId="0" xfId="4" applyNumberFormat="1" applyFont="1" applyBorder="1" applyAlignment="1">
      <alignment horizontal="right"/>
      <protection locked="0"/>
    </xf>
    <xf numFmtId="39" fontId="4" fillId="0" borderId="0" xfId="4" applyNumberFormat="1" applyFont="1" applyBorder="1" applyAlignment="1">
      <alignment horizontal="right"/>
      <protection locked="0"/>
    </xf>
    <xf numFmtId="0" fontId="14" fillId="0" borderId="0" xfId="1" applyFont="1" applyBorder="1" applyAlignment="1">
      <alignment horizontal="center" wrapText="1"/>
      <protection locked="0"/>
    </xf>
    <xf numFmtId="0" fontId="0" fillId="0" borderId="0" xfId="0" applyBorder="1"/>
    <xf numFmtId="0" fontId="23" fillId="0" borderId="0" xfId="0" applyFont="1" applyBorder="1"/>
    <xf numFmtId="0" fontId="22" fillId="0" borderId="0" xfId="0" applyFont="1" applyBorder="1" applyAlignment="1">
      <alignment horizontal="center"/>
    </xf>
    <xf numFmtId="0" fontId="15" fillId="0" borderId="6" xfId="6" applyFont="1" applyBorder="1" applyAlignment="1">
      <alignment horizontal="left" wrapText="1"/>
      <protection locked="0"/>
    </xf>
    <xf numFmtId="164" fontId="15" fillId="0" borderId="6" xfId="6" applyNumberFormat="1" applyFont="1" applyBorder="1" applyAlignment="1">
      <alignment horizontal="right"/>
      <protection locked="0"/>
    </xf>
    <xf numFmtId="0" fontId="15" fillId="0" borderId="0" xfId="6" applyFont="1" applyBorder="1" applyAlignment="1">
      <alignment horizontal="left" wrapText="1"/>
      <protection locked="0"/>
    </xf>
    <xf numFmtId="164" fontId="15" fillId="0" borderId="0" xfId="6" applyNumberFormat="1" applyFont="1" applyBorder="1" applyAlignment="1">
      <alignment horizontal="right"/>
      <protection locked="0"/>
    </xf>
    <xf numFmtId="0" fontId="15" fillId="0" borderId="14" xfId="6" applyFont="1" applyBorder="1" applyAlignment="1">
      <alignment horizontal="left" wrapText="1"/>
      <protection locked="0"/>
    </xf>
    <xf numFmtId="0" fontId="15" fillId="0" borderId="15" xfId="6" applyFont="1" applyBorder="1" applyAlignment="1">
      <alignment horizontal="left" wrapText="1"/>
      <protection locked="0"/>
    </xf>
    <xf numFmtId="164" fontId="15" fillId="0" borderId="15" xfId="6" applyNumberFormat="1" applyFont="1" applyBorder="1" applyAlignment="1">
      <alignment horizontal="right"/>
      <protection locked="0"/>
    </xf>
    <xf numFmtId="0" fontId="15" fillId="0" borderId="14" xfId="5" applyFont="1" applyBorder="1" applyAlignment="1">
      <alignment horizontal="left" wrapText="1"/>
      <protection locked="0"/>
    </xf>
    <xf numFmtId="0" fontId="15" fillId="0" borderId="15" xfId="5" applyFont="1" applyBorder="1" applyAlignment="1">
      <alignment horizontal="left" wrapText="1"/>
      <protection locked="0"/>
    </xf>
    <xf numFmtId="0" fontId="15" fillId="0" borderId="15" xfId="5" applyFont="1" applyBorder="1" applyAlignment="1">
      <alignment horizontal="center" wrapText="1"/>
      <protection locked="0"/>
    </xf>
    <xf numFmtId="164" fontId="15" fillId="0" borderId="15" xfId="5" applyNumberFormat="1" applyFont="1" applyBorder="1" applyAlignment="1">
      <alignment horizontal="right"/>
      <protection locked="0"/>
    </xf>
    <xf numFmtId="39" fontId="15" fillId="0" borderId="16" xfId="5" applyNumberFormat="1" applyFont="1" applyBorder="1" applyAlignment="1">
      <alignment horizontal="right"/>
      <protection locked="0"/>
    </xf>
    <xf numFmtId="0" fontId="15" fillId="0" borderId="8" xfId="6" applyFont="1" applyBorder="1" applyAlignment="1">
      <alignment horizontal="left" wrapText="1"/>
      <protection locked="0"/>
    </xf>
    <xf numFmtId="164" fontId="15" fillId="0" borderId="8" xfId="6" applyNumberFormat="1" applyFont="1" applyBorder="1" applyAlignment="1">
      <alignment horizontal="right"/>
      <protection locked="0"/>
    </xf>
    <xf numFmtId="0" fontId="15" fillId="0" borderId="8" xfId="6" applyFont="1" applyFill="1" applyBorder="1" applyAlignment="1">
      <alignment horizontal="left" wrapText="1"/>
      <protection locked="0"/>
    </xf>
    <xf numFmtId="164" fontId="15" fillId="0" borderId="8" xfId="6" applyNumberFormat="1" applyFont="1" applyFill="1" applyBorder="1" applyAlignment="1">
      <alignment horizontal="right"/>
      <protection locked="0"/>
    </xf>
    <xf numFmtId="0" fontId="24" fillId="0" borderId="8" xfId="0" applyFont="1" applyFill="1" applyBorder="1" applyAlignment="1">
      <alignment horizontal="center"/>
    </xf>
    <xf numFmtId="0" fontId="4" fillId="0" borderId="18" xfId="1" applyFont="1" applyBorder="1" applyAlignment="1">
      <alignment horizontal="left" wrapText="1"/>
      <protection locked="0"/>
    </xf>
    <xf numFmtId="0" fontId="4" fillId="0" borderId="19" xfId="1" applyFont="1" applyBorder="1" applyAlignment="1">
      <alignment horizontal="left" wrapText="1"/>
      <protection locked="0"/>
    </xf>
    <xf numFmtId="0" fontId="4" fillId="0" borderId="19" xfId="1" applyFont="1" applyBorder="1" applyAlignment="1">
      <alignment horizontal="center" wrapText="1"/>
      <protection locked="0"/>
    </xf>
    <xf numFmtId="164" fontId="4" fillId="0" borderId="19" xfId="1" applyNumberFormat="1" applyFont="1" applyBorder="1" applyAlignment="1">
      <alignment horizontal="right"/>
      <protection locked="0"/>
    </xf>
    <xf numFmtId="39" fontId="4" fillId="0" borderId="19" xfId="1" applyNumberFormat="1" applyFont="1" applyBorder="1" applyAlignment="1">
      <alignment horizontal="right"/>
      <protection locked="0"/>
    </xf>
    <xf numFmtId="0" fontId="12" fillId="0" borderId="10" xfId="4" applyFont="1" applyBorder="1" applyAlignment="1">
      <alignment horizontal="left" wrapText="1"/>
      <protection locked="0"/>
    </xf>
    <xf numFmtId="0" fontId="11" fillId="0" borderId="0" xfId="1" applyFont="1" applyBorder="1" applyAlignment="1">
      <alignment horizontal="left" wrapText="1"/>
      <protection locked="0"/>
    </xf>
    <xf numFmtId="0" fontId="0" fillId="0" borderId="0" xfId="0" applyBorder="1" applyAlignment="1">
      <alignment horizontal="center"/>
    </xf>
    <xf numFmtId="0" fontId="22" fillId="0" borderId="0" xfId="0" applyFont="1" applyBorder="1"/>
    <xf numFmtId="0" fontId="13" fillId="0" borderId="0" xfId="4" applyFont="1" applyBorder="1" applyAlignment="1">
      <alignment horizontal="left" wrapText="1"/>
      <protection locked="0"/>
    </xf>
    <xf numFmtId="164" fontId="13" fillId="0" borderId="0" xfId="4" applyNumberFormat="1" applyFont="1" applyBorder="1" applyAlignment="1">
      <alignment horizontal="right"/>
      <protection locked="0"/>
    </xf>
    <xf numFmtId="39" fontId="13" fillId="0" borderId="0" xfId="4" applyNumberFormat="1" applyFont="1" applyBorder="1" applyAlignment="1">
      <alignment horizontal="right"/>
      <protection locked="0"/>
    </xf>
    <xf numFmtId="37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6" applyFont="1" applyFill="1" applyBorder="1" applyAlignment="1">
      <alignment horizontal="left" wrapText="1"/>
      <protection locked="0"/>
    </xf>
    <xf numFmtId="0" fontId="15" fillId="0" borderId="4" xfId="6" applyFont="1" applyBorder="1" applyAlignment="1">
      <alignment horizontal="left" wrapText="1"/>
      <protection locked="0"/>
    </xf>
    <xf numFmtId="0" fontId="15" fillId="0" borderId="6" xfId="6" applyFont="1" applyBorder="1" applyAlignment="1">
      <alignment horizontal="center" wrapText="1"/>
      <protection locked="0"/>
    </xf>
    <xf numFmtId="0" fontId="0" fillId="0" borderId="8" xfId="0" applyBorder="1" applyAlignment="1">
      <alignment horizontal="center"/>
    </xf>
    <xf numFmtId="0" fontId="15" fillId="0" borderId="17" xfId="6" applyFont="1" applyBorder="1" applyAlignment="1">
      <alignment horizontal="left" wrapText="1"/>
      <protection locked="0"/>
    </xf>
    <xf numFmtId="0" fontId="10" fillId="0" borderId="0" xfId="4" applyFont="1" applyBorder="1" applyAlignment="1">
      <alignment horizontal="left" wrapText="1"/>
      <protection locked="0"/>
    </xf>
    <xf numFmtId="0" fontId="10" fillId="0" borderId="0" xfId="4" applyFont="1" applyBorder="1" applyAlignment="1">
      <alignment horizontal="center" wrapText="1"/>
      <protection locked="0"/>
    </xf>
    <xf numFmtId="164" fontId="10" fillId="0" borderId="0" xfId="4" applyNumberFormat="1" applyFont="1" applyBorder="1" applyAlignment="1">
      <alignment horizontal="right"/>
      <protection locked="0"/>
    </xf>
    <xf numFmtId="39" fontId="10" fillId="0" borderId="0" xfId="4" applyNumberFormat="1" applyFont="1" applyBorder="1" applyAlignment="1">
      <alignment horizontal="right"/>
      <protection locked="0"/>
    </xf>
    <xf numFmtId="0" fontId="25" fillId="0" borderId="0" xfId="6" applyFont="1" applyBorder="1" applyAlignment="1">
      <alignment horizontal="left" wrapText="1"/>
      <protection locked="0"/>
    </xf>
    <xf numFmtId="0" fontId="25" fillId="0" borderId="0" xfId="6" applyFont="1" applyBorder="1" applyAlignment="1">
      <alignment horizontal="center" wrapText="1"/>
      <protection locked="0"/>
    </xf>
    <xf numFmtId="164" fontId="25" fillId="0" borderId="0" xfId="6" applyNumberFormat="1" applyFont="1" applyBorder="1" applyAlignment="1">
      <alignment horizontal="right"/>
      <protection locked="0"/>
    </xf>
    <xf numFmtId="0" fontId="19" fillId="0" borderId="0" xfId="5" applyFont="1" applyBorder="1" applyAlignment="1">
      <alignment horizontal="left" wrapText="1"/>
      <protection locked="0"/>
    </xf>
    <xf numFmtId="0" fontId="14" fillId="0" borderId="0" xfId="4" applyFont="1" applyBorder="1" applyAlignment="1">
      <alignment horizontal="left" wrapText="1"/>
      <protection locked="0"/>
    </xf>
    <xf numFmtId="0" fontId="14" fillId="0" borderId="0" xfId="4" applyFont="1" applyBorder="1" applyAlignment="1">
      <alignment horizontal="center" wrapText="1"/>
      <protection locked="0"/>
    </xf>
    <xf numFmtId="0" fontId="19" fillId="0" borderId="0" xfId="6" applyFont="1" applyBorder="1" applyAlignment="1">
      <alignment horizontal="left" wrapText="1"/>
      <protection locked="0"/>
    </xf>
    <xf numFmtId="0" fontId="15" fillId="0" borderId="0" xfId="6" applyFont="1" applyBorder="1" applyAlignment="1">
      <alignment horizontal="center" wrapText="1"/>
      <protection locked="0"/>
    </xf>
    <xf numFmtId="0" fontId="24" fillId="0" borderId="0" xfId="0" applyFont="1" applyFill="1" applyBorder="1"/>
    <xf numFmtId="0" fontId="25" fillId="0" borderId="0" xfId="6" applyFont="1" applyFill="1" applyBorder="1" applyAlignment="1">
      <alignment horizontal="left" wrapText="1"/>
      <protection locked="0"/>
    </xf>
    <xf numFmtId="0" fontId="15" fillId="0" borderId="0" xfId="5" applyFont="1" applyBorder="1" applyAlignment="1">
      <alignment horizontal="left" wrapText="1"/>
      <protection locked="0"/>
    </xf>
    <xf numFmtId="0" fontId="15" fillId="0" borderId="0" xfId="5" applyFont="1" applyBorder="1" applyAlignment="1">
      <alignment horizontal="center" wrapText="1"/>
      <protection locked="0"/>
    </xf>
    <xf numFmtId="164" fontId="15" fillId="0" borderId="0" xfId="5" applyNumberFormat="1" applyFont="1" applyBorder="1" applyAlignment="1">
      <alignment horizontal="right"/>
      <protection locked="0"/>
    </xf>
    <xf numFmtId="39" fontId="15" fillId="0" borderId="0" xfId="5" applyNumberFormat="1" applyFont="1" applyBorder="1" applyAlignment="1">
      <alignment horizontal="right"/>
      <protection locked="0"/>
    </xf>
    <xf numFmtId="37" fontId="15" fillId="0" borderId="9" xfId="1" applyNumberFormat="1" applyFont="1" applyFill="1" applyBorder="1" applyAlignment="1">
      <alignment horizontal="center"/>
      <protection locked="0"/>
    </xf>
    <xf numFmtId="0" fontId="15" fillId="0" borderId="20" xfId="6" applyFont="1" applyBorder="1" applyAlignment="1">
      <alignment horizontal="left" wrapText="1"/>
      <protection locked="0"/>
    </xf>
    <xf numFmtId="0" fontId="26" fillId="0" borderId="0" xfId="0" applyFont="1"/>
    <xf numFmtId="2" fontId="0" fillId="0" borderId="0" xfId="0" applyNumberFormat="1"/>
    <xf numFmtId="3" fontId="4" fillId="0" borderId="5" xfId="1" applyNumberFormat="1" applyFont="1" applyBorder="1" applyAlignment="1">
      <alignment horizontal="left" wrapText="1"/>
      <protection locked="0"/>
    </xf>
    <xf numFmtId="0" fontId="4" fillId="0" borderId="5" xfId="4" applyFont="1" applyBorder="1" applyAlignment="1">
      <alignment horizontal="left" wrapText="1"/>
      <protection locked="0"/>
    </xf>
    <xf numFmtId="0" fontId="15" fillId="0" borderId="8" xfId="0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3" fontId="4" fillId="0" borderId="15" xfId="1" applyNumberFormat="1" applyFont="1" applyBorder="1" applyAlignment="1">
      <alignment horizontal="left" wrapText="1"/>
      <protection locked="0"/>
    </xf>
    <xf numFmtId="0" fontId="15" fillId="0" borderId="15" xfId="1" applyFont="1" applyBorder="1" applyAlignment="1">
      <alignment horizontal="left" wrapText="1"/>
      <protection locked="0"/>
    </xf>
    <xf numFmtId="0" fontId="4" fillId="0" borderId="15" xfId="1" applyFont="1" applyBorder="1" applyAlignment="1">
      <alignment horizontal="center" wrapText="1"/>
      <protection locked="0"/>
    </xf>
    <xf numFmtId="164" fontId="4" fillId="0" borderId="15" xfId="1" applyNumberFormat="1" applyFont="1" applyBorder="1" applyAlignment="1">
      <alignment horizontal="right"/>
      <protection locked="0"/>
    </xf>
    <xf numFmtId="39" fontId="4" fillId="0" borderId="16" xfId="1" applyNumberFormat="1" applyFont="1" applyBorder="1" applyAlignment="1">
      <alignment horizontal="right"/>
      <protection locked="0"/>
    </xf>
    <xf numFmtId="0" fontId="15" fillId="0" borderId="0" xfId="0" applyFont="1" applyBorder="1" applyAlignment="1">
      <alignment horizontal="center"/>
    </xf>
    <xf numFmtId="0" fontId="15" fillId="0" borderId="7" xfId="4" applyFont="1" applyBorder="1" applyAlignment="1">
      <alignment horizontal="left" wrapText="1"/>
      <protection locked="0"/>
    </xf>
    <xf numFmtId="0" fontId="15" fillId="0" borderId="7" xfId="4" applyFont="1" applyBorder="1" applyAlignment="1">
      <alignment horizontal="center" wrapText="1"/>
      <protection locked="0"/>
    </xf>
    <xf numFmtId="39" fontId="12" fillId="0" borderId="3" xfId="4" applyNumberFormat="1" applyFont="1" applyBorder="1" applyAlignment="1">
      <alignment horizontal="right"/>
      <protection locked="0"/>
    </xf>
    <xf numFmtId="0" fontId="15" fillId="0" borderId="9" xfId="0" applyFont="1" applyBorder="1" applyAlignment="1">
      <alignment horizontal="center"/>
    </xf>
    <xf numFmtId="3" fontId="4" fillId="0" borderId="1" xfId="1" applyNumberFormat="1" applyFont="1" applyBorder="1" applyAlignment="1">
      <alignment horizontal="left" wrapText="1"/>
      <protection locked="0"/>
    </xf>
    <xf numFmtId="0" fontId="4" fillId="0" borderId="7" xfId="4" applyFont="1" applyBorder="1" applyAlignment="1">
      <alignment horizontal="left" wrapText="1"/>
      <protection locked="0"/>
    </xf>
    <xf numFmtId="0" fontId="4" fillId="0" borderId="7" xfId="4" applyFont="1" applyBorder="1" applyAlignment="1">
      <alignment horizontal="center" wrapText="1"/>
      <protection locked="0"/>
    </xf>
    <xf numFmtId="164" fontId="4" fillId="0" borderId="7" xfId="4" applyNumberFormat="1" applyFont="1" applyBorder="1" applyAlignment="1">
      <alignment horizontal="right"/>
      <protection locked="0"/>
    </xf>
    <xf numFmtId="39" fontId="4" fillId="0" borderId="3" xfId="4" applyNumberFormat="1" applyFont="1" applyBorder="1" applyAlignment="1">
      <alignment horizontal="right"/>
      <protection locked="0"/>
    </xf>
    <xf numFmtId="0" fontId="15" fillId="0" borderId="8" xfId="6" applyFont="1" applyBorder="1" applyAlignment="1">
      <alignment horizontal="center" wrapText="1"/>
      <protection locked="0"/>
    </xf>
    <xf numFmtId="0" fontId="15" fillId="0" borderId="15" xfId="6" applyFont="1" applyBorder="1" applyAlignment="1">
      <alignment horizontal="center" wrapText="1"/>
      <protection locked="0"/>
    </xf>
    <xf numFmtId="39" fontId="0" fillId="0" borderId="0" xfId="0" applyNumberFormat="1"/>
    <xf numFmtId="39" fontId="24" fillId="0" borderId="8" xfId="0" applyNumberFormat="1" applyFont="1" applyBorder="1"/>
    <xf numFmtId="39" fontId="23" fillId="0" borderId="0" xfId="0" applyNumberFormat="1" applyFont="1"/>
    <xf numFmtId="39" fontId="22" fillId="0" borderId="0" xfId="0" applyNumberFormat="1" applyFont="1"/>
    <xf numFmtId="39" fontId="15" fillId="0" borderId="8" xfId="0" applyNumberFormat="1" applyFont="1" applyBorder="1"/>
    <xf numFmtId="39" fontId="28" fillId="0" borderId="0" xfId="0" applyNumberFormat="1" applyFont="1"/>
    <xf numFmtId="39" fontId="19" fillId="0" borderId="0" xfId="0" applyNumberFormat="1" applyFont="1"/>
    <xf numFmtId="39" fontId="15" fillId="0" borderId="0" xfId="0" applyNumberFormat="1" applyFont="1" applyBorder="1"/>
    <xf numFmtId="2" fontId="21" fillId="0" borderId="0" xfId="0" applyNumberFormat="1" applyFont="1" applyAlignment="1" applyProtection="1">
      <alignment horizontal="right"/>
      <protection locked="0"/>
    </xf>
    <xf numFmtId="2" fontId="19" fillId="0" borderId="0" xfId="0" applyNumberFormat="1" applyFont="1" applyAlignment="1" applyProtection="1">
      <alignment horizontal="right"/>
      <protection locked="0"/>
    </xf>
    <xf numFmtId="2" fontId="15" fillId="0" borderId="8" xfId="0" applyNumberFormat="1" applyFont="1" applyBorder="1" applyAlignment="1" applyProtection="1">
      <alignment horizontal="right"/>
      <protection locked="0"/>
    </xf>
    <xf numFmtId="2" fontId="22" fillId="0" borderId="0" xfId="0" applyNumberFormat="1" applyFont="1"/>
    <xf numFmtId="2" fontId="19" fillId="0" borderId="0" xfId="0" applyNumberFormat="1" applyFont="1" applyFill="1" applyBorder="1" applyAlignment="1" applyProtection="1">
      <alignment horizontal="right"/>
      <protection locked="0"/>
    </xf>
    <xf numFmtId="2" fontId="24" fillId="0" borderId="8" xfId="0" applyNumberFormat="1" applyFont="1" applyBorder="1"/>
    <xf numFmtId="2" fontId="24" fillId="0" borderId="0" xfId="0" applyNumberFormat="1" applyFont="1" applyBorder="1"/>
    <xf numFmtId="2" fontId="23" fillId="0" borderId="0" xfId="0" applyNumberFormat="1" applyFont="1"/>
    <xf numFmtId="2" fontId="24" fillId="0" borderId="9" xfId="0" applyNumberFormat="1" applyFont="1" applyBorder="1"/>
    <xf numFmtId="2" fontId="15" fillId="0" borderId="8" xfId="0" applyNumberFormat="1" applyFont="1" applyBorder="1"/>
    <xf numFmtId="2" fontId="28" fillId="0" borderId="0" xfId="0" applyNumberFormat="1" applyFont="1"/>
    <xf numFmtId="2" fontId="19" fillId="0" borderId="0" xfId="0" applyNumberFormat="1" applyFont="1"/>
    <xf numFmtId="2" fontId="15" fillId="0" borderId="0" xfId="1" applyNumberFormat="1" applyFont="1" applyFill="1" applyBorder="1" applyAlignment="1">
      <alignment horizontal="right"/>
      <protection locked="0"/>
    </xf>
    <xf numFmtId="2" fontId="15" fillId="0" borderId="9" xfId="0" applyNumberFormat="1" applyFont="1" applyBorder="1"/>
    <xf numFmtId="2" fontId="27" fillId="0" borderId="0" xfId="0" applyNumberFormat="1" applyFont="1"/>
    <xf numFmtId="2" fontId="4" fillId="0" borderId="8" xfId="0" applyNumberFormat="1" applyFont="1" applyBorder="1"/>
    <xf numFmtId="2" fontId="19" fillId="0" borderId="0" xfId="1" applyNumberFormat="1" applyFont="1" applyFill="1" applyAlignment="1">
      <alignment horizontal="right"/>
      <protection locked="0"/>
    </xf>
    <xf numFmtId="2" fontId="15" fillId="0" borderId="13" xfId="1" applyNumberFormat="1" applyFont="1" applyFill="1" applyBorder="1" applyAlignment="1">
      <alignment horizontal="right"/>
      <protection locked="0"/>
    </xf>
    <xf numFmtId="2" fontId="15" fillId="0" borderId="4" xfId="1" applyNumberFormat="1" applyFont="1" applyFill="1" applyBorder="1" applyAlignment="1">
      <alignment horizontal="right"/>
      <protection locked="0"/>
    </xf>
    <xf numFmtId="39" fontId="15" fillId="0" borderId="4" xfId="6" applyNumberFormat="1" applyFont="1" applyBorder="1" applyAlignment="1">
      <alignment horizontal="right"/>
      <protection locked="0"/>
    </xf>
    <xf numFmtId="39" fontId="15" fillId="0" borderId="2" xfId="6" applyNumberFormat="1" applyFont="1" applyBorder="1" applyAlignment="1">
      <alignment horizontal="right"/>
      <protection locked="0"/>
    </xf>
    <xf numFmtId="39" fontId="15" fillId="0" borderId="8" xfId="6" applyNumberFormat="1" applyFont="1" applyBorder="1" applyAlignment="1">
      <alignment horizontal="right"/>
      <protection locked="0"/>
    </xf>
    <xf numFmtId="39" fontId="15" fillId="0" borderId="16" xfId="6" applyNumberFormat="1" applyFont="1" applyBorder="1" applyAlignment="1">
      <alignment horizontal="right"/>
      <protection locked="0"/>
    </xf>
    <xf numFmtId="39" fontId="15" fillId="0" borderId="8" xfId="6" applyNumberFormat="1" applyFont="1" applyFill="1" applyBorder="1" applyAlignment="1">
      <alignment horizontal="right"/>
      <protection locked="0"/>
    </xf>
    <xf numFmtId="39" fontId="15" fillId="0" borderId="0" xfId="6" applyNumberFormat="1" applyFont="1" applyBorder="1" applyAlignment="1">
      <alignment horizontal="right"/>
      <protection locked="0"/>
    </xf>
    <xf numFmtId="39" fontId="27" fillId="0" borderId="0" xfId="0" applyNumberFormat="1" applyFont="1"/>
    <xf numFmtId="2" fontId="15" fillId="0" borderId="17" xfId="1" applyNumberFormat="1" applyFont="1" applyFill="1" applyBorder="1" applyAlignment="1">
      <alignment horizontal="right"/>
      <protection locked="0"/>
    </xf>
    <xf numFmtId="0" fontId="26" fillId="0" borderId="0" xfId="0" applyFont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8" xfId="0" applyFont="1" applyBorder="1"/>
    <xf numFmtId="2" fontId="26" fillId="0" borderId="8" xfId="0" applyNumberFormat="1" applyFont="1" applyBorder="1"/>
    <xf numFmtId="0" fontId="26" fillId="3" borderId="8" xfId="0" applyFont="1" applyFill="1" applyBorder="1"/>
    <xf numFmtId="2" fontId="26" fillId="3" borderId="8" xfId="0" applyNumberFormat="1" applyFont="1" applyFill="1" applyBorder="1"/>
    <xf numFmtId="0" fontId="15" fillId="4" borderId="1" xfId="6" applyFont="1" applyFill="1" applyBorder="1" applyAlignment="1">
      <alignment horizontal="left" wrapText="1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</cellXfs>
  <cellStyles count="7">
    <cellStyle name="Normálna" xfId="0" builtinId="0"/>
    <cellStyle name="Normálna 2" xfId="1" xr:uid="{00000000-0005-0000-0000-000000000000}"/>
    <cellStyle name="Normálna 3" xfId="4" xr:uid="{00000000-0005-0000-0000-000001000000}"/>
    <cellStyle name="Normálna 4" xfId="5" xr:uid="{00000000-0005-0000-0000-000002000000}"/>
    <cellStyle name="Normálna 5" xfId="6" xr:uid="{00000000-0005-0000-0000-000003000000}"/>
    <cellStyle name="Normálne 2" xfId="2" xr:uid="{00000000-0005-0000-0000-000005000000}"/>
    <cellStyle name="Normálne 3" xfId="3" xr:uid="{00000000-0005-0000-0000-000006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opLeftCell="A7" zoomScale="130" zoomScaleNormal="130" workbookViewId="0">
      <selection activeCell="C5" sqref="C5"/>
    </sheetView>
  </sheetViews>
  <sheetFormatPr defaultRowHeight="15"/>
  <cols>
    <col min="1" max="1" width="3.42578125" customWidth="1"/>
    <col min="2" max="2" width="12.85546875" customWidth="1"/>
    <col min="3" max="3" width="43.5703125" customWidth="1"/>
    <col min="4" max="4" width="10.7109375" customWidth="1"/>
    <col min="5" max="5" width="9.5703125" customWidth="1"/>
    <col min="7" max="7" width="11" customWidth="1"/>
    <col min="8" max="8" width="11.140625" customWidth="1"/>
  </cols>
  <sheetData>
    <row r="1" spans="1:8" s="1" customFormat="1" ht="27.75" customHeight="1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 s="1" customFormat="1" ht="12.75" customHeight="1">
      <c r="A2" s="73" t="s">
        <v>125</v>
      </c>
      <c r="B2" s="3"/>
      <c r="C2" s="3"/>
      <c r="D2" s="3"/>
      <c r="E2" s="3"/>
      <c r="F2" s="3"/>
      <c r="G2" s="3"/>
      <c r="H2" s="3"/>
    </row>
    <row r="3" spans="1:8" s="1" customFormat="1" ht="12.75" customHeight="1">
      <c r="A3" s="73" t="s">
        <v>137</v>
      </c>
      <c r="B3" s="3"/>
      <c r="C3" s="3"/>
      <c r="D3" s="3"/>
      <c r="E3" s="3"/>
      <c r="F3" s="3"/>
      <c r="G3" s="3"/>
      <c r="H3" s="3"/>
    </row>
    <row r="4" spans="1:8" s="1" customFormat="1" ht="13.5" customHeight="1">
      <c r="A4" s="4" t="s">
        <v>1</v>
      </c>
      <c r="B4" s="2"/>
      <c r="C4" s="74" t="s">
        <v>49</v>
      </c>
      <c r="D4" s="5"/>
      <c r="E4" s="5"/>
      <c r="F4" s="5"/>
      <c r="G4" s="5"/>
      <c r="H4" s="5"/>
    </row>
    <row r="5" spans="1:8" s="1" customFormat="1" ht="6.75" customHeight="1">
      <c r="A5" s="6"/>
      <c r="B5" s="7"/>
      <c r="C5" s="7"/>
      <c r="D5" s="7"/>
      <c r="E5" s="8"/>
      <c r="F5" s="9"/>
      <c r="G5" s="9"/>
      <c r="H5" s="8"/>
    </row>
    <row r="6" spans="1:8" s="1" customFormat="1" ht="12.75" customHeight="1">
      <c r="A6" s="72" t="s">
        <v>127</v>
      </c>
      <c r="B6" s="3"/>
      <c r="C6" s="3"/>
      <c r="D6" s="3"/>
      <c r="E6" s="3"/>
      <c r="F6" s="3"/>
      <c r="G6" s="3"/>
      <c r="H6" s="3"/>
    </row>
    <row r="7" spans="1:8" s="1" customFormat="1" ht="13.5" customHeight="1">
      <c r="A7" s="72" t="s">
        <v>50</v>
      </c>
      <c r="B7" s="3"/>
      <c r="C7" s="3"/>
      <c r="D7" s="3"/>
      <c r="E7" s="72" t="s">
        <v>48</v>
      </c>
      <c r="F7" s="3"/>
      <c r="G7" s="3"/>
      <c r="H7" s="3"/>
    </row>
    <row r="8" spans="1:8" s="1" customFormat="1" ht="13.5" customHeight="1">
      <c r="A8" s="270" t="s">
        <v>51</v>
      </c>
      <c r="B8" s="271"/>
      <c r="C8" s="271"/>
      <c r="D8" s="10"/>
      <c r="E8" s="72" t="s">
        <v>126</v>
      </c>
      <c r="F8" s="11"/>
      <c r="G8" s="11"/>
      <c r="H8" s="12"/>
    </row>
    <row r="9" spans="1:8" s="1" customFormat="1" ht="6.75" customHeight="1">
      <c r="A9" s="6"/>
      <c r="B9" s="6"/>
      <c r="C9" s="6"/>
      <c r="D9" s="6"/>
      <c r="E9" s="6"/>
      <c r="F9" s="6"/>
      <c r="G9" s="6"/>
      <c r="H9" s="6"/>
    </row>
    <row r="10" spans="1:8" s="1" customFormat="1" ht="28.5" customHeight="1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 s="1" customFormat="1" ht="12.75" hidden="1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 s="1" customFormat="1" ht="21.95" customHeight="1">
      <c r="A12" s="6"/>
      <c r="B12" s="6"/>
      <c r="C12" s="6"/>
      <c r="D12" s="6"/>
      <c r="E12" s="6"/>
      <c r="F12" s="6"/>
      <c r="G12" s="6"/>
      <c r="H12" s="6"/>
    </row>
    <row r="13" spans="1:8" s="1" customFormat="1">
      <c r="A13" s="14"/>
      <c r="B13" s="65"/>
      <c r="C13" s="65" t="s">
        <v>56</v>
      </c>
      <c r="D13" s="65"/>
      <c r="E13" s="66"/>
      <c r="F13" s="67"/>
      <c r="G13" s="234">
        <f>G14+G20+G23+G26+G31+G39+G45+G50</f>
        <v>0</v>
      </c>
      <c r="H13" s="66">
        <f>G13*1.2</f>
        <v>0</v>
      </c>
    </row>
    <row r="14" spans="1:8" s="1" customFormat="1">
      <c r="A14" s="15"/>
      <c r="B14" s="89" t="s">
        <v>9</v>
      </c>
      <c r="C14" s="89" t="s">
        <v>17</v>
      </c>
      <c r="D14" s="89"/>
      <c r="E14" s="90"/>
      <c r="F14" s="91"/>
      <c r="G14" s="235">
        <f>SUM(G15:G18)</f>
        <v>0</v>
      </c>
      <c r="H14" s="98"/>
    </row>
    <row r="15" spans="1:8" s="1" customFormat="1">
      <c r="A15" s="77">
        <v>1</v>
      </c>
      <c r="B15" s="78" t="s">
        <v>18</v>
      </c>
      <c r="C15" s="78" t="s">
        <v>19</v>
      </c>
      <c r="D15" s="120" t="s">
        <v>20</v>
      </c>
      <c r="E15" s="79">
        <v>9.6479999999999997</v>
      </c>
      <c r="F15" s="80"/>
      <c r="G15" s="236"/>
      <c r="H15" s="100">
        <v>20</v>
      </c>
    </row>
    <row r="16" spans="1:8" s="1" customFormat="1" ht="21.7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9" s="1" customFormat="1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9" ht="18" customHeight="1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9" ht="18" customHeight="1">
      <c r="G19" s="202"/>
    </row>
    <row r="20" spans="1:9">
      <c r="B20" s="56" t="s">
        <v>10</v>
      </c>
      <c r="C20" s="56" t="s">
        <v>40</v>
      </c>
      <c r="G20" s="238"/>
      <c r="H20" s="101"/>
    </row>
    <row r="21" spans="1:9">
      <c r="A21" s="124">
        <v>5</v>
      </c>
      <c r="B21" s="123">
        <v>275321117</v>
      </c>
      <c r="C21" s="53" t="s">
        <v>121</v>
      </c>
      <c r="D21" s="54" t="s">
        <v>20</v>
      </c>
      <c r="E21" s="40">
        <v>8.2899999999999991</v>
      </c>
      <c r="F21" s="92"/>
      <c r="G21" s="239"/>
      <c r="H21" s="100">
        <v>20</v>
      </c>
    </row>
    <row r="22" spans="1:9">
      <c r="G22" s="202"/>
    </row>
    <row r="23" spans="1:9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9">
      <c r="A24" s="124">
        <v>6</v>
      </c>
      <c r="B24" s="123">
        <v>311272208</v>
      </c>
      <c r="C24" s="53" t="s">
        <v>67</v>
      </c>
      <c r="D24" s="54" t="s">
        <v>20</v>
      </c>
      <c r="E24" s="40">
        <v>1</v>
      </c>
      <c r="F24" s="92"/>
      <c r="G24" s="239"/>
      <c r="H24" s="100">
        <v>20</v>
      </c>
    </row>
    <row r="25" spans="1:9">
      <c r="G25" s="202"/>
    </row>
    <row r="26" spans="1:9">
      <c r="B26" s="18">
        <v>9</v>
      </c>
      <c r="C26" s="18" t="s">
        <v>22</v>
      </c>
      <c r="D26" s="17"/>
      <c r="E26" s="19"/>
      <c r="G26" s="250"/>
      <c r="H26" s="101"/>
    </row>
    <row r="27" spans="1:9">
      <c r="A27" s="126">
        <v>7</v>
      </c>
      <c r="B27" s="133">
        <v>941955001</v>
      </c>
      <c r="C27" s="134" t="s">
        <v>27</v>
      </c>
      <c r="D27" s="135" t="s">
        <v>21</v>
      </c>
      <c r="E27" s="136">
        <v>25</v>
      </c>
      <c r="F27" s="137"/>
      <c r="G27" s="251"/>
      <c r="H27" s="100">
        <v>20</v>
      </c>
    </row>
    <row r="28" spans="1:9">
      <c r="A28" s="126">
        <v>8</v>
      </c>
      <c r="B28" s="20">
        <v>952901411</v>
      </c>
      <c r="C28" s="70" t="s">
        <v>47</v>
      </c>
      <c r="D28" s="71" t="s">
        <v>21</v>
      </c>
      <c r="E28" s="23">
        <v>50</v>
      </c>
      <c r="F28" s="24"/>
      <c r="G28" s="252"/>
      <c r="H28" s="100">
        <v>20</v>
      </c>
    </row>
    <row r="29" spans="1:9" ht="22.5">
      <c r="A29" s="126">
        <v>9</v>
      </c>
      <c r="B29" s="123" t="s">
        <v>29</v>
      </c>
      <c r="C29" s="32" t="s">
        <v>30</v>
      </c>
      <c r="D29" s="31" t="s">
        <v>31</v>
      </c>
      <c r="E29" s="33">
        <v>16</v>
      </c>
      <c r="F29" s="34"/>
      <c r="G29" s="252"/>
      <c r="H29" s="100">
        <v>20</v>
      </c>
      <c r="I29" s="16"/>
    </row>
    <row r="30" spans="1:9">
      <c r="A30" s="131"/>
      <c r="B30" s="20"/>
      <c r="C30" s="20"/>
      <c r="D30" s="22"/>
      <c r="E30" s="23"/>
      <c r="F30" s="24"/>
      <c r="G30" s="240"/>
      <c r="H30" s="129"/>
    </row>
    <row r="31" spans="1:9">
      <c r="B31" s="21" t="s">
        <v>24</v>
      </c>
      <c r="C31" s="21" t="s">
        <v>25</v>
      </c>
      <c r="G31" s="241"/>
      <c r="H31" s="101"/>
    </row>
    <row r="32" spans="1:9">
      <c r="A32" s="126">
        <v>10</v>
      </c>
      <c r="B32" s="125">
        <v>762342204</v>
      </c>
      <c r="C32" s="29" t="s">
        <v>57</v>
      </c>
      <c r="D32" s="28" t="s">
        <v>21</v>
      </c>
      <c r="E32" s="30">
        <v>182</v>
      </c>
      <c r="F32" s="95"/>
      <c r="G32" s="239"/>
      <c r="H32" s="100">
        <v>20</v>
      </c>
    </row>
    <row r="33" spans="1:8">
      <c r="A33" s="126">
        <v>11</v>
      </c>
      <c r="B33" s="203">
        <v>605171126</v>
      </c>
      <c r="C33" s="29" t="s">
        <v>58</v>
      </c>
      <c r="D33" s="28" t="s">
        <v>21</v>
      </c>
      <c r="E33" s="30">
        <v>182</v>
      </c>
      <c r="F33" s="95"/>
      <c r="G33" s="239"/>
      <c r="H33" s="100">
        <v>20</v>
      </c>
    </row>
    <row r="34" spans="1:8" ht="23.25">
      <c r="A34" s="126">
        <v>12</v>
      </c>
      <c r="B34" s="125">
        <v>762712140</v>
      </c>
      <c r="C34" s="29" t="s">
        <v>52</v>
      </c>
      <c r="D34" s="28" t="s">
        <v>20</v>
      </c>
      <c r="E34" s="30">
        <v>8.1199999999999992</v>
      </c>
      <c r="F34" s="95"/>
      <c r="G34" s="239"/>
      <c r="H34" s="100">
        <v>20</v>
      </c>
    </row>
    <row r="35" spans="1:8">
      <c r="A35" s="126">
        <v>13</v>
      </c>
      <c r="B35" s="204">
        <v>592173300</v>
      </c>
      <c r="C35" s="46" t="s">
        <v>59</v>
      </c>
      <c r="D35" s="45" t="s">
        <v>20</v>
      </c>
      <c r="E35" s="47">
        <v>8.1199999999999992</v>
      </c>
      <c r="F35" s="96"/>
      <c r="G35" s="239"/>
      <c r="H35" s="100">
        <v>20</v>
      </c>
    </row>
    <row r="36" spans="1:8" ht="23.25">
      <c r="A36" s="126">
        <v>14</v>
      </c>
      <c r="B36" s="125">
        <v>762341250</v>
      </c>
      <c r="C36" s="29" t="s">
        <v>53</v>
      </c>
      <c r="D36" s="28" t="s">
        <v>20</v>
      </c>
      <c r="E36" s="30">
        <v>14.95</v>
      </c>
      <c r="F36" s="95"/>
      <c r="G36" s="239"/>
      <c r="H36" s="100">
        <v>20</v>
      </c>
    </row>
    <row r="37" spans="1:8" ht="23.25">
      <c r="A37" s="126">
        <v>15</v>
      </c>
      <c r="B37" s="125">
        <v>998762102</v>
      </c>
      <c r="C37" s="29" t="s">
        <v>54</v>
      </c>
      <c r="D37" s="28" t="s">
        <v>31</v>
      </c>
      <c r="E37" s="30">
        <v>15</v>
      </c>
      <c r="F37" s="95"/>
      <c r="G37" s="239"/>
      <c r="H37" s="100">
        <v>20</v>
      </c>
    </row>
    <row r="38" spans="1:8">
      <c r="G38" s="202"/>
    </row>
    <row r="39" spans="1:8" ht="19.5" customHeight="1">
      <c r="B39" s="61" t="s">
        <v>41</v>
      </c>
      <c r="C39" s="61" t="s">
        <v>42</v>
      </c>
      <c r="G39" s="241"/>
      <c r="H39" s="101"/>
    </row>
    <row r="40" spans="1:8">
      <c r="A40" s="100">
        <v>16</v>
      </c>
      <c r="B40" s="127">
        <v>766211420</v>
      </c>
      <c r="C40" s="62" t="s">
        <v>60</v>
      </c>
      <c r="D40" s="122" t="s">
        <v>28</v>
      </c>
      <c r="E40" s="60">
        <v>80</v>
      </c>
      <c r="F40" s="253"/>
      <c r="G40" s="239"/>
      <c r="H40" s="100">
        <v>20</v>
      </c>
    </row>
    <row r="41" spans="1:8">
      <c r="A41" s="100">
        <v>17</v>
      </c>
      <c r="B41" s="127">
        <v>614354050</v>
      </c>
      <c r="C41" s="62" t="s">
        <v>61</v>
      </c>
      <c r="D41" s="122" t="s">
        <v>28</v>
      </c>
      <c r="E41" s="60">
        <v>1</v>
      </c>
      <c r="F41" s="253"/>
      <c r="G41" s="239"/>
      <c r="H41" s="100">
        <v>20</v>
      </c>
    </row>
    <row r="42" spans="1:8">
      <c r="A42" s="100">
        <v>18</v>
      </c>
      <c r="B42" s="150">
        <v>615180142</v>
      </c>
      <c r="C42" s="151" t="s">
        <v>62</v>
      </c>
      <c r="D42" s="225" t="s">
        <v>28</v>
      </c>
      <c r="E42" s="152">
        <v>1</v>
      </c>
      <c r="F42" s="256"/>
      <c r="G42" s="239"/>
      <c r="H42" s="100">
        <v>20</v>
      </c>
    </row>
    <row r="43" spans="1:8">
      <c r="A43" s="100">
        <v>19</v>
      </c>
      <c r="B43" s="158">
        <v>615180142</v>
      </c>
      <c r="C43" s="160" t="s">
        <v>68</v>
      </c>
      <c r="D43" s="224" t="s">
        <v>28</v>
      </c>
      <c r="E43" s="159">
        <v>1</v>
      </c>
      <c r="F43" s="257"/>
      <c r="G43" s="239"/>
      <c r="H43" s="100">
        <v>20</v>
      </c>
    </row>
    <row r="44" spans="1:8">
      <c r="A44" s="129"/>
      <c r="B44" s="148"/>
      <c r="C44" s="148"/>
      <c r="D44" s="192"/>
      <c r="E44" s="149"/>
      <c r="F44" s="258"/>
      <c r="G44" s="240"/>
      <c r="H44" s="129"/>
    </row>
    <row r="45" spans="1:8">
      <c r="A45" s="121"/>
      <c r="B45" s="55" t="s">
        <v>37</v>
      </c>
      <c r="C45" s="55" t="s">
        <v>38</v>
      </c>
      <c r="D45" s="121"/>
      <c r="F45" s="226"/>
      <c r="G45" s="241"/>
      <c r="H45" s="101"/>
    </row>
    <row r="46" spans="1:8">
      <c r="A46" s="162">
        <v>20</v>
      </c>
      <c r="B46" s="127">
        <v>767392112</v>
      </c>
      <c r="C46" s="64" t="s">
        <v>63</v>
      </c>
      <c r="D46" s="122" t="s">
        <v>28</v>
      </c>
      <c r="E46" s="63">
        <v>2</v>
      </c>
      <c r="F46" s="253"/>
      <c r="G46" s="239"/>
      <c r="H46" s="100">
        <v>20</v>
      </c>
    </row>
    <row r="47" spans="1:8">
      <c r="A47" s="162">
        <v>21</v>
      </c>
      <c r="B47" s="127">
        <v>553521830</v>
      </c>
      <c r="C47" s="64" t="s">
        <v>64</v>
      </c>
      <c r="D47" s="122" t="s">
        <v>28</v>
      </c>
      <c r="E47" s="63">
        <v>2</v>
      </c>
      <c r="F47" s="253"/>
      <c r="G47" s="239"/>
      <c r="H47" s="100">
        <v>20</v>
      </c>
    </row>
    <row r="48" spans="1:8" ht="23.25">
      <c r="A48" s="162">
        <v>22</v>
      </c>
      <c r="B48" s="153">
        <v>998767102</v>
      </c>
      <c r="C48" s="154" t="s">
        <v>39</v>
      </c>
      <c r="D48" s="155" t="s">
        <v>31</v>
      </c>
      <c r="E48" s="156">
        <v>0.25</v>
      </c>
      <c r="F48" s="157"/>
      <c r="G48" s="239"/>
      <c r="H48" s="100">
        <v>20</v>
      </c>
    </row>
    <row r="49" spans="1:8">
      <c r="A49" s="121"/>
      <c r="D49" s="121"/>
      <c r="F49" s="226"/>
      <c r="G49" s="202"/>
    </row>
    <row r="50" spans="1:8">
      <c r="A50" s="121"/>
      <c r="B50" s="61">
        <v>783</v>
      </c>
      <c r="C50" s="61" t="s">
        <v>44</v>
      </c>
      <c r="D50" s="121"/>
      <c r="F50" s="226"/>
      <c r="G50" s="241"/>
      <c r="H50" s="101"/>
    </row>
    <row r="51" spans="1:8">
      <c r="A51" s="162">
        <v>23</v>
      </c>
      <c r="B51" s="127">
        <v>783626020</v>
      </c>
      <c r="C51" s="62" t="s">
        <v>65</v>
      </c>
      <c r="D51" s="122" t="s">
        <v>21</v>
      </c>
      <c r="E51" s="63">
        <v>250</v>
      </c>
      <c r="F51" s="253"/>
      <c r="G51" s="239"/>
      <c r="H51" s="100">
        <v>20</v>
      </c>
    </row>
    <row r="52" spans="1:8">
      <c r="A52" s="162">
        <v>24</v>
      </c>
      <c r="B52" s="127">
        <v>783782203</v>
      </c>
      <c r="C52" s="62" t="s">
        <v>66</v>
      </c>
      <c r="D52" s="122" t="s">
        <v>21</v>
      </c>
      <c r="E52" s="63">
        <v>500</v>
      </c>
      <c r="F52" s="253"/>
      <c r="G52" s="239"/>
      <c r="H52" s="100">
        <v>20</v>
      </c>
    </row>
    <row r="53" spans="1:8">
      <c r="A53" s="162">
        <v>25</v>
      </c>
      <c r="B53" s="177">
        <v>783782200</v>
      </c>
      <c r="C53" s="160" t="s">
        <v>78</v>
      </c>
      <c r="D53" s="179" t="s">
        <v>43</v>
      </c>
      <c r="E53" s="161">
        <v>60</v>
      </c>
      <c r="F53" s="253"/>
      <c r="G53" s="239"/>
      <c r="H53" s="100">
        <v>20</v>
      </c>
    </row>
    <row r="54" spans="1:8">
      <c r="B54" s="42"/>
      <c r="C54" s="42"/>
      <c r="D54" s="41"/>
      <c r="E54" s="43"/>
      <c r="F54" s="44"/>
      <c r="G54" s="94"/>
      <c r="H54" s="101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 ht="17.25" customHeight="1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B65" s="48"/>
      <c r="C65" s="49"/>
      <c r="D65" s="50"/>
      <c r="E65" s="51"/>
      <c r="F65" s="52"/>
      <c r="G65" s="93"/>
      <c r="H65" s="101"/>
    </row>
    <row r="66" spans="1:8">
      <c r="A66" s="143"/>
      <c r="B66" s="130"/>
      <c r="C66" s="130"/>
      <c r="D66" s="143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B68" s="20"/>
      <c r="C68" s="20"/>
      <c r="D68" s="22"/>
      <c r="E68" s="23"/>
      <c r="F68" s="24"/>
      <c r="G68" s="93"/>
      <c r="H68" s="101"/>
    </row>
    <row r="82" spans="7:8">
      <c r="G82" s="93"/>
      <c r="H82" s="101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zoomScale="130" zoomScaleNormal="130" workbookViewId="0">
      <selection activeCell="A3" sqref="A3"/>
    </sheetView>
  </sheetViews>
  <sheetFormatPr defaultRowHeight="15"/>
  <cols>
    <col min="1" max="1" width="3.42578125" customWidth="1"/>
    <col min="2" max="2" width="12.85546875" customWidth="1"/>
    <col min="3" max="3" width="48.140625" customWidth="1"/>
    <col min="4" max="4" width="9" style="121" customWidth="1"/>
    <col min="7" max="7" width="10" customWidth="1"/>
    <col min="8" max="8" width="10.140625" bestFit="1" customWidth="1"/>
  </cols>
  <sheetData>
    <row r="1" spans="1:8" s="1" customFormat="1" ht="27.75" customHeight="1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 s="1" customFormat="1" ht="12.75" customHeight="1">
      <c r="A2" s="73" t="s">
        <v>125</v>
      </c>
      <c r="B2" s="3"/>
      <c r="C2" s="3"/>
      <c r="D2" s="113"/>
      <c r="E2" s="3"/>
      <c r="F2" s="3"/>
      <c r="G2" s="3"/>
      <c r="H2" s="3"/>
    </row>
    <row r="3" spans="1:8" s="1" customFormat="1" ht="12.75" customHeight="1">
      <c r="A3" s="73" t="s">
        <v>136</v>
      </c>
      <c r="B3" s="3"/>
      <c r="C3" s="3"/>
      <c r="D3" s="113"/>
      <c r="E3" s="3"/>
      <c r="F3" s="3"/>
      <c r="G3" s="3"/>
      <c r="H3" s="3"/>
    </row>
    <row r="4" spans="1:8" s="1" customFormat="1" ht="13.5" customHeight="1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 s="1" customFormat="1" ht="6.75" customHeight="1">
      <c r="A5" s="6"/>
      <c r="B5" s="7"/>
      <c r="C5" s="7"/>
      <c r="D5" s="115"/>
      <c r="E5" s="8"/>
      <c r="F5" s="9"/>
      <c r="G5" s="9"/>
      <c r="H5" s="8"/>
    </row>
    <row r="6" spans="1:8" s="1" customFormat="1" ht="12.75" customHeight="1">
      <c r="A6" s="72" t="s">
        <v>128</v>
      </c>
      <c r="B6" s="3"/>
      <c r="C6" s="3"/>
      <c r="D6" s="113"/>
      <c r="E6" s="3"/>
      <c r="F6" s="3"/>
      <c r="G6" s="3"/>
      <c r="H6" s="3"/>
    </row>
    <row r="7" spans="1:8" s="1" customFormat="1" ht="13.5" customHeight="1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 s="1" customFormat="1" ht="13.5" customHeight="1">
      <c r="A8" s="270" t="s">
        <v>51</v>
      </c>
      <c r="B8" s="271"/>
      <c r="C8" s="271"/>
      <c r="D8" s="116"/>
      <c r="E8" s="72" t="s">
        <v>126</v>
      </c>
      <c r="F8" s="11"/>
      <c r="G8" s="11"/>
      <c r="H8" s="12"/>
    </row>
    <row r="9" spans="1:8" s="1" customFormat="1" ht="6.75" customHeight="1">
      <c r="A9" s="6"/>
      <c r="B9" s="6"/>
      <c r="C9" s="6"/>
      <c r="D9" s="117"/>
      <c r="E9" s="6"/>
      <c r="F9" s="6"/>
      <c r="G9" s="6"/>
      <c r="H9" s="6"/>
    </row>
    <row r="10" spans="1:8" s="1" customFormat="1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 s="1" customFormat="1" ht="12.75" hidden="1" customHeight="1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 s="1" customFormat="1" ht="19.5" customHeight="1">
      <c r="A12" s="6"/>
      <c r="B12" s="6"/>
      <c r="C12" s="6"/>
      <c r="D12" s="117"/>
      <c r="E12" s="6"/>
      <c r="F12" s="6"/>
      <c r="G12" s="6"/>
      <c r="H12" s="6"/>
    </row>
    <row r="13" spans="1:8" s="1" customFormat="1">
      <c r="A13" s="14"/>
      <c r="B13" s="65"/>
      <c r="C13" s="65" t="s">
        <v>56</v>
      </c>
      <c r="D13" s="118"/>
      <c r="E13" s="66"/>
      <c r="F13" s="67"/>
      <c r="G13" s="67">
        <f>G14+G20+G23+G26+G31+G39+G43+G46+G51</f>
        <v>0</v>
      </c>
      <c r="H13" s="66">
        <f>G13*1.2</f>
        <v>0</v>
      </c>
    </row>
    <row r="14" spans="1:8" s="1" customFormat="1">
      <c r="A14" s="15"/>
      <c r="B14" s="89" t="s">
        <v>9</v>
      </c>
      <c r="C14" s="89" t="s">
        <v>17</v>
      </c>
      <c r="D14" s="119"/>
      <c r="E14" s="90"/>
      <c r="F14" s="91"/>
      <c r="G14" s="91">
        <f>SUM(G15:G18)</f>
        <v>0</v>
      </c>
      <c r="H14" s="98"/>
    </row>
    <row r="15" spans="1:8" s="1" customFormat="1">
      <c r="A15" s="77">
        <v>1</v>
      </c>
      <c r="B15" s="78" t="s">
        <v>18</v>
      </c>
      <c r="C15" s="78" t="s">
        <v>19</v>
      </c>
      <c r="D15" s="120" t="s">
        <v>20</v>
      </c>
      <c r="E15" s="79">
        <v>2.4</v>
      </c>
      <c r="F15" s="80"/>
      <c r="G15" s="99"/>
      <c r="H15" s="100">
        <v>20</v>
      </c>
    </row>
    <row r="16" spans="1:8" s="1" customFormat="1" ht="21.7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99"/>
      <c r="H16" s="100">
        <v>20</v>
      </c>
    </row>
    <row r="17" spans="1:9" s="1" customFormat="1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99"/>
      <c r="H17" s="100">
        <v>20</v>
      </c>
    </row>
    <row r="18" spans="1:9" ht="18" customHeight="1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99"/>
      <c r="H18" s="100">
        <v>20</v>
      </c>
    </row>
    <row r="19" spans="1:9" ht="18" customHeight="1">
      <c r="B19" s="35"/>
      <c r="C19" s="35"/>
      <c r="D19" s="36"/>
      <c r="E19" s="37"/>
      <c r="F19" s="38"/>
      <c r="G19" s="229"/>
      <c r="H19" s="101"/>
    </row>
    <row r="20" spans="1:9">
      <c r="B20" s="56" t="s">
        <v>10</v>
      </c>
      <c r="C20" s="56" t="s">
        <v>40</v>
      </c>
      <c r="G20" s="88"/>
      <c r="H20" s="101"/>
    </row>
    <row r="21" spans="1:9">
      <c r="A21" s="124">
        <v>5</v>
      </c>
      <c r="B21" s="81">
        <v>275321117</v>
      </c>
      <c r="C21" s="86" t="s">
        <v>121</v>
      </c>
      <c r="D21" s="87" t="s">
        <v>20</v>
      </c>
      <c r="E21" s="83">
        <v>2</v>
      </c>
      <c r="F21" s="84"/>
      <c r="G21" s="227"/>
      <c r="H21" s="100">
        <v>20</v>
      </c>
    </row>
    <row r="22" spans="1:9">
      <c r="G22" s="226"/>
    </row>
    <row r="23" spans="1:9">
      <c r="B23" s="56">
        <v>3</v>
      </c>
      <c r="C23" s="56" t="s">
        <v>46</v>
      </c>
      <c r="D23" s="69"/>
      <c r="E23" s="37"/>
      <c r="F23" s="38"/>
      <c r="G23" s="228"/>
      <c r="H23" s="101"/>
    </row>
    <row r="24" spans="1:9">
      <c r="A24" s="124">
        <v>6</v>
      </c>
      <c r="B24" s="39">
        <v>311272208</v>
      </c>
      <c r="C24" s="53" t="s">
        <v>67</v>
      </c>
      <c r="D24" s="54" t="s">
        <v>20</v>
      </c>
      <c r="E24" s="40">
        <v>0.5</v>
      </c>
      <c r="F24" s="92"/>
      <c r="G24" s="227"/>
      <c r="H24" s="100">
        <v>20</v>
      </c>
    </row>
    <row r="25" spans="1:9">
      <c r="G25" s="226"/>
    </row>
    <row r="26" spans="1:9">
      <c r="B26" s="26">
        <v>9</v>
      </c>
      <c r="C26" s="26" t="s">
        <v>22</v>
      </c>
      <c r="D26" s="25"/>
      <c r="E26" s="27"/>
      <c r="G26" s="250"/>
      <c r="H26" s="101"/>
    </row>
    <row r="27" spans="1:9">
      <c r="A27" s="126">
        <v>7</v>
      </c>
      <c r="B27" s="163">
        <v>941955001</v>
      </c>
      <c r="C27" s="164" t="s">
        <v>27</v>
      </c>
      <c r="D27" s="165" t="s">
        <v>21</v>
      </c>
      <c r="E27" s="166">
        <v>30</v>
      </c>
      <c r="F27" s="167"/>
      <c r="G27" s="251"/>
      <c r="H27" s="100">
        <v>20</v>
      </c>
    </row>
    <row r="28" spans="1:9">
      <c r="A28" s="126">
        <v>8</v>
      </c>
      <c r="B28" s="108">
        <v>952901411</v>
      </c>
      <c r="C28" s="109" t="s">
        <v>47</v>
      </c>
      <c r="D28" s="110" t="s">
        <v>21</v>
      </c>
      <c r="E28" s="111">
        <v>50</v>
      </c>
      <c r="F28" s="112"/>
      <c r="G28" s="260"/>
      <c r="H28" s="100">
        <v>20</v>
      </c>
    </row>
    <row r="29" spans="1:9" ht="22.5">
      <c r="A29" s="126">
        <v>9</v>
      </c>
      <c r="B29" s="168" t="s">
        <v>29</v>
      </c>
      <c r="C29" s="103" t="s">
        <v>30</v>
      </c>
      <c r="D29" s="104" t="s">
        <v>31</v>
      </c>
      <c r="E29" s="105">
        <v>2</v>
      </c>
      <c r="F29" s="106"/>
      <c r="G29" s="252"/>
      <c r="H29" s="100">
        <v>20</v>
      </c>
      <c r="I29" s="16"/>
    </row>
    <row r="31" spans="1:9">
      <c r="B31" s="26" t="s">
        <v>24</v>
      </c>
      <c r="C31" s="26" t="s">
        <v>25</v>
      </c>
      <c r="G31" s="228"/>
      <c r="H31" s="101"/>
    </row>
    <row r="32" spans="1:9">
      <c r="A32" s="126">
        <v>7</v>
      </c>
      <c r="B32" s="29">
        <v>762712140</v>
      </c>
      <c r="C32" s="75" t="s">
        <v>52</v>
      </c>
      <c r="D32" s="76" t="s">
        <v>20</v>
      </c>
      <c r="E32" s="30">
        <v>1</v>
      </c>
      <c r="F32" s="95"/>
      <c r="G32" s="230"/>
      <c r="H32" s="205">
        <v>20</v>
      </c>
    </row>
    <row r="33" spans="1:8">
      <c r="A33" s="126">
        <v>8</v>
      </c>
      <c r="B33" s="39">
        <v>592173300</v>
      </c>
      <c r="C33" s="53" t="s">
        <v>69</v>
      </c>
      <c r="D33" s="54" t="s">
        <v>20</v>
      </c>
      <c r="E33" s="40">
        <v>1</v>
      </c>
      <c r="F33" s="92"/>
      <c r="G33" s="230"/>
      <c r="H33" s="205">
        <v>20</v>
      </c>
    </row>
    <row r="34" spans="1:8">
      <c r="A34" s="126">
        <v>9</v>
      </c>
      <c r="B34" s="29">
        <v>762341250</v>
      </c>
      <c r="C34" s="75" t="s">
        <v>53</v>
      </c>
      <c r="D34" s="76" t="s">
        <v>20</v>
      </c>
      <c r="E34" s="30">
        <v>1.6</v>
      </c>
      <c r="F34" s="95"/>
      <c r="G34" s="230"/>
      <c r="H34" s="205">
        <v>20</v>
      </c>
    </row>
    <row r="35" spans="1:8">
      <c r="A35" s="126">
        <v>10</v>
      </c>
      <c r="B35" s="29">
        <v>762811510</v>
      </c>
      <c r="C35" s="75" t="s">
        <v>120</v>
      </c>
      <c r="D35" s="28" t="s">
        <v>21</v>
      </c>
      <c r="E35" s="30">
        <v>30</v>
      </c>
      <c r="F35" s="95"/>
      <c r="G35" s="230"/>
      <c r="H35" s="205">
        <v>20</v>
      </c>
    </row>
    <row r="36" spans="1:8">
      <c r="A36" s="126">
        <v>11</v>
      </c>
      <c r="B36" s="39">
        <v>592173300</v>
      </c>
      <c r="C36" s="53" t="s">
        <v>70</v>
      </c>
      <c r="D36" s="54" t="s">
        <v>20</v>
      </c>
      <c r="E36" s="40">
        <v>0.6</v>
      </c>
      <c r="F36" s="92"/>
      <c r="G36" s="230"/>
      <c r="H36" s="205">
        <v>20</v>
      </c>
    </row>
    <row r="37" spans="1:8">
      <c r="A37" s="126">
        <v>12</v>
      </c>
      <c r="B37" s="29">
        <v>998762102</v>
      </c>
      <c r="C37" s="75" t="s">
        <v>54</v>
      </c>
      <c r="D37" s="76" t="s">
        <v>31</v>
      </c>
      <c r="E37" s="30">
        <v>1.4450000000000001</v>
      </c>
      <c r="F37" s="95"/>
      <c r="G37" s="230"/>
      <c r="H37" s="205">
        <v>20</v>
      </c>
    </row>
    <row r="38" spans="1:8">
      <c r="B38" s="206"/>
      <c r="C38" s="206"/>
      <c r="D38" s="207"/>
      <c r="E38" s="206"/>
      <c r="F38" s="206"/>
      <c r="G38" s="231"/>
      <c r="H38" s="208"/>
    </row>
    <row r="39" spans="1:8" ht="19.5" customHeight="1">
      <c r="B39" s="42" t="s">
        <v>35</v>
      </c>
      <c r="C39" s="42" t="s">
        <v>36</v>
      </c>
      <c r="D39" s="41"/>
      <c r="E39" s="43"/>
      <c r="F39" s="44"/>
      <c r="G39" s="232"/>
      <c r="H39" s="208"/>
    </row>
    <row r="40" spans="1:8">
      <c r="A40" s="126">
        <v>13</v>
      </c>
      <c r="B40" s="46">
        <v>764352213</v>
      </c>
      <c r="C40" s="46" t="s">
        <v>72</v>
      </c>
      <c r="D40" s="45" t="s">
        <v>23</v>
      </c>
      <c r="E40" s="47">
        <v>18.899999999999999</v>
      </c>
      <c r="F40" s="96"/>
      <c r="G40" s="230"/>
      <c r="H40" s="205">
        <v>20</v>
      </c>
    </row>
    <row r="41" spans="1:8">
      <c r="A41" s="126">
        <v>14</v>
      </c>
      <c r="B41" s="209">
        <v>553441702</v>
      </c>
      <c r="C41" s="210" t="s">
        <v>71</v>
      </c>
      <c r="D41" s="211" t="s">
        <v>28</v>
      </c>
      <c r="E41" s="212">
        <v>6</v>
      </c>
      <c r="F41" s="213"/>
      <c r="G41" s="230"/>
      <c r="H41" s="205">
        <v>20</v>
      </c>
    </row>
    <row r="42" spans="1:8">
      <c r="A42" s="132"/>
      <c r="B42" s="138"/>
      <c r="C42" s="68"/>
      <c r="D42" s="69"/>
      <c r="E42" s="140"/>
      <c r="F42" s="141"/>
      <c r="G42" s="233"/>
      <c r="H42" s="214"/>
    </row>
    <row r="43" spans="1:8">
      <c r="B43" s="26">
        <v>711</v>
      </c>
      <c r="C43" s="26" t="s">
        <v>77</v>
      </c>
      <c r="D43" s="207"/>
      <c r="E43" s="206"/>
      <c r="F43" s="206"/>
      <c r="G43" s="232"/>
      <c r="H43" s="208"/>
    </row>
    <row r="44" spans="1:8">
      <c r="A44" s="126">
        <v>15</v>
      </c>
      <c r="B44" s="29" t="s">
        <v>26</v>
      </c>
      <c r="C44" s="29" t="s">
        <v>73</v>
      </c>
      <c r="D44" s="28" t="s">
        <v>21</v>
      </c>
      <c r="E44" s="30">
        <v>32</v>
      </c>
      <c r="F44" s="95"/>
      <c r="G44" s="230"/>
      <c r="H44" s="205">
        <v>20</v>
      </c>
    </row>
    <row r="45" spans="1:8">
      <c r="B45" s="20"/>
      <c r="C45" s="20"/>
      <c r="D45" s="22"/>
      <c r="E45" s="23"/>
      <c r="F45" s="24"/>
      <c r="G45" s="231"/>
      <c r="H45" s="208"/>
    </row>
    <row r="46" spans="1:8">
      <c r="B46" s="56" t="s">
        <v>37</v>
      </c>
      <c r="C46" s="56" t="s">
        <v>74</v>
      </c>
      <c r="D46" s="207"/>
      <c r="E46" s="206"/>
      <c r="F46" s="206"/>
      <c r="G46" s="232"/>
      <c r="H46" s="208"/>
    </row>
    <row r="47" spans="1:8">
      <c r="A47" s="162">
        <v>16</v>
      </c>
      <c r="B47" s="62">
        <v>767392112</v>
      </c>
      <c r="C47" s="64" t="s">
        <v>75</v>
      </c>
      <c r="D47" s="122" t="s">
        <v>21</v>
      </c>
      <c r="E47" s="63">
        <v>39</v>
      </c>
      <c r="F47" s="253"/>
      <c r="G47" s="230"/>
      <c r="H47" s="205">
        <v>20</v>
      </c>
    </row>
    <row r="48" spans="1:8">
      <c r="A48" s="162">
        <v>17</v>
      </c>
      <c r="B48" s="62">
        <v>553521830</v>
      </c>
      <c r="C48" s="64" t="s">
        <v>76</v>
      </c>
      <c r="D48" s="122" t="s">
        <v>21</v>
      </c>
      <c r="E48" s="63">
        <v>39</v>
      </c>
      <c r="F48" s="253"/>
      <c r="G48" s="230"/>
      <c r="H48" s="205">
        <v>20</v>
      </c>
    </row>
    <row r="49" spans="1:8" ht="23.25">
      <c r="A49" s="162">
        <v>18</v>
      </c>
      <c r="B49" s="58">
        <v>998767102</v>
      </c>
      <c r="C49" s="58" t="s">
        <v>39</v>
      </c>
      <c r="D49" s="57" t="s">
        <v>31</v>
      </c>
      <c r="E49" s="59">
        <v>1</v>
      </c>
      <c r="F49" s="97"/>
      <c r="G49" s="230"/>
      <c r="H49" s="205">
        <v>20</v>
      </c>
    </row>
    <row r="50" spans="1:8">
      <c r="A50" s="121"/>
      <c r="G50" s="229"/>
      <c r="H50" s="101"/>
    </row>
    <row r="51" spans="1:8">
      <c r="A51" s="121"/>
      <c r="B51" s="61">
        <v>783</v>
      </c>
      <c r="C51" s="61" t="s">
        <v>44</v>
      </c>
      <c r="G51" s="228"/>
      <c r="H51" s="101"/>
    </row>
    <row r="52" spans="1:8">
      <c r="A52" s="162">
        <v>19</v>
      </c>
      <c r="B52" s="62">
        <v>783626020</v>
      </c>
      <c r="C52" s="62" t="s">
        <v>65</v>
      </c>
      <c r="D52" s="122" t="s">
        <v>21</v>
      </c>
      <c r="E52" s="63">
        <v>100</v>
      </c>
      <c r="F52" s="253"/>
      <c r="G52" s="227"/>
      <c r="H52" s="100">
        <v>20</v>
      </c>
    </row>
    <row r="53" spans="1:8">
      <c r="A53" s="162">
        <v>20</v>
      </c>
      <c r="B53" s="62">
        <v>783782203</v>
      </c>
      <c r="C53" s="146" t="s">
        <v>66</v>
      </c>
      <c r="D53" s="178" t="s">
        <v>21</v>
      </c>
      <c r="E53" s="147">
        <v>200</v>
      </c>
      <c r="F53" s="254"/>
      <c r="G53" s="227"/>
      <c r="H53" s="100">
        <v>20</v>
      </c>
    </row>
    <row r="54" spans="1:8">
      <c r="A54" s="162">
        <v>21</v>
      </c>
      <c r="B54" s="177">
        <v>783782200</v>
      </c>
      <c r="C54" s="160" t="s">
        <v>78</v>
      </c>
      <c r="D54" s="179" t="s">
        <v>43</v>
      </c>
      <c r="E54" s="161">
        <v>30</v>
      </c>
      <c r="F54" s="255"/>
      <c r="G54" s="227"/>
      <c r="H54" s="100">
        <v>20</v>
      </c>
    </row>
    <row r="57" spans="1:8" ht="17.25" customHeight="1"/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5"/>
  <sheetViews>
    <sheetView zoomScale="130" zoomScaleNormal="130" workbookViewId="0">
      <selection activeCell="A3" sqref="A3"/>
    </sheetView>
  </sheetViews>
  <sheetFormatPr defaultRowHeight="15"/>
  <cols>
    <col min="1" max="1" width="4" customWidth="1"/>
    <col min="2" max="2" width="13" customWidth="1"/>
    <col min="3" max="3" width="49.5703125" customWidth="1"/>
    <col min="4" max="4" width="8.42578125" customWidth="1"/>
    <col min="7" max="7" width="8.85546875" bestFit="1" customWidth="1"/>
    <col min="8" max="8" width="9.7109375" bestFit="1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135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G14+G20+G23+G26+G32+G36+G42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SUM(G15:G18)</f>
        <v>0</v>
      </c>
      <c r="H14" s="98"/>
    </row>
    <row r="15" spans="1:8">
      <c r="A15" s="77">
        <v>1</v>
      </c>
      <c r="B15" s="78" t="s">
        <v>18</v>
      </c>
      <c r="C15" s="78" t="s">
        <v>19</v>
      </c>
      <c r="D15" s="120" t="s">
        <v>20</v>
      </c>
      <c r="E15" s="79">
        <v>0.38</v>
      </c>
      <c r="F15" s="80"/>
      <c r="G15" s="236"/>
      <c r="H15" s="100">
        <v>20</v>
      </c>
    </row>
    <row r="16" spans="1:8" ht="22.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8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8">
      <c r="B19" s="35"/>
      <c r="C19" s="35"/>
      <c r="D19" s="36"/>
      <c r="E19" s="37"/>
      <c r="F19" s="38"/>
      <c r="G19" s="237"/>
      <c r="H19" s="101"/>
    </row>
    <row r="20" spans="1:8">
      <c r="B20" s="56" t="s">
        <v>10</v>
      </c>
      <c r="C20" s="56" t="s">
        <v>40</v>
      </c>
      <c r="D20" s="121"/>
      <c r="G20" s="238"/>
      <c r="H20" s="101"/>
    </row>
    <row r="21" spans="1:8">
      <c r="A21" s="124">
        <v>5</v>
      </c>
      <c r="B21" s="81">
        <v>275321117</v>
      </c>
      <c r="C21" s="86" t="s">
        <v>122</v>
      </c>
      <c r="D21" s="87" t="s">
        <v>20</v>
      </c>
      <c r="E21" s="83">
        <v>0.3</v>
      </c>
      <c r="F21" s="84"/>
      <c r="G21" s="239"/>
      <c r="H21" s="100">
        <v>20</v>
      </c>
    </row>
    <row r="22" spans="1:8">
      <c r="A22" s="175"/>
      <c r="B22" s="35"/>
      <c r="C22" s="68"/>
      <c r="D22" s="69"/>
      <c r="E22" s="37"/>
      <c r="F22" s="38"/>
      <c r="G22" s="240"/>
      <c r="H22" s="129"/>
    </row>
    <row r="23" spans="1:8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8">
      <c r="A24" s="124">
        <v>6</v>
      </c>
      <c r="B24" s="39">
        <v>311272208</v>
      </c>
      <c r="C24" s="53" t="s">
        <v>67</v>
      </c>
      <c r="D24" s="54" t="s">
        <v>20</v>
      </c>
      <c r="E24" s="40">
        <v>0.08</v>
      </c>
      <c r="F24" s="92"/>
      <c r="G24" s="239"/>
      <c r="H24" s="100">
        <v>20</v>
      </c>
    </row>
    <row r="25" spans="1:8">
      <c r="G25" s="202"/>
    </row>
    <row r="26" spans="1:8">
      <c r="B26" s="26" t="s">
        <v>24</v>
      </c>
      <c r="C26" s="26" t="s">
        <v>25</v>
      </c>
      <c r="D26" s="121"/>
      <c r="G26" s="241"/>
      <c r="H26" s="101"/>
    </row>
    <row r="27" spans="1:8">
      <c r="A27" s="126">
        <v>7</v>
      </c>
      <c r="B27" s="29">
        <v>762712140</v>
      </c>
      <c r="C27" s="75" t="s">
        <v>52</v>
      </c>
      <c r="D27" s="76" t="s">
        <v>23</v>
      </c>
      <c r="E27" s="30">
        <v>23</v>
      </c>
      <c r="F27" s="95"/>
      <c r="G27" s="239"/>
      <c r="H27" s="100">
        <v>20</v>
      </c>
    </row>
    <row r="28" spans="1:8">
      <c r="A28" s="126">
        <v>8</v>
      </c>
      <c r="B28" s="46">
        <v>592173300</v>
      </c>
      <c r="C28" s="46" t="s">
        <v>79</v>
      </c>
      <c r="D28" s="45" t="s">
        <v>20</v>
      </c>
      <c r="E28" s="47">
        <v>0.5</v>
      </c>
      <c r="F28" s="96"/>
      <c r="G28" s="249"/>
      <c r="H28" s="100">
        <v>20</v>
      </c>
    </row>
    <row r="29" spans="1:8">
      <c r="A29" s="126">
        <v>9</v>
      </c>
      <c r="B29" s="29">
        <v>762341250</v>
      </c>
      <c r="C29" s="75" t="s">
        <v>53</v>
      </c>
      <c r="D29" s="76" t="s">
        <v>20</v>
      </c>
      <c r="E29" s="30">
        <v>0.5</v>
      </c>
      <c r="F29" s="95"/>
      <c r="G29" s="239"/>
      <c r="H29" s="100">
        <v>20</v>
      </c>
    </row>
    <row r="30" spans="1:8">
      <c r="A30" s="126">
        <v>10</v>
      </c>
      <c r="B30" s="29">
        <v>998762102</v>
      </c>
      <c r="C30" s="75" t="s">
        <v>54</v>
      </c>
      <c r="D30" s="76" t="s">
        <v>31</v>
      </c>
      <c r="E30" s="30">
        <v>0.5</v>
      </c>
      <c r="F30" s="95"/>
      <c r="G30" s="239"/>
      <c r="H30" s="100">
        <v>20</v>
      </c>
    </row>
    <row r="31" spans="1:8">
      <c r="G31" s="202"/>
    </row>
    <row r="32" spans="1:8">
      <c r="B32" s="61" t="s">
        <v>41</v>
      </c>
      <c r="C32" s="61" t="s">
        <v>42</v>
      </c>
      <c r="D32" s="121"/>
      <c r="G32" s="241"/>
      <c r="H32" s="101"/>
    </row>
    <row r="33" spans="1:8">
      <c r="A33" s="100">
        <v>11</v>
      </c>
      <c r="B33" s="158">
        <v>615180142</v>
      </c>
      <c r="C33" s="160" t="s">
        <v>68</v>
      </c>
      <c r="D33" s="224" t="s">
        <v>28</v>
      </c>
      <c r="E33" s="159">
        <v>1</v>
      </c>
      <c r="F33" s="257"/>
      <c r="G33" s="243"/>
      <c r="H33" s="205">
        <v>20</v>
      </c>
    </row>
    <row r="34" spans="1:8">
      <c r="A34" s="126">
        <v>12</v>
      </c>
      <c r="B34" s="158">
        <v>614354050</v>
      </c>
      <c r="C34" s="81" t="s">
        <v>85</v>
      </c>
      <c r="D34" s="82" t="s">
        <v>28</v>
      </c>
      <c r="E34" s="83">
        <v>1</v>
      </c>
      <c r="F34" s="84"/>
      <c r="G34" s="243"/>
      <c r="H34" s="205">
        <v>20</v>
      </c>
    </row>
    <row r="35" spans="1:8">
      <c r="A35" s="121"/>
      <c r="B35" s="206"/>
      <c r="C35" s="206"/>
      <c r="D35" s="206"/>
      <c r="E35" s="206"/>
      <c r="F35" s="259"/>
      <c r="G35" s="248"/>
      <c r="H35" s="206"/>
    </row>
    <row r="36" spans="1:8">
      <c r="A36" s="121"/>
      <c r="B36" s="56" t="s">
        <v>37</v>
      </c>
      <c r="C36" s="56" t="s">
        <v>84</v>
      </c>
      <c r="D36" s="207"/>
      <c r="E36" s="206"/>
      <c r="F36" s="259"/>
      <c r="G36" s="245"/>
      <c r="H36" s="208"/>
    </row>
    <row r="37" spans="1:8">
      <c r="A37" s="162">
        <v>13</v>
      </c>
      <c r="B37" s="62">
        <v>553521910</v>
      </c>
      <c r="C37" s="64" t="s">
        <v>86</v>
      </c>
      <c r="D37" s="122" t="s">
        <v>28</v>
      </c>
      <c r="E37" s="63">
        <v>2</v>
      </c>
      <c r="F37" s="253"/>
      <c r="G37" s="243"/>
      <c r="H37" s="205">
        <v>20</v>
      </c>
    </row>
    <row r="38" spans="1:8">
      <c r="A38" s="162">
        <v>14</v>
      </c>
      <c r="B38" s="62">
        <v>553000010</v>
      </c>
      <c r="C38" s="64" t="s">
        <v>87</v>
      </c>
      <c r="D38" s="122" t="s">
        <v>28</v>
      </c>
      <c r="E38" s="63">
        <v>2</v>
      </c>
      <c r="F38" s="253"/>
      <c r="G38" s="243"/>
      <c r="H38" s="205">
        <v>20</v>
      </c>
    </row>
    <row r="39" spans="1:8">
      <c r="A39" s="162">
        <v>15</v>
      </c>
      <c r="B39" s="62" t="s">
        <v>94</v>
      </c>
      <c r="C39" s="267" t="s">
        <v>93</v>
      </c>
      <c r="D39" s="122" t="s">
        <v>28</v>
      </c>
      <c r="E39" s="63">
        <v>1</v>
      </c>
      <c r="F39" s="253"/>
      <c r="G39" s="243"/>
      <c r="H39" s="205">
        <v>20</v>
      </c>
    </row>
    <row r="40" spans="1:8" ht="23.25">
      <c r="A40" s="162">
        <v>16</v>
      </c>
      <c r="B40" s="58">
        <v>998767102</v>
      </c>
      <c r="C40" s="58" t="s">
        <v>39</v>
      </c>
      <c r="D40" s="57" t="s">
        <v>31</v>
      </c>
      <c r="E40" s="59">
        <v>0.1</v>
      </c>
      <c r="F40" s="97"/>
      <c r="G40" s="243"/>
      <c r="H40" s="205">
        <v>20</v>
      </c>
    </row>
    <row r="41" spans="1:8">
      <c r="A41" s="121"/>
      <c r="F41" s="226"/>
      <c r="G41" s="202"/>
    </row>
    <row r="42" spans="1:8">
      <c r="A42" s="121"/>
      <c r="B42" s="61">
        <v>783</v>
      </c>
      <c r="C42" s="61" t="s">
        <v>44</v>
      </c>
      <c r="D42" s="121"/>
      <c r="F42" s="226"/>
      <c r="G42" s="241"/>
      <c r="H42" s="101"/>
    </row>
    <row r="43" spans="1:8">
      <c r="A43" s="162">
        <v>17</v>
      </c>
      <c r="B43" s="127">
        <v>783626020</v>
      </c>
      <c r="C43" s="62" t="s">
        <v>65</v>
      </c>
      <c r="D43" s="122" t="s">
        <v>43</v>
      </c>
      <c r="E43" s="63">
        <v>1</v>
      </c>
      <c r="F43" s="253"/>
      <c r="G43" s="239"/>
      <c r="H43" s="100">
        <v>20</v>
      </c>
    </row>
    <row r="44" spans="1:8">
      <c r="A44" s="162">
        <v>18</v>
      </c>
      <c r="B44" s="127">
        <v>783782203</v>
      </c>
      <c r="C44" s="62" t="s">
        <v>66</v>
      </c>
      <c r="D44" s="122" t="s">
        <v>43</v>
      </c>
      <c r="E44" s="63">
        <v>2</v>
      </c>
      <c r="F44" s="253"/>
      <c r="G44" s="239"/>
      <c r="H44" s="100">
        <v>20</v>
      </c>
    </row>
    <row r="45" spans="1:8">
      <c r="A45" s="162">
        <v>19</v>
      </c>
      <c r="B45" s="180">
        <v>783782200</v>
      </c>
      <c r="C45" s="160" t="s">
        <v>78</v>
      </c>
      <c r="D45" s="122" t="s">
        <v>43</v>
      </c>
      <c r="E45" s="161">
        <v>1</v>
      </c>
      <c r="F45" s="255"/>
      <c r="G45" s="239"/>
      <c r="H45" s="100">
        <v>20</v>
      </c>
    </row>
    <row r="46" spans="1:8">
      <c r="A46" s="132"/>
      <c r="B46" s="48"/>
      <c r="C46" s="169"/>
      <c r="D46" s="50"/>
      <c r="E46" s="51"/>
      <c r="F46" s="52"/>
      <c r="G46" s="128"/>
      <c r="H46" s="129"/>
    </row>
    <row r="47" spans="1:8">
      <c r="A47" s="132"/>
      <c r="B47" s="20"/>
      <c r="C47" s="70"/>
      <c r="D47" s="71"/>
      <c r="E47" s="23"/>
      <c r="F47" s="24"/>
      <c r="G47" s="128"/>
      <c r="H47" s="129"/>
    </row>
    <row r="48" spans="1:8">
      <c r="A48" s="132"/>
      <c r="B48" s="172"/>
      <c r="C48" s="189"/>
      <c r="D48" s="190"/>
      <c r="E48" s="173"/>
      <c r="F48" s="174"/>
      <c r="G48" s="128"/>
      <c r="H48" s="129"/>
    </row>
    <row r="49" spans="1:8">
      <c r="A49" s="132"/>
      <c r="B49" s="20"/>
      <c r="C49" s="70"/>
      <c r="D49" s="71"/>
      <c r="E49" s="23"/>
      <c r="F49" s="24"/>
      <c r="G49" s="128"/>
      <c r="H49" s="129"/>
    </row>
    <row r="50" spans="1:8">
      <c r="A50" s="132"/>
      <c r="B50" s="20"/>
      <c r="C50" s="70"/>
      <c r="D50" s="22"/>
      <c r="E50" s="23"/>
      <c r="F50" s="24"/>
      <c r="G50" s="128"/>
      <c r="H50" s="129"/>
    </row>
    <row r="51" spans="1:8">
      <c r="A51" s="132"/>
      <c r="B51" s="172"/>
      <c r="C51" s="189"/>
      <c r="D51" s="190"/>
      <c r="E51" s="173"/>
      <c r="F51" s="174"/>
      <c r="G51" s="128"/>
      <c r="H51" s="129"/>
    </row>
    <row r="52" spans="1:8">
      <c r="A52" s="132"/>
      <c r="B52" s="20"/>
      <c r="C52" s="70"/>
      <c r="D52" s="71"/>
      <c r="E52" s="23"/>
      <c r="F52" s="24"/>
      <c r="G52" s="128"/>
      <c r="H52" s="129"/>
    </row>
    <row r="53" spans="1:8">
      <c r="A53" s="143"/>
      <c r="B53" s="143"/>
      <c r="C53" s="143"/>
      <c r="D53" s="170"/>
      <c r="E53" s="143"/>
      <c r="F53" s="143"/>
      <c r="G53" s="171"/>
      <c r="H53" s="145"/>
    </row>
    <row r="54" spans="1:8">
      <c r="A54" s="143"/>
      <c r="B54" s="181"/>
      <c r="C54" s="181"/>
      <c r="D54" s="182"/>
      <c r="E54" s="183"/>
      <c r="F54" s="184"/>
      <c r="G54" s="144"/>
      <c r="H54" s="145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A65" s="143"/>
      <c r="B65" s="48"/>
      <c r="C65" s="49"/>
      <c r="D65" s="50"/>
      <c r="E65" s="51"/>
      <c r="F65" s="52"/>
      <c r="G65" s="171"/>
      <c r="H65" s="145"/>
    </row>
    <row r="66" spans="1:8">
      <c r="A66" s="143"/>
      <c r="B66" s="130"/>
      <c r="C66" s="130"/>
      <c r="D66" s="170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A68" s="143"/>
      <c r="B68" s="20"/>
      <c r="C68" s="20"/>
      <c r="D68" s="22"/>
      <c r="E68" s="23"/>
      <c r="F68" s="24"/>
      <c r="G68" s="171"/>
      <c r="H68" s="145"/>
    </row>
    <row r="69" spans="1:8">
      <c r="A69" s="143"/>
      <c r="B69" s="191"/>
      <c r="C69" s="191"/>
      <c r="D69" s="170"/>
      <c r="E69" s="143"/>
      <c r="F69" s="143"/>
      <c r="G69" s="144"/>
      <c r="H69" s="145"/>
    </row>
    <row r="70" spans="1:8">
      <c r="A70" s="128"/>
      <c r="B70" s="148"/>
      <c r="C70" s="148"/>
      <c r="D70" s="192"/>
      <c r="E70" s="149"/>
      <c r="F70" s="149"/>
      <c r="G70" s="128"/>
      <c r="H70" s="129"/>
    </row>
    <row r="71" spans="1:8">
      <c r="A71" s="128"/>
      <c r="B71" s="185"/>
      <c r="C71" s="185"/>
      <c r="D71" s="186"/>
      <c r="E71" s="187"/>
      <c r="F71" s="187"/>
      <c r="G71" s="128"/>
      <c r="H71" s="129"/>
    </row>
    <row r="72" spans="1:8">
      <c r="A72" s="128"/>
      <c r="B72" s="185"/>
      <c r="C72" s="185"/>
      <c r="D72" s="186"/>
      <c r="E72" s="187"/>
      <c r="F72" s="187"/>
      <c r="G72" s="128"/>
      <c r="H72" s="129"/>
    </row>
    <row r="73" spans="1:8">
      <c r="A73" s="128"/>
      <c r="B73" s="185"/>
      <c r="C73" s="185"/>
      <c r="D73" s="186"/>
      <c r="E73" s="187"/>
      <c r="F73" s="187"/>
      <c r="G73" s="128"/>
      <c r="H73" s="129"/>
    </row>
    <row r="74" spans="1:8">
      <c r="A74" s="143"/>
      <c r="B74" s="143"/>
      <c r="C74" s="143"/>
      <c r="D74" s="170"/>
      <c r="E74" s="143"/>
      <c r="F74" s="143"/>
      <c r="G74" s="171"/>
      <c r="H74" s="145"/>
    </row>
    <row r="75" spans="1:8">
      <c r="A75" s="143"/>
      <c r="B75" s="188"/>
      <c r="C75" s="188"/>
      <c r="D75" s="170"/>
      <c r="E75" s="143"/>
      <c r="F75" s="143"/>
      <c r="G75" s="144"/>
      <c r="H75" s="145"/>
    </row>
    <row r="76" spans="1:8">
      <c r="A76" s="193"/>
      <c r="B76" s="148"/>
      <c r="C76" s="176"/>
      <c r="D76" s="192"/>
      <c r="E76" s="149"/>
      <c r="F76" s="149"/>
      <c r="G76" s="128"/>
      <c r="H76" s="129"/>
    </row>
    <row r="77" spans="1:8">
      <c r="A77" s="193"/>
      <c r="B77" s="185"/>
      <c r="C77" s="194"/>
      <c r="D77" s="186"/>
      <c r="E77" s="187"/>
      <c r="F77" s="187"/>
      <c r="G77" s="128"/>
      <c r="H77" s="129"/>
    </row>
    <row r="78" spans="1:8">
      <c r="A78" s="193"/>
      <c r="B78" s="185"/>
      <c r="C78" s="194"/>
      <c r="D78" s="186"/>
      <c r="E78" s="187"/>
      <c r="F78" s="187"/>
      <c r="G78" s="128"/>
      <c r="H78" s="129"/>
    </row>
    <row r="79" spans="1:8">
      <c r="A79" s="193"/>
      <c r="B79" s="148"/>
      <c r="C79" s="176"/>
      <c r="D79" s="192"/>
      <c r="E79" s="149"/>
      <c r="F79" s="149"/>
      <c r="G79" s="128"/>
      <c r="H79" s="129"/>
    </row>
    <row r="80" spans="1:8">
      <c r="A80" s="193"/>
      <c r="B80" s="185"/>
      <c r="C80" s="194"/>
      <c r="D80" s="186"/>
      <c r="E80" s="187"/>
      <c r="F80" s="187"/>
      <c r="G80" s="128"/>
      <c r="H80" s="129"/>
    </row>
    <row r="81" spans="1:8">
      <c r="A81" s="193"/>
      <c r="B81" s="195"/>
      <c r="C81" s="195"/>
      <c r="D81" s="196"/>
      <c r="E81" s="197"/>
      <c r="F81" s="198"/>
      <c r="G81" s="128"/>
      <c r="H81" s="129"/>
    </row>
    <row r="82" spans="1:8">
      <c r="A82" s="143"/>
      <c r="B82" s="143"/>
      <c r="C82" s="143"/>
      <c r="D82" s="170"/>
      <c r="E82" s="143"/>
      <c r="F82" s="143"/>
      <c r="G82" s="171"/>
      <c r="H82" s="145"/>
    </row>
    <row r="83" spans="1:8">
      <c r="A83" s="143"/>
      <c r="B83" s="191"/>
      <c r="C83" s="191"/>
      <c r="D83" s="170"/>
      <c r="E83" s="143"/>
      <c r="F83" s="143"/>
      <c r="G83" s="144"/>
      <c r="H83" s="145"/>
    </row>
    <row r="84" spans="1:8">
      <c r="A84" s="193"/>
      <c r="B84" s="148"/>
      <c r="C84" s="148"/>
      <c r="D84" s="192"/>
      <c r="E84" s="149"/>
      <c r="F84" s="149"/>
      <c r="G84" s="128"/>
      <c r="H84" s="129"/>
    </row>
    <row r="85" spans="1:8">
      <c r="A85" s="193"/>
      <c r="B85" s="148"/>
      <c r="C85" s="148"/>
      <c r="D85" s="192"/>
      <c r="E85" s="149"/>
      <c r="F85" s="149"/>
      <c r="G85" s="128"/>
      <c r="H85" s="129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5"/>
  <sheetViews>
    <sheetView zoomScale="130" zoomScaleNormal="130" workbookViewId="0">
      <selection activeCell="A3" sqref="A3"/>
    </sheetView>
  </sheetViews>
  <sheetFormatPr defaultRowHeight="15"/>
  <cols>
    <col min="1" max="1" width="4" customWidth="1"/>
    <col min="2" max="2" width="13.140625" customWidth="1"/>
    <col min="3" max="3" width="48.5703125" customWidth="1"/>
    <col min="8" max="8" width="10.5703125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134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G14+G20+G23+G26+G32+G35+G41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SUM(G15:G18)</f>
        <v>0</v>
      </c>
      <c r="H14" s="98"/>
    </row>
    <row r="15" spans="1:8">
      <c r="A15" s="77">
        <v>1</v>
      </c>
      <c r="B15" s="78" t="s">
        <v>18</v>
      </c>
      <c r="C15" s="78" t="s">
        <v>19</v>
      </c>
      <c r="D15" s="120" t="s">
        <v>20</v>
      </c>
      <c r="E15" s="79">
        <v>0.7</v>
      </c>
      <c r="F15" s="80"/>
      <c r="G15" s="236"/>
      <c r="H15" s="100">
        <v>20</v>
      </c>
    </row>
    <row r="16" spans="1:8" ht="22.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8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8">
      <c r="B19" s="35"/>
      <c r="C19" s="35"/>
      <c r="D19" s="36"/>
      <c r="E19" s="37"/>
      <c r="F19" s="38"/>
      <c r="G19" s="237"/>
      <c r="H19" s="101"/>
    </row>
    <row r="20" spans="1:8">
      <c r="B20" s="56" t="s">
        <v>10</v>
      </c>
      <c r="C20" s="56" t="s">
        <v>40</v>
      </c>
      <c r="D20" s="121"/>
      <c r="G20" s="238"/>
      <c r="H20" s="101"/>
    </row>
    <row r="21" spans="1:8">
      <c r="A21" s="124">
        <v>5</v>
      </c>
      <c r="B21" s="81">
        <v>275321117</v>
      </c>
      <c r="C21" s="86" t="s">
        <v>121</v>
      </c>
      <c r="D21" s="87" t="s">
        <v>20</v>
      </c>
      <c r="E21" s="83">
        <v>0.5</v>
      </c>
      <c r="F21" s="84"/>
      <c r="G21" s="239"/>
      <c r="H21" s="100">
        <v>20</v>
      </c>
    </row>
    <row r="22" spans="1:8">
      <c r="A22" s="175"/>
      <c r="B22" s="35"/>
      <c r="C22" s="68"/>
      <c r="D22" s="69"/>
      <c r="E22" s="37"/>
      <c r="F22" s="38"/>
      <c r="G22" s="240"/>
      <c r="H22" s="129"/>
    </row>
    <row r="23" spans="1:8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8">
      <c r="A24" s="124">
        <v>6</v>
      </c>
      <c r="B24" s="39">
        <v>311272208</v>
      </c>
      <c r="C24" s="53" t="s">
        <v>67</v>
      </c>
      <c r="D24" s="54" t="s">
        <v>20</v>
      </c>
      <c r="E24" s="40">
        <v>0.2</v>
      </c>
      <c r="F24" s="92"/>
      <c r="G24" s="239"/>
      <c r="H24" s="100">
        <v>20</v>
      </c>
    </row>
    <row r="25" spans="1:8">
      <c r="G25" s="202"/>
    </row>
    <row r="26" spans="1:8">
      <c r="B26" s="26" t="s">
        <v>24</v>
      </c>
      <c r="C26" s="26" t="s">
        <v>25</v>
      </c>
      <c r="D26" s="121"/>
      <c r="G26" s="241"/>
      <c r="H26" s="101"/>
    </row>
    <row r="27" spans="1:8">
      <c r="A27" s="126">
        <v>7</v>
      </c>
      <c r="B27" s="108">
        <v>762712140</v>
      </c>
      <c r="C27" s="109" t="s">
        <v>52</v>
      </c>
      <c r="D27" s="110" t="s">
        <v>23</v>
      </c>
      <c r="E27" s="111">
        <v>39</v>
      </c>
      <c r="F27" s="112"/>
      <c r="G27" s="243"/>
      <c r="H27" s="205">
        <v>20</v>
      </c>
    </row>
    <row r="28" spans="1:8">
      <c r="A28" s="199">
        <v>8</v>
      </c>
      <c r="B28" s="103">
        <v>592173300</v>
      </c>
      <c r="C28" s="215" t="s">
        <v>79</v>
      </c>
      <c r="D28" s="216" t="s">
        <v>20</v>
      </c>
      <c r="E28" s="105">
        <v>0.9</v>
      </c>
      <c r="F28" s="217"/>
      <c r="G28" s="247"/>
      <c r="H28" s="218">
        <v>20</v>
      </c>
    </row>
    <row r="29" spans="1:8">
      <c r="A29" s="126">
        <v>9</v>
      </c>
      <c r="B29" s="29">
        <v>762341250</v>
      </c>
      <c r="C29" s="75" t="s">
        <v>53</v>
      </c>
      <c r="D29" s="76" t="s">
        <v>20</v>
      </c>
      <c r="E29" s="30">
        <v>0.9</v>
      </c>
      <c r="F29" s="95"/>
      <c r="G29" s="243"/>
      <c r="H29" s="205">
        <v>20</v>
      </c>
    </row>
    <row r="30" spans="1:8">
      <c r="A30" s="126">
        <v>10</v>
      </c>
      <c r="B30" s="29">
        <v>998762102</v>
      </c>
      <c r="C30" s="75" t="s">
        <v>54</v>
      </c>
      <c r="D30" s="76" t="s">
        <v>31</v>
      </c>
      <c r="E30" s="30">
        <v>1</v>
      </c>
      <c r="F30" s="95"/>
      <c r="G30" s="243"/>
      <c r="H30" s="205">
        <v>20</v>
      </c>
    </row>
    <row r="31" spans="1:8">
      <c r="B31" s="206"/>
      <c r="C31" s="206"/>
      <c r="D31" s="206"/>
      <c r="E31" s="206"/>
      <c r="F31" s="206"/>
      <c r="G31" s="248"/>
      <c r="H31" s="206"/>
    </row>
    <row r="32" spans="1:8">
      <c r="B32" s="61" t="s">
        <v>41</v>
      </c>
      <c r="C32" s="61" t="s">
        <v>42</v>
      </c>
      <c r="D32" s="207"/>
      <c r="E32" s="206"/>
      <c r="F32" s="206"/>
      <c r="G32" s="245"/>
      <c r="H32" s="208"/>
    </row>
    <row r="33" spans="1:8">
      <c r="A33" s="100">
        <v>11</v>
      </c>
      <c r="B33" s="158">
        <v>615180142</v>
      </c>
      <c r="C33" s="160" t="s">
        <v>68</v>
      </c>
      <c r="D33" s="224" t="s">
        <v>28</v>
      </c>
      <c r="E33" s="159">
        <v>1</v>
      </c>
      <c r="F33" s="257"/>
      <c r="G33" s="243"/>
      <c r="H33" s="205">
        <v>20</v>
      </c>
    </row>
    <row r="34" spans="1:8">
      <c r="A34" s="121"/>
      <c r="B34" s="206"/>
      <c r="C34" s="206"/>
      <c r="D34" s="207"/>
      <c r="E34" s="206"/>
      <c r="F34" s="259"/>
      <c r="G34" s="248"/>
      <c r="H34" s="206"/>
    </row>
    <row r="35" spans="1:8">
      <c r="A35" s="121"/>
      <c r="B35" s="56" t="s">
        <v>37</v>
      </c>
      <c r="C35" s="56" t="s">
        <v>38</v>
      </c>
      <c r="D35" s="207"/>
      <c r="E35" s="206"/>
      <c r="F35" s="259"/>
      <c r="G35" s="245"/>
      <c r="H35" s="208"/>
    </row>
    <row r="36" spans="1:8">
      <c r="A36" s="162">
        <v>12</v>
      </c>
      <c r="B36" s="62">
        <v>553521910</v>
      </c>
      <c r="C36" s="64" t="s">
        <v>88</v>
      </c>
      <c r="D36" s="122" t="s">
        <v>28</v>
      </c>
      <c r="E36" s="63">
        <v>2</v>
      </c>
      <c r="F36" s="253"/>
      <c r="G36" s="243"/>
      <c r="H36" s="205">
        <v>20</v>
      </c>
    </row>
    <row r="37" spans="1:8">
      <c r="A37" s="162">
        <v>13</v>
      </c>
      <c r="B37" s="62">
        <v>553000010</v>
      </c>
      <c r="C37" s="64" t="s">
        <v>89</v>
      </c>
      <c r="D37" s="122" t="s">
        <v>28</v>
      </c>
      <c r="E37" s="63">
        <v>2</v>
      </c>
      <c r="F37" s="253"/>
      <c r="G37" s="243"/>
      <c r="H37" s="205">
        <v>20</v>
      </c>
    </row>
    <row r="38" spans="1:8">
      <c r="A38" s="162">
        <v>14</v>
      </c>
      <c r="B38" s="62" t="s">
        <v>95</v>
      </c>
      <c r="C38" s="64" t="s">
        <v>86</v>
      </c>
      <c r="D38" s="122" t="s">
        <v>28</v>
      </c>
      <c r="E38" s="63">
        <v>8</v>
      </c>
      <c r="F38" s="253"/>
      <c r="G38" s="243"/>
      <c r="H38" s="205">
        <v>20</v>
      </c>
    </row>
    <row r="39" spans="1:8" ht="23.25">
      <c r="A39" s="162">
        <v>15</v>
      </c>
      <c r="B39" s="58">
        <v>998767102</v>
      </c>
      <c r="C39" s="58" t="s">
        <v>39</v>
      </c>
      <c r="D39" s="57" t="s">
        <v>31</v>
      </c>
      <c r="E39" s="59">
        <v>0.1</v>
      </c>
      <c r="F39" s="97"/>
      <c r="G39" s="243"/>
      <c r="H39" s="205">
        <v>20</v>
      </c>
    </row>
    <row r="40" spans="1:8">
      <c r="A40" s="121"/>
      <c r="D40" s="121"/>
      <c r="F40" s="226"/>
      <c r="G40" s="237"/>
      <c r="H40" s="101"/>
    </row>
    <row r="41" spans="1:8">
      <c r="A41" s="121"/>
      <c r="B41" s="61">
        <v>783</v>
      </c>
      <c r="C41" s="61" t="s">
        <v>44</v>
      </c>
      <c r="D41" s="121"/>
      <c r="F41" s="226"/>
      <c r="G41" s="241"/>
      <c r="H41" s="101"/>
    </row>
    <row r="42" spans="1:8">
      <c r="A42" s="162">
        <v>16</v>
      </c>
      <c r="B42" s="127">
        <v>783626020</v>
      </c>
      <c r="C42" s="62" t="s">
        <v>65</v>
      </c>
      <c r="D42" s="122" t="s">
        <v>43</v>
      </c>
      <c r="E42" s="63">
        <v>1</v>
      </c>
      <c r="F42" s="253"/>
      <c r="G42" s="239"/>
      <c r="H42" s="100">
        <v>20</v>
      </c>
    </row>
    <row r="43" spans="1:8">
      <c r="A43" s="162">
        <v>17</v>
      </c>
      <c r="B43" s="127">
        <v>783782203</v>
      </c>
      <c r="C43" s="62" t="s">
        <v>66</v>
      </c>
      <c r="D43" s="122" t="s">
        <v>43</v>
      </c>
      <c r="E43" s="63">
        <v>3</v>
      </c>
      <c r="F43" s="253"/>
      <c r="G43" s="239"/>
      <c r="H43" s="100">
        <v>20</v>
      </c>
    </row>
    <row r="44" spans="1:8">
      <c r="A44" s="162">
        <v>18</v>
      </c>
      <c r="B44" s="180">
        <v>783782200</v>
      </c>
      <c r="C44" s="160" t="s">
        <v>78</v>
      </c>
      <c r="D44" s="122" t="s">
        <v>43</v>
      </c>
      <c r="E44" s="161">
        <v>1.5</v>
      </c>
      <c r="F44" s="255"/>
      <c r="G44" s="239"/>
      <c r="H44" s="100">
        <v>20</v>
      </c>
    </row>
    <row r="46" spans="1:8">
      <c r="A46" s="132"/>
      <c r="B46" s="48"/>
      <c r="C46" s="169"/>
      <c r="D46" s="50"/>
      <c r="E46" s="51"/>
      <c r="F46" s="52"/>
      <c r="G46" s="128"/>
      <c r="H46" s="129"/>
    </row>
    <row r="47" spans="1:8">
      <c r="A47" s="132"/>
      <c r="B47" s="20"/>
      <c r="C47" s="70"/>
      <c r="D47" s="71"/>
      <c r="E47" s="23"/>
      <c r="F47" s="24"/>
      <c r="G47" s="128"/>
      <c r="H47" s="129"/>
    </row>
    <row r="48" spans="1:8">
      <c r="A48" s="132"/>
      <c r="B48" s="172"/>
      <c r="C48" s="189"/>
      <c r="D48" s="190"/>
      <c r="E48" s="173"/>
      <c r="F48" s="174"/>
      <c r="G48" s="128"/>
      <c r="H48" s="129"/>
    </row>
    <row r="49" spans="1:8">
      <c r="A49" s="132"/>
      <c r="B49" s="20"/>
      <c r="C49" s="70"/>
      <c r="D49" s="71"/>
      <c r="E49" s="23"/>
      <c r="F49" s="24"/>
      <c r="G49" s="128"/>
      <c r="H49" s="129"/>
    </row>
    <row r="50" spans="1:8">
      <c r="A50" s="132"/>
      <c r="B50" s="20"/>
      <c r="C50" s="70"/>
      <c r="D50" s="22"/>
      <c r="E50" s="23"/>
      <c r="F50" s="24"/>
      <c r="G50" s="128"/>
      <c r="H50" s="129"/>
    </row>
    <row r="51" spans="1:8">
      <c r="A51" s="132"/>
      <c r="B51" s="172"/>
      <c r="C51" s="189"/>
      <c r="D51" s="190"/>
      <c r="E51" s="173"/>
      <c r="F51" s="174"/>
      <c r="G51" s="128"/>
      <c r="H51" s="129"/>
    </row>
    <row r="52" spans="1:8">
      <c r="A52" s="132"/>
      <c r="B52" s="20"/>
      <c r="C52" s="70"/>
      <c r="D52" s="71"/>
      <c r="E52" s="23"/>
      <c r="F52" s="24"/>
      <c r="G52" s="128"/>
      <c r="H52" s="129"/>
    </row>
    <row r="53" spans="1:8">
      <c r="A53" s="143"/>
      <c r="B53" s="143"/>
      <c r="C53" s="143"/>
      <c r="D53" s="170"/>
      <c r="E53" s="143"/>
      <c r="F53" s="143"/>
      <c r="G53" s="171"/>
      <c r="H53" s="145"/>
    </row>
    <row r="54" spans="1:8">
      <c r="A54" s="143"/>
      <c r="B54" s="181"/>
      <c r="C54" s="181"/>
      <c r="D54" s="182"/>
      <c r="E54" s="183"/>
      <c r="F54" s="184"/>
      <c r="G54" s="144"/>
      <c r="H54" s="145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A65" s="143"/>
      <c r="B65" s="48"/>
      <c r="C65" s="49"/>
      <c r="D65" s="50"/>
      <c r="E65" s="51"/>
      <c r="F65" s="52"/>
      <c r="G65" s="171"/>
      <c r="H65" s="145"/>
    </row>
    <row r="66" spans="1:8">
      <c r="A66" s="143"/>
      <c r="B66" s="130"/>
      <c r="C66" s="130"/>
      <c r="D66" s="170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A68" s="143"/>
      <c r="B68" s="20"/>
      <c r="C68" s="20"/>
      <c r="D68" s="22"/>
      <c r="E68" s="23"/>
      <c r="F68" s="24"/>
      <c r="G68" s="171"/>
      <c r="H68" s="145"/>
    </row>
    <row r="69" spans="1:8">
      <c r="A69" s="143"/>
      <c r="B69" s="191"/>
      <c r="C69" s="191"/>
      <c r="D69" s="170"/>
      <c r="E69" s="143"/>
      <c r="F69" s="143"/>
      <c r="G69" s="144"/>
      <c r="H69" s="145"/>
    </row>
    <row r="70" spans="1:8">
      <c r="A70" s="128"/>
      <c r="B70" s="148"/>
      <c r="C70" s="148"/>
      <c r="D70" s="192"/>
      <c r="E70" s="149"/>
      <c r="F70" s="149"/>
      <c r="G70" s="128"/>
      <c r="H70" s="129"/>
    </row>
    <row r="71" spans="1:8">
      <c r="A71" s="128"/>
      <c r="B71" s="185"/>
      <c r="C71" s="185"/>
      <c r="D71" s="186"/>
      <c r="E71" s="187"/>
      <c r="F71" s="187"/>
      <c r="G71" s="128"/>
      <c r="H71" s="129"/>
    </row>
    <row r="72" spans="1:8">
      <c r="A72" s="128"/>
      <c r="B72" s="185"/>
      <c r="C72" s="185"/>
      <c r="D72" s="186"/>
      <c r="E72" s="187"/>
      <c r="F72" s="187"/>
      <c r="G72" s="128"/>
      <c r="H72" s="129"/>
    </row>
    <row r="73" spans="1:8">
      <c r="A73" s="128"/>
      <c r="B73" s="185"/>
      <c r="C73" s="185"/>
      <c r="D73" s="186"/>
      <c r="E73" s="187"/>
      <c r="F73" s="187"/>
      <c r="G73" s="128"/>
      <c r="H73" s="129"/>
    </row>
    <row r="74" spans="1:8">
      <c r="A74" s="143"/>
      <c r="B74" s="143"/>
      <c r="C74" s="143"/>
      <c r="D74" s="170"/>
      <c r="E74" s="143"/>
      <c r="F74" s="143"/>
      <c r="G74" s="171"/>
      <c r="H74" s="145"/>
    </row>
    <row r="75" spans="1:8">
      <c r="A75" s="143"/>
      <c r="B75" s="188"/>
      <c r="C75" s="188"/>
      <c r="D75" s="170"/>
      <c r="E75" s="143"/>
      <c r="F75" s="143"/>
      <c r="G75" s="144"/>
      <c r="H75" s="145"/>
    </row>
    <row r="76" spans="1:8">
      <c r="A76" s="193"/>
      <c r="B76" s="148"/>
      <c r="C76" s="176"/>
      <c r="D76" s="192"/>
      <c r="E76" s="149"/>
      <c r="F76" s="149"/>
      <c r="G76" s="128"/>
      <c r="H76" s="129"/>
    </row>
    <row r="77" spans="1:8">
      <c r="A77" s="193"/>
      <c r="B77" s="185"/>
      <c r="C77" s="194"/>
      <c r="D77" s="186"/>
      <c r="E77" s="187"/>
      <c r="F77" s="187"/>
      <c r="G77" s="128"/>
      <c r="H77" s="129"/>
    </row>
    <row r="78" spans="1:8">
      <c r="A78" s="193"/>
      <c r="B78" s="185"/>
      <c r="C78" s="194"/>
      <c r="D78" s="186"/>
      <c r="E78" s="187"/>
      <c r="F78" s="187"/>
      <c r="G78" s="128"/>
      <c r="H78" s="129"/>
    </row>
    <row r="79" spans="1:8">
      <c r="A79" s="193"/>
      <c r="B79" s="148"/>
      <c r="C79" s="176"/>
      <c r="D79" s="192"/>
      <c r="E79" s="149"/>
      <c r="F79" s="149"/>
      <c r="G79" s="128"/>
      <c r="H79" s="129"/>
    </row>
    <row r="80" spans="1:8">
      <c r="A80" s="193"/>
      <c r="B80" s="185"/>
      <c r="C80" s="194"/>
      <c r="D80" s="186"/>
      <c r="E80" s="187"/>
      <c r="F80" s="187"/>
      <c r="G80" s="128"/>
      <c r="H80" s="129"/>
    </row>
    <row r="81" spans="1:8">
      <c r="A81" s="193"/>
      <c r="B81" s="195"/>
      <c r="C81" s="195"/>
      <c r="D81" s="196"/>
      <c r="E81" s="197"/>
      <c r="F81" s="198"/>
      <c r="G81" s="128"/>
      <c r="H81" s="129"/>
    </row>
    <row r="82" spans="1:8">
      <c r="A82" s="143"/>
      <c r="B82" s="143"/>
      <c r="C82" s="143"/>
      <c r="D82" s="170"/>
      <c r="E82" s="143"/>
      <c r="F82" s="143"/>
      <c r="G82" s="171"/>
      <c r="H82" s="145"/>
    </row>
    <row r="83" spans="1:8">
      <c r="A83" s="143"/>
      <c r="B83" s="191"/>
      <c r="C83" s="191"/>
      <c r="D83" s="170"/>
      <c r="E83" s="143"/>
      <c r="F83" s="143"/>
      <c r="G83" s="144"/>
      <c r="H83" s="145"/>
    </row>
    <row r="84" spans="1:8">
      <c r="A84" s="193"/>
      <c r="B84" s="148"/>
      <c r="C84" s="148"/>
      <c r="D84" s="192"/>
      <c r="E84" s="149"/>
      <c r="F84" s="149"/>
      <c r="G84" s="128"/>
      <c r="H84" s="129"/>
    </row>
    <row r="85" spans="1:8">
      <c r="A85" s="193"/>
      <c r="B85" s="148"/>
      <c r="C85" s="148"/>
      <c r="D85" s="192"/>
      <c r="E85" s="149"/>
      <c r="F85" s="149"/>
      <c r="G85" s="128"/>
      <c r="H85" s="129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4"/>
  <sheetViews>
    <sheetView zoomScale="130" zoomScaleNormal="130" workbookViewId="0">
      <selection activeCell="A3" sqref="A3"/>
    </sheetView>
  </sheetViews>
  <sheetFormatPr defaultRowHeight="15"/>
  <cols>
    <col min="1" max="1" width="3.85546875" customWidth="1"/>
    <col min="2" max="2" width="12.7109375" bestFit="1" customWidth="1"/>
    <col min="3" max="3" width="48.5703125" customWidth="1"/>
    <col min="4" max="4" width="9.140625" customWidth="1"/>
    <col min="8" max="8" width="11.140625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133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G14+G20+G23+G26+G34+G37+G42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SUM(G15:G18)</f>
        <v>0</v>
      </c>
      <c r="H14" s="98"/>
    </row>
    <row r="15" spans="1:8">
      <c r="A15" s="77">
        <v>1</v>
      </c>
      <c r="B15" s="78" t="s">
        <v>18</v>
      </c>
      <c r="C15" s="78" t="s">
        <v>19</v>
      </c>
      <c r="D15" s="120" t="s">
        <v>20</v>
      </c>
      <c r="E15" s="79">
        <v>2.5</v>
      </c>
      <c r="F15" s="80"/>
      <c r="G15" s="236"/>
      <c r="H15" s="100">
        <v>20</v>
      </c>
    </row>
    <row r="16" spans="1:8" ht="22.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8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8">
      <c r="B19" s="35"/>
      <c r="C19" s="35"/>
      <c r="D19" s="36"/>
      <c r="E19" s="37"/>
      <c r="F19" s="38"/>
      <c r="G19" s="237"/>
      <c r="H19" s="101"/>
    </row>
    <row r="20" spans="1:8">
      <c r="B20" s="56" t="s">
        <v>10</v>
      </c>
      <c r="C20" s="56" t="s">
        <v>40</v>
      </c>
      <c r="D20" s="121"/>
      <c r="G20" s="238"/>
      <c r="H20" s="101"/>
    </row>
    <row r="21" spans="1:8">
      <c r="A21" s="124">
        <v>5</v>
      </c>
      <c r="B21" s="81">
        <v>275321117</v>
      </c>
      <c r="C21" s="86" t="s">
        <v>122</v>
      </c>
      <c r="D21" s="87" t="s">
        <v>20</v>
      </c>
      <c r="E21" s="83">
        <v>2.5</v>
      </c>
      <c r="F21" s="84"/>
      <c r="G21" s="239"/>
      <c r="H21" s="100">
        <v>20</v>
      </c>
    </row>
    <row r="22" spans="1:8">
      <c r="A22" s="175"/>
      <c r="B22" s="35"/>
      <c r="C22" s="68"/>
      <c r="D22" s="69"/>
      <c r="E22" s="37"/>
      <c r="F22" s="38"/>
      <c r="G22" s="240"/>
      <c r="H22" s="129"/>
    </row>
    <row r="23" spans="1:8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8">
      <c r="A24" s="124">
        <v>6</v>
      </c>
      <c r="B24" s="39">
        <v>311272208</v>
      </c>
      <c r="C24" s="53" t="s">
        <v>67</v>
      </c>
      <c r="D24" s="54" t="s">
        <v>20</v>
      </c>
      <c r="E24" s="40">
        <v>0.5</v>
      </c>
      <c r="F24" s="92"/>
      <c r="G24" s="239"/>
      <c r="H24" s="100">
        <v>20</v>
      </c>
    </row>
    <row r="25" spans="1:8">
      <c r="G25" s="202"/>
    </row>
    <row r="26" spans="1:8">
      <c r="B26" s="26" t="s">
        <v>24</v>
      </c>
      <c r="C26" s="26" t="s">
        <v>25</v>
      </c>
      <c r="D26" s="121"/>
      <c r="G26" s="241"/>
      <c r="H26" s="101"/>
    </row>
    <row r="27" spans="1:8">
      <c r="A27" s="126">
        <v>7</v>
      </c>
      <c r="B27" s="219">
        <v>605171126</v>
      </c>
      <c r="C27" s="29" t="s">
        <v>80</v>
      </c>
      <c r="D27" s="28" t="s">
        <v>20</v>
      </c>
      <c r="E27" s="30">
        <v>0.1</v>
      </c>
      <c r="F27" s="95"/>
      <c r="G27" s="243"/>
      <c r="H27" s="205">
        <v>20</v>
      </c>
    </row>
    <row r="28" spans="1:8">
      <c r="A28" s="126">
        <v>8</v>
      </c>
      <c r="B28" s="29">
        <v>762712140</v>
      </c>
      <c r="C28" s="75" t="s">
        <v>52</v>
      </c>
      <c r="D28" s="76" t="s">
        <v>23</v>
      </c>
      <c r="E28" s="30">
        <v>106.2</v>
      </c>
      <c r="F28" s="95"/>
      <c r="G28" s="243"/>
      <c r="H28" s="205">
        <v>20</v>
      </c>
    </row>
    <row r="29" spans="1:8">
      <c r="A29" s="126">
        <v>9</v>
      </c>
      <c r="B29" s="39">
        <v>592173300</v>
      </c>
      <c r="C29" s="53" t="s">
        <v>79</v>
      </c>
      <c r="D29" s="54" t="s">
        <v>20</v>
      </c>
      <c r="E29" s="40">
        <v>2.2240000000000002</v>
      </c>
      <c r="F29" s="92"/>
      <c r="G29" s="243"/>
      <c r="H29" s="205">
        <v>20</v>
      </c>
    </row>
    <row r="30" spans="1:8">
      <c r="A30" s="126">
        <v>10</v>
      </c>
      <c r="B30" s="29">
        <v>762341250</v>
      </c>
      <c r="C30" s="75" t="s">
        <v>53</v>
      </c>
      <c r="D30" s="76" t="s">
        <v>20</v>
      </c>
      <c r="E30" s="30">
        <v>2.2240000000000002</v>
      </c>
      <c r="F30" s="95"/>
      <c r="G30" s="243"/>
      <c r="H30" s="205">
        <v>20</v>
      </c>
    </row>
    <row r="31" spans="1:8">
      <c r="A31" s="126">
        <v>11</v>
      </c>
      <c r="B31" s="29">
        <v>762811510</v>
      </c>
      <c r="C31" s="75" t="s">
        <v>81</v>
      </c>
      <c r="D31" s="28" t="s">
        <v>21</v>
      </c>
      <c r="E31" s="30">
        <v>2.5</v>
      </c>
      <c r="F31" s="95"/>
      <c r="G31" s="243"/>
      <c r="H31" s="205">
        <v>20</v>
      </c>
    </row>
    <row r="32" spans="1:8">
      <c r="A32" s="126">
        <v>12</v>
      </c>
      <c r="B32" s="29">
        <v>998762102</v>
      </c>
      <c r="C32" s="75" t="s">
        <v>54</v>
      </c>
      <c r="D32" s="76" t="s">
        <v>31</v>
      </c>
      <c r="E32" s="30">
        <v>2.5</v>
      </c>
      <c r="F32" s="95"/>
      <c r="G32" s="243"/>
      <c r="H32" s="205">
        <v>20</v>
      </c>
    </row>
    <row r="33" spans="1:8">
      <c r="B33" s="206"/>
      <c r="C33" s="206"/>
      <c r="D33" s="207"/>
      <c r="E33" s="206"/>
      <c r="F33" s="206"/>
      <c r="G33" s="244"/>
      <c r="H33" s="102"/>
    </row>
    <row r="34" spans="1:8">
      <c r="B34" s="61" t="s">
        <v>41</v>
      </c>
      <c r="C34" s="61" t="s">
        <v>42</v>
      </c>
      <c r="D34" s="207"/>
      <c r="E34" s="206"/>
      <c r="F34" s="206"/>
      <c r="G34" s="245"/>
      <c r="H34" s="208"/>
    </row>
    <row r="35" spans="1:8">
      <c r="A35" s="100">
        <v>13</v>
      </c>
      <c r="B35" s="158">
        <v>615180142</v>
      </c>
      <c r="C35" s="160" t="s">
        <v>68</v>
      </c>
      <c r="D35" s="224" t="s">
        <v>28</v>
      </c>
      <c r="E35" s="159">
        <v>1</v>
      </c>
      <c r="F35" s="257"/>
      <c r="G35" s="243"/>
      <c r="H35" s="205">
        <v>20</v>
      </c>
    </row>
    <row r="36" spans="1:8">
      <c r="A36" s="132"/>
      <c r="B36" s="35"/>
      <c r="C36" s="35"/>
      <c r="D36" s="36"/>
      <c r="E36" s="37"/>
      <c r="F36" s="38"/>
      <c r="G36" s="246"/>
      <c r="H36" s="214"/>
    </row>
    <row r="37" spans="1:8">
      <c r="A37" s="121"/>
      <c r="B37" s="56" t="s">
        <v>37</v>
      </c>
      <c r="C37" s="56" t="s">
        <v>38</v>
      </c>
      <c r="D37" s="207"/>
      <c r="E37" s="206"/>
      <c r="F37" s="259"/>
      <c r="G37" s="245"/>
      <c r="H37" s="208"/>
    </row>
    <row r="38" spans="1:8">
      <c r="A38" s="162">
        <v>14</v>
      </c>
      <c r="B38" s="62">
        <v>553521910</v>
      </c>
      <c r="C38" s="64" t="s">
        <v>82</v>
      </c>
      <c r="D38" s="122" t="s">
        <v>28</v>
      </c>
      <c r="E38" s="63">
        <v>7</v>
      </c>
      <c r="F38" s="253"/>
      <c r="G38" s="243"/>
      <c r="H38" s="205">
        <v>20</v>
      </c>
    </row>
    <row r="39" spans="1:8">
      <c r="A39" s="162">
        <v>15</v>
      </c>
      <c r="B39" s="62">
        <v>553000010</v>
      </c>
      <c r="C39" s="64" t="s">
        <v>83</v>
      </c>
      <c r="D39" s="122" t="s">
        <v>23</v>
      </c>
      <c r="E39" s="63">
        <v>63.7</v>
      </c>
      <c r="F39" s="253"/>
      <c r="G39" s="243"/>
      <c r="H39" s="205">
        <v>20</v>
      </c>
    </row>
    <row r="40" spans="1:8" ht="23.25">
      <c r="A40" s="162">
        <v>16</v>
      </c>
      <c r="B40" s="58">
        <v>998767102</v>
      </c>
      <c r="C40" s="58" t="s">
        <v>39</v>
      </c>
      <c r="D40" s="57" t="s">
        <v>31</v>
      </c>
      <c r="E40" s="59">
        <v>0.1</v>
      </c>
      <c r="F40" s="97"/>
      <c r="G40" s="243"/>
      <c r="H40" s="205">
        <v>20</v>
      </c>
    </row>
    <row r="41" spans="1:8">
      <c r="A41" s="121"/>
      <c r="D41" s="121"/>
      <c r="F41" s="226"/>
      <c r="G41" s="237"/>
      <c r="H41" s="101"/>
    </row>
    <row r="42" spans="1:8">
      <c r="A42" s="121"/>
      <c r="B42" s="61">
        <v>783</v>
      </c>
      <c r="C42" s="61" t="s">
        <v>44</v>
      </c>
      <c r="D42" s="121"/>
      <c r="F42" s="226"/>
      <c r="G42" s="241"/>
      <c r="H42" s="101"/>
    </row>
    <row r="43" spans="1:8">
      <c r="A43" s="162">
        <v>17</v>
      </c>
      <c r="B43" s="127">
        <v>783626020</v>
      </c>
      <c r="C43" s="62" t="s">
        <v>65</v>
      </c>
      <c r="D43" s="122" t="s">
        <v>43</v>
      </c>
      <c r="E43" s="63">
        <v>5</v>
      </c>
      <c r="F43" s="253"/>
      <c r="G43" s="239"/>
      <c r="H43" s="100">
        <v>20</v>
      </c>
    </row>
    <row r="44" spans="1:8">
      <c r="A44" s="162">
        <v>18</v>
      </c>
      <c r="B44" s="127">
        <v>783782203</v>
      </c>
      <c r="C44" s="62" t="s">
        <v>66</v>
      </c>
      <c r="D44" s="122" t="s">
        <v>43</v>
      </c>
      <c r="E44" s="63">
        <v>10</v>
      </c>
      <c r="F44" s="253"/>
      <c r="G44" s="239"/>
      <c r="H44" s="100">
        <v>20</v>
      </c>
    </row>
    <row r="45" spans="1:8">
      <c r="A45" s="162">
        <v>19</v>
      </c>
      <c r="B45" s="180">
        <v>783782200</v>
      </c>
      <c r="C45" s="160" t="s">
        <v>78</v>
      </c>
      <c r="D45" s="122" t="s">
        <v>43</v>
      </c>
      <c r="E45" s="161">
        <v>7</v>
      </c>
      <c r="F45" s="255"/>
      <c r="G45" s="239"/>
      <c r="H45" s="100">
        <v>20</v>
      </c>
    </row>
    <row r="53" spans="1:8">
      <c r="D53" s="121"/>
      <c r="G53" s="93"/>
      <c r="H53" s="101"/>
    </row>
    <row r="54" spans="1:8">
      <c r="A54" s="143"/>
      <c r="B54" s="181"/>
      <c r="C54" s="181"/>
      <c r="D54" s="182"/>
      <c r="E54" s="183"/>
      <c r="F54" s="184"/>
      <c r="G54" s="144"/>
      <c r="H54" s="145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A65" s="143"/>
      <c r="B65" s="48"/>
      <c r="C65" s="49"/>
      <c r="D65" s="50"/>
      <c r="E65" s="51"/>
      <c r="F65" s="52"/>
      <c r="G65" s="171"/>
      <c r="H65" s="145"/>
    </row>
    <row r="66" spans="1:8">
      <c r="A66" s="143"/>
      <c r="B66" s="130"/>
      <c r="C66" s="130"/>
      <c r="D66" s="170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A68" s="143"/>
      <c r="B68" s="20"/>
      <c r="C68" s="20"/>
      <c r="D68" s="22"/>
      <c r="E68" s="23"/>
      <c r="F68" s="24"/>
      <c r="G68" s="171"/>
      <c r="H68" s="145"/>
    </row>
    <row r="69" spans="1:8">
      <c r="A69" s="143"/>
      <c r="B69" s="143"/>
      <c r="C69" s="143"/>
      <c r="D69" s="143"/>
      <c r="E69" s="143"/>
      <c r="F69" s="143"/>
      <c r="G69" s="143"/>
      <c r="H69" s="143"/>
    </row>
    <row r="70" spans="1:8">
      <c r="A70" s="143"/>
      <c r="B70" s="143"/>
      <c r="C70" s="143"/>
      <c r="D70" s="143"/>
      <c r="E70" s="143"/>
      <c r="F70" s="143"/>
      <c r="G70" s="143"/>
      <c r="H70" s="143"/>
    </row>
    <row r="71" spans="1:8">
      <c r="A71" s="128"/>
      <c r="B71" s="185"/>
      <c r="C71" s="185"/>
      <c r="D71" s="186"/>
      <c r="E71" s="187"/>
      <c r="F71" s="187"/>
      <c r="G71" s="128"/>
      <c r="H71" s="129"/>
    </row>
    <row r="72" spans="1:8">
      <c r="A72" s="128"/>
      <c r="B72" s="185"/>
      <c r="C72" s="185"/>
      <c r="D72" s="186"/>
      <c r="E72" s="187"/>
      <c r="F72" s="187"/>
      <c r="G72" s="128"/>
      <c r="H72" s="129"/>
    </row>
    <row r="73" spans="1:8">
      <c r="A73" s="128"/>
      <c r="B73" s="185"/>
      <c r="C73" s="185"/>
      <c r="D73" s="186"/>
      <c r="E73" s="187"/>
      <c r="F73" s="187"/>
      <c r="G73" s="128"/>
      <c r="H73" s="129"/>
    </row>
    <row r="74" spans="1:8">
      <c r="D74" s="121"/>
      <c r="G74" s="93"/>
      <c r="H74" s="101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5"/>
  <sheetViews>
    <sheetView zoomScale="130" zoomScaleNormal="130" workbookViewId="0">
      <selection activeCell="A3" sqref="A3"/>
    </sheetView>
  </sheetViews>
  <sheetFormatPr defaultRowHeight="15"/>
  <cols>
    <col min="1" max="1" width="4.140625" customWidth="1"/>
    <col min="2" max="2" width="13.140625" customWidth="1"/>
    <col min="3" max="3" width="47.7109375" customWidth="1"/>
    <col min="7" max="7" width="9.85546875" customWidth="1"/>
    <col min="8" max="8" width="10.140625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132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G14+G19+G22+G25+G31+G34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SUM(G15:G17)</f>
        <v>0</v>
      </c>
      <c r="H14" s="98"/>
    </row>
    <row r="15" spans="1:8" ht="22.5">
      <c r="A15" s="77">
        <v>1</v>
      </c>
      <c r="B15" s="81">
        <v>162601102</v>
      </c>
      <c r="C15" s="81" t="s">
        <v>32</v>
      </c>
      <c r="D15" s="82" t="s">
        <v>20</v>
      </c>
      <c r="E15" s="83">
        <v>0</v>
      </c>
      <c r="F15" s="84"/>
      <c r="G15" s="236"/>
      <c r="H15" s="100">
        <v>20</v>
      </c>
    </row>
    <row r="16" spans="1:8">
      <c r="A16" s="77">
        <v>2</v>
      </c>
      <c r="B16" s="81" t="s">
        <v>33</v>
      </c>
      <c r="C16" s="81" t="s">
        <v>34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5">
        <v>167200100100</v>
      </c>
      <c r="C17" s="86" t="s">
        <v>45</v>
      </c>
      <c r="D17" s="87" t="s">
        <v>20</v>
      </c>
      <c r="E17" s="83">
        <v>0</v>
      </c>
      <c r="F17" s="84"/>
      <c r="G17" s="236"/>
      <c r="H17" s="100">
        <v>20</v>
      </c>
    </row>
    <row r="18" spans="1:8">
      <c r="G18" s="202"/>
    </row>
    <row r="19" spans="1:8">
      <c r="B19" s="56">
        <v>4</v>
      </c>
      <c r="C19" s="56" t="s">
        <v>96</v>
      </c>
      <c r="D19" s="69"/>
      <c r="E19" s="37"/>
      <c r="F19" s="38"/>
      <c r="G19" s="241"/>
      <c r="H19" s="101"/>
    </row>
    <row r="20" spans="1:8">
      <c r="A20" s="124">
        <v>4</v>
      </c>
      <c r="B20" s="39">
        <v>311272208</v>
      </c>
      <c r="C20" s="53" t="s">
        <v>97</v>
      </c>
      <c r="D20" s="54" t="s">
        <v>20</v>
      </c>
      <c r="E20" s="40">
        <v>0</v>
      </c>
      <c r="F20" s="92"/>
      <c r="G20" s="239"/>
      <c r="H20" s="100">
        <v>20</v>
      </c>
    </row>
    <row r="21" spans="1:8">
      <c r="G21" s="202"/>
    </row>
    <row r="22" spans="1:8">
      <c r="B22" s="26">
        <v>711</v>
      </c>
      <c r="C22" s="26" t="s">
        <v>77</v>
      </c>
      <c r="D22" s="121"/>
      <c r="G22" s="241"/>
      <c r="H22" s="101"/>
    </row>
    <row r="23" spans="1:8">
      <c r="A23" s="126">
        <v>5</v>
      </c>
      <c r="B23" s="29" t="s">
        <v>26</v>
      </c>
      <c r="C23" s="29" t="s">
        <v>90</v>
      </c>
      <c r="D23" s="28" t="s">
        <v>21</v>
      </c>
      <c r="E23" s="30">
        <v>4</v>
      </c>
      <c r="F23" s="95"/>
      <c r="G23" s="239"/>
      <c r="H23" s="100">
        <v>20</v>
      </c>
    </row>
    <row r="24" spans="1:8">
      <c r="G24" s="202"/>
    </row>
    <row r="25" spans="1:8">
      <c r="B25" s="26" t="s">
        <v>24</v>
      </c>
      <c r="C25" s="26" t="s">
        <v>25</v>
      </c>
      <c r="D25" s="121"/>
      <c r="G25" s="241"/>
      <c r="H25" s="101"/>
    </row>
    <row r="26" spans="1:8">
      <c r="A26" s="126">
        <v>6</v>
      </c>
      <c r="B26" s="108">
        <v>762712140</v>
      </c>
      <c r="C26" s="109" t="s">
        <v>52</v>
      </c>
      <c r="D26" s="110" t="s">
        <v>23</v>
      </c>
      <c r="E26" s="111">
        <v>13</v>
      </c>
      <c r="F26" s="112"/>
      <c r="G26" s="239"/>
      <c r="H26" s="100">
        <v>20</v>
      </c>
    </row>
    <row r="27" spans="1:8">
      <c r="A27" s="199">
        <v>7</v>
      </c>
      <c r="B27" s="220">
        <v>592173300</v>
      </c>
      <c r="C27" s="220" t="s">
        <v>79</v>
      </c>
      <c r="D27" s="221" t="s">
        <v>20</v>
      </c>
      <c r="E27" s="222">
        <v>0.53700000000000003</v>
      </c>
      <c r="F27" s="223"/>
      <c r="G27" s="242"/>
      <c r="H27" s="107">
        <v>20</v>
      </c>
    </row>
    <row r="28" spans="1:8" ht="23.25">
      <c r="A28" s="126">
        <v>8</v>
      </c>
      <c r="B28" s="29">
        <v>762341250</v>
      </c>
      <c r="C28" s="75" t="s">
        <v>53</v>
      </c>
      <c r="D28" s="76" t="s">
        <v>43</v>
      </c>
      <c r="E28" s="30">
        <v>2.5</v>
      </c>
      <c r="F28" s="95"/>
      <c r="G28" s="239"/>
      <c r="H28" s="100">
        <v>20</v>
      </c>
    </row>
    <row r="29" spans="1:8">
      <c r="A29" s="126">
        <v>9</v>
      </c>
      <c r="B29" s="29">
        <v>998762102</v>
      </c>
      <c r="C29" s="75" t="s">
        <v>54</v>
      </c>
      <c r="D29" s="76" t="s">
        <v>31</v>
      </c>
      <c r="E29" s="30">
        <v>0.5</v>
      </c>
      <c r="F29" s="95"/>
      <c r="G29" s="239"/>
      <c r="H29" s="100">
        <v>20</v>
      </c>
    </row>
    <row r="30" spans="1:8">
      <c r="G30" s="202"/>
    </row>
    <row r="31" spans="1:8">
      <c r="B31" s="61" t="s">
        <v>41</v>
      </c>
      <c r="C31" s="61" t="s">
        <v>42</v>
      </c>
      <c r="D31" s="121"/>
      <c r="G31" s="241"/>
      <c r="H31" s="101"/>
    </row>
    <row r="32" spans="1:8">
      <c r="A32" s="100">
        <v>10</v>
      </c>
      <c r="B32" s="158">
        <v>615180142</v>
      </c>
      <c r="C32" s="160" t="s">
        <v>68</v>
      </c>
      <c r="D32" s="224" t="s">
        <v>28</v>
      </c>
      <c r="E32" s="159">
        <v>1</v>
      </c>
      <c r="F32" s="257"/>
      <c r="G32" s="239"/>
      <c r="H32" s="100">
        <v>20</v>
      </c>
    </row>
    <row r="33" spans="1:8">
      <c r="A33" s="121"/>
      <c r="D33" s="121"/>
      <c r="F33" s="226"/>
      <c r="G33" s="202"/>
    </row>
    <row r="34" spans="1:8">
      <c r="A34" s="121"/>
      <c r="B34" s="61">
        <v>783</v>
      </c>
      <c r="C34" s="61" t="s">
        <v>44</v>
      </c>
      <c r="D34" s="121"/>
      <c r="F34" s="226"/>
      <c r="G34" s="241"/>
      <c r="H34" s="101"/>
    </row>
    <row r="35" spans="1:8">
      <c r="A35" s="162">
        <v>11</v>
      </c>
      <c r="B35" s="127">
        <v>783626020</v>
      </c>
      <c r="C35" s="62" t="s">
        <v>65</v>
      </c>
      <c r="D35" s="122" t="s">
        <v>43</v>
      </c>
      <c r="E35" s="63">
        <v>1</v>
      </c>
      <c r="F35" s="253"/>
      <c r="G35" s="239"/>
      <c r="H35" s="100">
        <v>20</v>
      </c>
    </row>
    <row r="36" spans="1:8">
      <c r="A36" s="162">
        <v>12</v>
      </c>
      <c r="B36" s="127">
        <v>783782203</v>
      </c>
      <c r="C36" s="62" t="s">
        <v>66</v>
      </c>
      <c r="D36" s="122" t="s">
        <v>43</v>
      </c>
      <c r="E36" s="63">
        <v>2</v>
      </c>
      <c r="F36" s="253"/>
      <c r="G36" s="239"/>
      <c r="H36" s="100">
        <v>20</v>
      </c>
    </row>
    <row r="37" spans="1:8">
      <c r="A37" s="162">
        <v>13</v>
      </c>
      <c r="B37" s="180">
        <v>783782200</v>
      </c>
      <c r="C37" s="160" t="s">
        <v>78</v>
      </c>
      <c r="D37" s="122" t="s">
        <v>43</v>
      </c>
      <c r="E37" s="161">
        <v>1</v>
      </c>
      <c r="F37" s="255"/>
      <c r="G37" s="239"/>
      <c r="H37" s="100">
        <v>20</v>
      </c>
    </row>
    <row r="45" spans="1:8">
      <c r="A45" s="132"/>
      <c r="B45" s="20"/>
      <c r="C45" s="20"/>
      <c r="D45" s="22"/>
      <c r="E45" s="23"/>
      <c r="F45" s="24"/>
      <c r="G45" s="128"/>
      <c r="H45" s="129"/>
    </row>
    <row r="46" spans="1:8">
      <c r="A46" s="132"/>
      <c r="B46" s="48"/>
      <c r="C46" s="169"/>
      <c r="D46" s="50"/>
      <c r="E46" s="51"/>
      <c r="F46" s="52"/>
      <c r="G46" s="128"/>
      <c r="H46" s="129"/>
    </row>
    <row r="47" spans="1:8">
      <c r="A47" s="132"/>
      <c r="B47" s="20"/>
      <c r="C47" s="70"/>
      <c r="D47" s="71"/>
      <c r="E47" s="23"/>
      <c r="F47" s="24"/>
      <c r="G47" s="128"/>
      <c r="H47" s="129"/>
    </row>
    <row r="48" spans="1:8">
      <c r="A48" s="132"/>
      <c r="B48" s="172"/>
      <c r="C48" s="189"/>
      <c r="D48" s="190"/>
      <c r="E48" s="173"/>
      <c r="F48" s="174"/>
      <c r="G48" s="128"/>
      <c r="H48" s="129"/>
    </row>
    <row r="49" spans="1:8">
      <c r="A49" s="132"/>
      <c r="B49" s="20"/>
      <c r="C49" s="70"/>
      <c r="D49" s="71"/>
      <c r="E49" s="23"/>
      <c r="F49" s="24"/>
      <c r="G49" s="128"/>
      <c r="H49" s="129"/>
    </row>
    <row r="50" spans="1:8">
      <c r="A50" s="132"/>
      <c r="B50" s="20"/>
      <c r="C50" s="70"/>
      <c r="D50" s="22"/>
      <c r="E50" s="23"/>
      <c r="F50" s="24"/>
      <c r="G50" s="128"/>
      <c r="H50" s="129"/>
    </row>
    <row r="51" spans="1:8">
      <c r="A51" s="132"/>
      <c r="B51" s="172"/>
      <c r="C51" s="189"/>
      <c r="D51" s="190"/>
      <c r="E51" s="173"/>
      <c r="F51" s="174"/>
      <c r="G51" s="128"/>
      <c r="H51" s="129"/>
    </row>
    <row r="52" spans="1:8">
      <c r="A52" s="132"/>
      <c r="B52" s="20"/>
      <c r="C52" s="70"/>
      <c r="D52" s="71"/>
      <c r="E52" s="23"/>
      <c r="F52" s="24"/>
      <c r="G52" s="128"/>
      <c r="H52" s="129"/>
    </row>
    <row r="53" spans="1:8">
      <c r="A53" s="143"/>
      <c r="B53" s="143"/>
      <c r="C53" s="143"/>
      <c r="D53" s="170"/>
      <c r="E53" s="143"/>
      <c r="F53" s="143"/>
      <c r="G53" s="171"/>
      <c r="H53" s="145"/>
    </row>
    <row r="54" spans="1:8">
      <c r="A54" s="143"/>
      <c r="B54" s="181"/>
      <c r="C54" s="181"/>
      <c r="D54" s="182"/>
      <c r="E54" s="183"/>
      <c r="F54" s="184"/>
      <c r="G54" s="144"/>
      <c r="H54" s="145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A65" s="143"/>
      <c r="B65" s="48"/>
      <c r="C65" s="49"/>
      <c r="D65" s="50"/>
      <c r="E65" s="51"/>
      <c r="F65" s="52"/>
      <c r="G65" s="171"/>
      <c r="H65" s="145"/>
    </row>
    <row r="66" spans="1:8">
      <c r="A66" s="143"/>
      <c r="B66" s="130"/>
      <c r="C66" s="130"/>
      <c r="D66" s="170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A68" s="143"/>
      <c r="B68" s="20"/>
      <c r="C68" s="20"/>
      <c r="D68" s="22"/>
      <c r="E68" s="23"/>
      <c r="F68" s="24"/>
      <c r="G68" s="171"/>
      <c r="H68" s="145"/>
    </row>
    <row r="69" spans="1:8">
      <c r="A69" s="143"/>
      <c r="B69" s="191"/>
      <c r="C69" s="191"/>
      <c r="D69" s="170"/>
      <c r="E69" s="143"/>
      <c r="F69" s="143"/>
      <c r="G69" s="144"/>
      <c r="H69" s="145"/>
    </row>
    <row r="70" spans="1:8">
      <c r="A70" s="128"/>
      <c r="B70" s="148"/>
      <c r="C70" s="148"/>
      <c r="D70" s="192"/>
      <c r="E70" s="149"/>
      <c r="F70" s="149"/>
      <c r="G70" s="128"/>
      <c r="H70" s="129"/>
    </row>
    <row r="71" spans="1:8">
      <c r="A71" s="128"/>
      <c r="B71" s="185"/>
      <c r="C71" s="185"/>
      <c r="D71" s="186"/>
      <c r="E71" s="187"/>
      <c r="F71" s="187"/>
      <c r="G71" s="128"/>
      <c r="H71" s="129"/>
    </row>
    <row r="72" spans="1:8">
      <c r="A72" s="128"/>
      <c r="B72" s="185"/>
      <c r="C72" s="185"/>
      <c r="D72" s="186"/>
      <c r="E72" s="187"/>
      <c r="F72" s="187"/>
      <c r="G72" s="128"/>
      <c r="H72" s="129"/>
    </row>
    <row r="73" spans="1:8">
      <c r="A73" s="128"/>
      <c r="B73" s="185"/>
      <c r="C73" s="185"/>
      <c r="D73" s="186"/>
      <c r="E73" s="187"/>
      <c r="F73" s="187"/>
      <c r="G73" s="128"/>
      <c r="H73" s="129"/>
    </row>
    <row r="74" spans="1:8">
      <c r="A74" s="143"/>
      <c r="B74" s="143"/>
      <c r="C74" s="143"/>
      <c r="D74" s="170"/>
      <c r="E74" s="143"/>
      <c r="F74" s="143"/>
      <c r="G74" s="171"/>
      <c r="H74" s="145"/>
    </row>
    <row r="75" spans="1:8">
      <c r="A75" s="143"/>
      <c r="B75" s="188"/>
      <c r="C75" s="188"/>
      <c r="D75" s="170"/>
      <c r="E75" s="143"/>
      <c r="F75" s="143"/>
      <c r="G75" s="144"/>
      <c r="H75" s="145"/>
    </row>
    <row r="76" spans="1:8">
      <c r="A76" s="193"/>
      <c r="B76" s="148"/>
      <c r="C76" s="176"/>
      <c r="D76" s="192"/>
      <c r="E76" s="149"/>
      <c r="F76" s="149"/>
      <c r="G76" s="128"/>
      <c r="H76" s="129"/>
    </row>
    <row r="77" spans="1:8">
      <c r="A77" s="193"/>
      <c r="B77" s="185"/>
      <c r="C77" s="194"/>
      <c r="D77" s="186"/>
      <c r="E77" s="187"/>
      <c r="F77" s="187"/>
      <c r="G77" s="128"/>
      <c r="H77" s="129"/>
    </row>
    <row r="78" spans="1:8">
      <c r="A78" s="193"/>
      <c r="B78" s="185"/>
      <c r="C78" s="194"/>
      <c r="D78" s="186"/>
      <c r="E78" s="187"/>
      <c r="F78" s="187"/>
      <c r="G78" s="128"/>
      <c r="H78" s="129"/>
    </row>
    <row r="79" spans="1:8">
      <c r="A79" s="193"/>
      <c r="B79" s="148"/>
      <c r="C79" s="176"/>
      <c r="D79" s="192"/>
      <c r="E79" s="149"/>
      <c r="F79" s="149"/>
      <c r="G79" s="128"/>
      <c r="H79" s="129"/>
    </row>
    <row r="80" spans="1:8">
      <c r="A80" s="193"/>
      <c r="B80" s="185"/>
      <c r="C80" s="194"/>
      <c r="D80" s="186"/>
      <c r="E80" s="187"/>
      <c r="F80" s="187"/>
      <c r="G80" s="128"/>
      <c r="H80" s="129"/>
    </row>
    <row r="81" spans="1:8">
      <c r="A81" s="193"/>
      <c r="B81" s="195"/>
      <c r="C81" s="195"/>
      <c r="D81" s="196"/>
      <c r="E81" s="197"/>
      <c r="F81" s="198"/>
      <c r="G81" s="128"/>
      <c r="H81" s="129"/>
    </row>
    <row r="82" spans="1:8">
      <c r="A82" s="143"/>
      <c r="B82" s="143"/>
      <c r="C82" s="143"/>
      <c r="D82" s="170"/>
      <c r="E82" s="143"/>
      <c r="F82" s="143"/>
      <c r="G82" s="171"/>
      <c r="H82" s="145"/>
    </row>
    <row r="83" spans="1:8">
      <c r="A83" s="143"/>
      <c r="B83" s="191"/>
      <c r="C83" s="191"/>
      <c r="D83" s="170"/>
      <c r="E83" s="143"/>
      <c r="F83" s="143"/>
      <c r="G83" s="144"/>
      <c r="H83" s="145"/>
    </row>
    <row r="84" spans="1:8">
      <c r="A84" s="193"/>
      <c r="B84" s="148"/>
      <c r="C84" s="148"/>
      <c r="D84" s="192"/>
      <c r="E84" s="149"/>
      <c r="F84" s="149"/>
      <c r="G84" s="128"/>
      <c r="H84" s="129"/>
    </row>
    <row r="85" spans="1:8">
      <c r="A85" s="193"/>
      <c r="B85" s="148"/>
      <c r="C85" s="148"/>
      <c r="D85" s="192"/>
      <c r="E85" s="149"/>
      <c r="F85" s="149"/>
      <c r="G85" s="128"/>
      <c r="H85" s="129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5"/>
  <sheetViews>
    <sheetView zoomScale="130" zoomScaleNormal="130" workbookViewId="0">
      <selection activeCell="C4" sqref="C4"/>
    </sheetView>
  </sheetViews>
  <sheetFormatPr defaultRowHeight="15"/>
  <cols>
    <col min="1" max="1" width="3.85546875" customWidth="1"/>
    <col min="2" max="2" width="12.7109375" bestFit="1" customWidth="1"/>
    <col min="3" max="3" width="51.28515625" customWidth="1"/>
    <col min="4" max="4" width="8.5703125" customWidth="1"/>
    <col min="7" max="7" width="8.85546875" customWidth="1"/>
    <col min="8" max="8" width="9.140625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130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G14+G20+G23+G26+G32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SUM(G15:G18)</f>
        <v>0</v>
      </c>
      <c r="H14" s="98"/>
    </row>
    <row r="15" spans="1:8">
      <c r="A15" s="77">
        <v>1</v>
      </c>
      <c r="B15" s="78" t="s">
        <v>18</v>
      </c>
      <c r="C15" s="78" t="s">
        <v>19</v>
      </c>
      <c r="D15" s="120" t="s">
        <v>20</v>
      </c>
      <c r="E15" s="79">
        <v>0.125</v>
      </c>
      <c r="F15" s="80"/>
      <c r="G15" s="236"/>
      <c r="H15" s="100">
        <v>20</v>
      </c>
    </row>
    <row r="16" spans="1:8" ht="22.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8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8">
      <c r="B19" s="35"/>
      <c r="C19" s="35"/>
      <c r="D19" s="36"/>
      <c r="E19" s="37"/>
      <c r="F19" s="38"/>
      <c r="G19" s="237"/>
      <c r="H19" s="101"/>
    </row>
    <row r="20" spans="1:8">
      <c r="B20" s="56" t="s">
        <v>10</v>
      </c>
      <c r="C20" s="56" t="s">
        <v>40</v>
      </c>
      <c r="D20" s="121"/>
      <c r="G20" s="238"/>
      <c r="H20" s="101"/>
    </row>
    <row r="21" spans="1:8">
      <c r="A21" s="124">
        <v>5</v>
      </c>
      <c r="B21" s="81">
        <v>275321117</v>
      </c>
      <c r="C21" s="86" t="s">
        <v>122</v>
      </c>
      <c r="D21" s="87" t="s">
        <v>20</v>
      </c>
      <c r="E21" s="83">
        <v>0.125</v>
      </c>
      <c r="F21" s="84"/>
      <c r="G21" s="239"/>
      <c r="H21" s="100">
        <v>20</v>
      </c>
    </row>
    <row r="22" spans="1:8">
      <c r="A22" s="175"/>
      <c r="B22" s="35"/>
      <c r="C22" s="68"/>
      <c r="D22" s="69"/>
      <c r="E22" s="37"/>
      <c r="F22" s="38"/>
      <c r="G22" s="240"/>
      <c r="H22" s="129"/>
    </row>
    <row r="23" spans="1:8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8">
      <c r="A24" s="124">
        <v>6</v>
      </c>
      <c r="B24" s="39">
        <v>311272208</v>
      </c>
      <c r="C24" s="53" t="s">
        <v>67</v>
      </c>
      <c r="D24" s="54" t="s">
        <v>20</v>
      </c>
      <c r="E24" s="40">
        <v>0.1</v>
      </c>
      <c r="F24" s="92"/>
      <c r="G24" s="239"/>
      <c r="H24" s="100">
        <v>20</v>
      </c>
    </row>
    <row r="25" spans="1:8">
      <c r="G25" s="202"/>
    </row>
    <row r="26" spans="1:8">
      <c r="B26" s="26" t="s">
        <v>24</v>
      </c>
      <c r="C26" s="26" t="s">
        <v>25</v>
      </c>
      <c r="D26" s="121"/>
      <c r="G26" s="241"/>
      <c r="H26" s="101"/>
    </row>
    <row r="27" spans="1:8">
      <c r="A27" s="126">
        <v>7</v>
      </c>
      <c r="B27" s="108">
        <v>762712140</v>
      </c>
      <c r="C27" s="109" t="s">
        <v>52</v>
      </c>
      <c r="D27" s="110" t="s">
        <v>23</v>
      </c>
      <c r="E27" s="111">
        <v>6.2</v>
      </c>
      <c r="F27" s="112"/>
      <c r="G27" s="239"/>
      <c r="H27" s="100">
        <v>20</v>
      </c>
    </row>
    <row r="28" spans="1:8">
      <c r="A28" s="199">
        <v>8</v>
      </c>
      <c r="B28" s="220">
        <v>592173300</v>
      </c>
      <c r="C28" s="220" t="s">
        <v>79</v>
      </c>
      <c r="D28" s="221" t="s">
        <v>20</v>
      </c>
      <c r="E28" s="222">
        <v>0.1</v>
      </c>
      <c r="F28" s="223"/>
      <c r="G28" s="242"/>
      <c r="H28" s="107">
        <v>20</v>
      </c>
    </row>
    <row r="29" spans="1:8">
      <c r="A29" s="126">
        <v>9</v>
      </c>
      <c r="B29" s="29">
        <v>762341250</v>
      </c>
      <c r="C29" s="75" t="s">
        <v>53</v>
      </c>
      <c r="D29" s="76" t="s">
        <v>20</v>
      </c>
      <c r="E29" s="30">
        <v>0.1</v>
      </c>
      <c r="F29" s="95"/>
      <c r="G29" s="239"/>
      <c r="H29" s="100">
        <v>20</v>
      </c>
    </row>
    <row r="30" spans="1:8">
      <c r="A30" s="126">
        <v>10</v>
      </c>
      <c r="B30" s="29">
        <v>998762102</v>
      </c>
      <c r="C30" s="75" t="s">
        <v>54</v>
      </c>
      <c r="D30" s="76" t="s">
        <v>31</v>
      </c>
      <c r="E30" s="30">
        <v>0.1</v>
      </c>
      <c r="F30" s="95"/>
      <c r="G30" s="239"/>
      <c r="H30" s="100">
        <v>20</v>
      </c>
    </row>
    <row r="31" spans="1:8">
      <c r="G31" s="202"/>
    </row>
    <row r="32" spans="1:8">
      <c r="B32" s="61">
        <v>783</v>
      </c>
      <c r="C32" s="61" t="s">
        <v>44</v>
      </c>
      <c r="D32" s="121"/>
      <c r="G32" s="241"/>
      <c r="H32" s="101"/>
    </row>
    <row r="33" spans="1:8">
      <c r="A33" s="162">
        <v>11</v>
      </c>
      <c r="B33" s="127">
        <v>783626020</v>
      </c>
      <c r="C33" s="62" t="s">
        <v>65</v>
      </c>
      <c r="D33" s="122" t="s">
        <v>43</v>
      </c>
      <c r="E33" s="63">
        <v>0.5</v>
      </c>
      <c r="F33" s="253"/>
      <c r="G33" s="239"/>
      <c r="H33" s="100">
        <v>20</v>
      </c>
    </row>
    <row r="34" spans="1:8">
      <c r="A34" s="162">
        <v>12</v>
      </c>
      <c r="B34" s="127">
        <v>783782203</v>
      </c>
      <c r="C34" s="62" t="s">
        <v>66</v>
      </c>
      <c r="D34" s="122" t="s">
        <v>43</v>
      </c>
      <c r="E34" s="63">
        <v>0.5</v>
      </c>
      <c r="F34" s="253"/>
      <c r="G34" s="239"/>
      <c r="H34" s="100">
        <v>20</v>
      </c>
    </row>
    <row r="35" spans="1:8">
      <c r="A35" s="162">
        <v>13</v>
      </c>
      <c r="B35" s="200">
        <v>783782200</v>
      </c>
      <c r="C35" s="160" t="s">
        <v>78</v>
      </c>
      <c r="D35" s="225" t="s">
        <v>43</v>
      </c>
      <c r="E35" s="161">
        <v>0.25</v>
      </c>
      <c r="F35" s="255"/>
      <c r="G35" s="239"/>
      <c r="H35" s="100">
        <v>20</v>
      </c>
    </row>
    <row r="36" spans="1:8">
      <c r="A36" s="193"/>
      <c r="B36" s="185"/>
      <c r="C36" s="194"/>
      <c r="D36" s="186"/>
      <c r="E36" s="187"/>
      <c r="F36" s="187"/>
      <c r="G36" s="128"/>
      <c r="H36" s="129"/>
    </row>
    <row r="37" spans="1:8">
      <c r="A37" s="193"/>
      <c r="B37" s="185"/>
      <c r="C37" s="194"/>
      <c r="D37" s="186"/>
      <c r="E37" s="187"/>
      <c r="F37" s="187"/>
      <c r="G37" s="128"/>
      <c r="H37" s="129"/>
    </row>
    <row r="38" spans="1:8">
      <c r="A38" s="143"/>
      <c r="B38" s="143"/>
      <c r="C38" s="194"/>
      <c r="D38" s="186"/>
      <c r="E38" s="187"/>
      <c r="F38" s="187"/>
      <c r="G38" s="128"/>
      <c r="H38" s="129"/>
    </row>
    <row r="39" spans="1:8">
      <c r="A39" s="193"/>
      <c r="B39" s="195"/>
      <c r="C39" s="195"/>
      <c r="D39" s="196"/>
      <c r="E39" s="197"/>
      <c r="F39" s="198"/>
      <c r="G39" s="128"/>
      <c r="H39" s="129"/>
    </row>
    <row r="40" spans="1:8">
      <c r="D40" s="121"/>
      <c r="G40" s="93"/>
      <c r="H40" s="101"/>
    </row>
    <row r="45" spans="1:8">
      <c r="A45" s="132"/>
      <c r="B45" s="20"/>
      <c r="C45" s="20"/>
      <c r="D45" s="22"/>
      <c r="E45" s="23"/>
      <c r="F45" s="24"/>
      <c r="G45" s="128"/>
      <c r="H45" s="129"/>
    </row>
    <row r="46" spans="1:8">
      <c r="A46" s="132"/>
      <c r="B46" s="48"/>
      <c r="C46" s="169"/>
      <c r="D46" s="50"/>
      <c r="E46" s="51"/>
      <c r="F46" s="52"/>
      <c r="G46" s="128"/>
      <c r="H46" s="129"/>
    </row>
    <row r="47" spans="1:8">
      <c r="A47" s="132"/>
      <c r="B47" s="20"/>
      <c r="C47" s="70"/>
      <c r="D47" s="71"/>
      <c r="E47" s="23"/>
      <c r="F47" s="24"/>
      <c r="G47" s="128"/>
      <c r="H47" s="129"/>
    </row>
    <row r="48" spans="1:8">
      <c r="A48" s="132"/>
      <c r="B48" s="172"/>
      <c r="C48" s="189"/>
      <c r="D48" s="190"/>
      <c r="E48" s="173"/>
      <c r="F48" s="174"/>
      <c r="G48" s="128"/>
      <c r="H48" s="129"/>
    </row>
    <row r="49" spans="1:8">
      <c r="A49" s="132"/>
      <c r="B49" s="20"/>
      <c r="C49" s="70"/>
      <c r="D49" s="71"/>
      <c r="E49" s="23"/>
      <c r="F49" s="24"/>
      <c r="G49" s="128"/>
      <c r="H49" s="129"/>
    </row>
    <row r="50" spans="1:8">
      <c r="A50" s="132"/>
      <c r="B50" s="20"/>
      <c r="C50" s="70"/>
      <c r="D50" s="22"/>
      <c r="E50" s="23"/>
      <c r="F50" s="24"/>
      <c r="G50" s="128"/>
      <c r="H50" s="129"/>
    </row>
    <row r="51" spans="1:8">
      <c r="A51" s="132"/>
      <c r="B51" s="172"/>
      <c r="C51" s="189"/>
      <c r="D51" s="190"/>
      <c r="E51" s="173"/>
      <c r="F51" s="174"/>
      <c r="G51" s="128"/>
      <c r="H51" s="129"/>
    </row>
    <row r="52" spans="1:8">
      <c r="A52" s="132"/>
      <c r="B52" s="20"/>
      <c r="C52" s="70"/>
      <c r="D52" s="71"/>
      <c r="E52" s="23"/>
      <c r="F52" s="24"/>
      <c r="G52" s="128"/>
      <c r="H52" s="129"/>
    </row>
    <row r="53" spans="1:8">
      <c r="A53" s="143"/>
      <c r="B53" s="143"/>
      <c r="C53" s="143"/>
      <c r="D53" s="170"/>
      <c r="E53" s="143"/>
      <c r="F53" s="143"/>
      <c r="G53" s="171"/>
      <c r="H53" s="145"/>
    </row>
    <row r="54" spans="1:8">
      <c r="A54" s="143"/>
      <c r="B54" s="181"/>
      <c r="C54" s="181"/>
      <c r="D54" s="182"/>
      <c r="E54" s="183"/>
      <c r="F54" s="184"/>
      <c r="G54" s="144"/>
      <c r="H54" s="145"/>
    </row>
    <row r="55" spans="1:8">
      <c r="A55" s="132"/>
      <c r="B55" s="138"/>
      <c r="C55" s="138"/>
      <c r="D55" s="139"/>
      <c r="E55" s="140"/>
      <c r="F55" s="141"/>
      <c r="G55" s="128"/>
      <c r="H55" s="129"/>
    </row>
    <row r="56" spans="1:8">
      <c r="A56" s="132"/>
      <c r="B56" s="48"/>
      <c r="C56" s="49"/>
      <c r="D56" s="50"/>
      <c r="E56" s="51"/>
      <c r="F56" s="52"/>
      <c r="G56" s="128"/>
      <c r="H56" s="129"/>
    </row>
    <row r="57" spans="1:8">
      <c r="A57" s="132"/>
      <c r="B57" s="138"/>
      <c r="C57" s="68"/>
      <c r="D57" s="69"/>
      <c r="E57" s="140"/>
      <c r="F57" s="141"/>
      <c r="G57" s="128"/>
      <c r="H57" s="129"/>
    </row>
    <row r="58" spans="1:8">
      <c r="A58" s="132"/>
      <c r="B58" s="48"/>
      <c r="C58" s="49"/>
      <c r="D58" s="142"/>
      <c r="E58" s="51"/>
      <c r="F58" s="52"/>
      <c r="G58" s="128"/>
      <c r="H58" s="129"/>
    </row>
    <row r="59" spans="1:8">
      <c r="A59" s="132"/>
      <c r="B59" s="138"/>
      <c r="C59" s="68"/>
      <c r="D59" s="139"/>
      <c r="E59" s="140"/>
      <c r="F59" s="141"/>
      <c r="G59" s="128"/>
      <c r="H59" s="129"/>
    </row>
    <row r="60" spans="1:8">
      <c r="A60" s="132"/>
      <c r="B60" s="48"/>
      <c r="C60" s="49"/>
      <c r="D60" s="50"/>
      <c r="E60" s="51"/>
      <c r="F60" s="52"/>
      <c r="G60" s="128"/>
      <c r="H60" s="129"/>
    </row>
    <row r="61" spans="1:8">
      <c r="A61" s="132"/>
      <c r="B61" s="138"/>
      <c r="C61" s="68"/>
      <c r="D61" s="69"/>
      <c r="E61" s="140"/>
      <c r="F61" s="141"/>
      <c r="G61" s="128"/>
      <c r="H61" s="129"/>
    </row>
    <row r="62" spans="1:8">
      <c r="A62" s="132"/>
      <c r="B62" s="138"/>
      <c r="C62" s="68"/>
      <c r="D62" s="69"/>
      <c r="E62" s="140"/>
      <c r="F62" s="141"/>
      <c r="G62" s="128"/>
      <c r="H62" s="129"/>
    </row>
    <row r="63" spans="1:8">
      <c r="A63" s="132"/>
      <c r="B63" s="48"/>
      <c r="C63" s="49"/>
      <c r="D63" s="142"/>
      <c r="E63" s="51"/>
      <c r="F63" s="52"/>
      <c r="G63" s="128"/>
      <c r="H63" s="129"/>
    </row>
    <row r="64" spans="1:8">
      <c r="A64" s="132"/>
      <c r="B64" s="48"/>
      <c r="C64" s="49"/>
      <c r="D64" s="142"/>
      <c r="E64" s="51"/>
      <c r="F64" s="52"/>
      <c r="G64" s="128"/>
      <c r="H64" s="129"/>
    </row>
    <row r="65" spans="1:8">
      <c r="A65" s="143"/>
      <c r="B65" s="48"/>
      <c r="C65" s="49"/>
      <c r="D65" s="50"/>
      <c r="E65" s="51"/>
      <c r="F65" s="52"/>
      <c r="G65" s="171"/>
      <c r="H65" s="145"/>
    </row>
    <row r="66" spans="1:8">
      <c r="A66" s="143"/>
      <c r="B66" s="130"/>
      <c r="C66" s="130"/>
      <c r="D66" s="170"/>
      <c r="E66" s="143"/>
      <c r="F66" s="143"/>
      <c r="G66" s="144"/>
      <c r="H66" s="145"/>
    </row>
    <row r="67" spans="1:8">
      <c r="A67" s="132"/>
      <c r="B67" s="20"/>
      <c r="C67" s="20"/>
      <c r="D67" s="22"/>
      <c r="E67" s="23"/>
      <c r="F67" s="24"/>
      <c r="G67" s="128"/>
      <c r="H67" s="129"/>
    </row>
    <row r="68" spans="1:8">
      <c r="A68" s="143"/>
      <c r="B68" s="20"/>
      <c r="C68" s="20"/>
      <c r="D68" s="22"/>
      <c r="E68" s="23"/>
      <c r="F68" s="24"/>
      <c r="G68" s="171"/>
      <c r="H68" s="145"/>
    </row>
    <row r="69" spans="1:8">
      <c r="A69" s="143"/>
      <c r="B69" s="191"/>
      <c r="C69" s="191"/>
      <c r="D69" s="170"/>
      <c r="E69" s="143"/>
      <c r="F69" s="143"/>
      <c r="G69" s="144"/>
      <c r="H69" s="145"/>
    </row>
    <row r="70" spans="1:8">
      <c r="A70" s="128"/>
      <c r="B70" s="148"/>
      <c r="C70" s="148"/>
      <c r="D70" s="192"/>
      <c r="E70" s="149"/>
      <c r="F70" s="149"/>
      <c r="G70" s="128"/>
      <c r="H70" s="129"/>
    </row>
    <row r="71" spans="1:8">
      <c r="A71" s="128"/>
      <c r="B71" s="185"/>
      <c r="C71" s="185"/>
      <c r="D71" s="186"/>
      <c r="E71" s="187"/>
      <c r="F71" s="187"/>
      <c r="G71" s="128"/>
      <c r="H71" s="129"/>
    </row>
    <row r="72" spans="1:8">
      <c r="A72" s="128"/>
      <c r="B72" s="185"/>
      <c r="C72" s="185"/>
      <c r="D72" s="186"/>
      <c r="E72" s="187"/>
      <c r="F72" s="187"/>
      <c r="G72" s="128"/>
      <c r="H72" s="129"/>
    </row>
    <row r="73" spans="1:8">
      <c r="A73" s="128"/>
      <c r="B73" s="185"/>
      <c r="C73" s="185"/>
      <c r="D73" s="186"/>
      <c r="E73" s="187"/>
      <c r="F73" s="187"/>
      <c r="G73" s="128"/>
      <c r="H73" s="129"/>
    </row>
    <row r="74" spans="1:8">
      <c r="A74" s="143"/>
      <c r="B74" s="143"/>
      <c r="C74" s="143"/>
      <c r="D74" s="170"/>
      <c r="E74" s="143"/>
      <c r="F74" s="143"/>
      <c r="G74" s="171"/>
      <c r="H74" s="145"/>
    </row>
    <row r="75" spans="1:8">
      <c r="A75" s="143"/>
      <c r="B75" s="188"/>
      <c r="C75" s="188"/>
      <c r="D75" s="170"/>
      <c r="E75" s="143"/>
      <c r="F75" s="143"/>
      <c r="G75" s="144"/>
      <c r="H75" s="145"/>
    </row>
    <row r="76" spans="1:8">
      <c r="A76" s="193"/>
      <c r="B76" s="148"/>
      <c r="C76" s="176"/>
      <c r="D76" s="192"/>
      <c r="E76" s="149"/>
      <c r="F76" s="149"/>
      <c r="G76" s="128"/>
      <c r="H76" s="129"/>
    </row>
    <row r="77" spans="1:8">
      <c r="A77" s="193"/>
      <c r="B77" s="185"/>
      <c r="C77" s="194"/>
      <c r="D77" s="186"/>
      <c r="E77" s="187"/>
      <c r="F77" s="187"/>
      <c r="G77" s="128"/>
      <c r="H77" s="129"/>
    </row>
    <row r="78" spans="1:8">
      <c r="A78" s="193"/>
      <c r="B78" s="185"/>
      <c r="C78" s="194"/>
      <c r="D78" s="186"/>
      <c r="E78" s="187"/>
      <c r="F78" s="187"/>
      <c r="G78" s="128"/>
      <c r="H78" s="129"/>
    </row>
    <row r="79" spans="1:8">
      <c r="A79" s="193"/>
      <c r="B79" s="148"/>
      <c r="C79" s="176"/>
      <c r="D79" s="192"/>
      <c r="E79" s="149"/>
      <c r="F79" s="149"/>
      <c r="G79" s="128"/>
      <c r="H79" s="129"/>
    </row>
    <row r="80" spans="1:8">
      <c r="A80" s="193"/>
      <c r="B80" s="185"/>
      <c r="C80" s="194"/>
      <c r="D80" s="186"/>
      <c r="E80" s="187"/>
      <c r="F80" s="187"/>
      <c r="G80" s="128"/>
      <c r="H80" s="129"/>
    </row>
    <row r="81" spans="1:8">
      <c r="A81" s="193"/>
      <c r="B81" s="195"/>
      <c r="C81" s="195"/>
      <c r="D81" s="196"/>
      <c r="E81" s="197"/>
      <c r="F81" s="198"/>
      <c r="G81" s="128"/>
      <c r="H81" s="129"/>
    </row>
    <row r="82" spans="1:8">
      <c r="A82" s="143"/>
      <c r="B82" s="143"/>
      <c r="C82" s="143"/>
      <c r="D82" s="170"/>
      <c r="E82" s="143"/>
      <c r="F82" s="143"/>
      <c r="G82" s="171"/>
      <c r="H82" s="145"/>
    </row>
    <row r="83" spans="1:8">
      <c r="A83" s="143"/>
      <c r="B83" s="191"/>
      <c r="C83" s="191"/>
      <c r="D83" s="170"/>
      <c r="E83" s="143"/>
      <c r="F83" s="143"/>
      <c r="G83" s="144"/>
      <c r="H83" s="145"/>
    </row>
    <row r="84" spans="1:8">
      <c r="A84" s="193"/>
      <c r="B84" s="148"/>
      <c r="C84" s="148"/>
      <c r="D84" s="192"/>
      <c r="E84" s="149"/>
      <c r="F84" s="149"/>
      <c r="G84" s="128"/>
      <c r="H84" s="129"/>
    </row>
    <row r="85" spans="1:8">
      <c r="A85" s="193"/>
      <c r="B85" s="148"/>
      <c r="C85" s="148"/>
      <c r="D85" s="192"/>
      <c r="E85" s="149"/>
      <c r="F85" s="149"/>
      <c r="G85" s="128"/>
      <c r="H85" s="129"/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"/>
  <sheetViews>
    <sheetView zoomScale="130" zoomScaleNormal="130" workbookViewId="0">
      <selection activeCell="A8" sqref="A8:C8"/>
    </sheetView>
  </sheetViews>
  <sheetFormatPr defaultRowHeight="15"/>
  <cols>
    <col min="1" max="1" width="4.28515625" customWidth="1"/>
    <col min="2" max="2" width="12.7109375" bestFit="1" customWidth="1"/>
    <col min="3" max="3" width="51.140625" customWidth="1"/>
  </cols>
  <sheetData>
    <row r="1" spans="1:8" ht="18">
      <c r="A1" s="268" t="s">
        <v>0</v>
      </c>
      <c r="B1" s="269"/>
      <c r="C1" s="269"/>
      <c r="D1" s="269"/>
      <c r="E1" s="269"/>
      <c r="F1" s="269"/>
      <c r="G1" s="269"/>
      <c r="H1" s="269"/>
    </row>
    <row r="2" spans="1:8">
      <c r="A2" s="73" t="s">
        <v>125</v>
      </c>
      <c r="B2" s="3"/>
      <c r="C2" s="3"/>
      <c r="D2" s="113"/>
      <c r="E2" s="3"/>
      <c r="F2" s="3"/>
      <c r="G2" s="3"/>
      <c r="H2" s="3"/>
    </row>
    <row r="3" spans="1:8">
      <c r="A3" s="73" t="s">
        <v>131</v>
      </c>
      <c r="B3" s="3"/>
      <c r="C3" s="3"/>
      <c r="D3" s="113"/>
      <c r="E3" s="3"/>
      <c r="F3" s="3"/>
      <c r="G3" s="3"/>
      <c r="H3" s="3"/>
    </row>
    <row r="4" spans="1:8">
      <c r="A4" s="4" t="s">
        <v>1</v>
      </c>
      <c r="B4" s="2"/>
      <c r="C4" s="74" t="s">
        <v>49</v>
      </c>
      <c r="D4" s="114"/>
      <c r="E4" s="5"/>
      <c r="F4" s="5"/>
      <c r="G4" s="5"/>
      <c r="H4" s="5"/>
    </row>
    <row r="5" spans="1:8">
      <c r="A5" s="6"/>
      <c r="B5" s="7"/>
      <c r="C5" s="7"/>
      <c r="D5" s="115"/>
      <c r="E5" s="8"/>
      <c r="F5" s="9"/>
      <c r="G5" s="9"/>
      <c r="H5" s="8"/>
    </row>
    <row r="6" spans="1:8">
      <c r="A6" s="72" t="s">
        <v>128</v>
      </c>
      <c r="B6" s="3"/>
      <c r="C6" s="3"/>
      <c r="D6" s="113"/>
      <c r="E6" s="3"/>
      <c r="F6" s="3"/>
      <c r="G6" s="3"/>
      <c r="H6" s="3"/>
    </row>
    <row r="7" spans="1:8">
      <c r="A7" s="72" t="s">
        <v>50</v>
      </c>
      <c r="B7" s="3"/>
      <c r="C7" s="3"/>
      <c r="D7" s="113"/>
      <c r="E7" s="72" t="s">
        <v>48</v>
      </c>
      <c r="F7" s="3"/>
      <c r="G7" s="3"/>
      <c r="H7" s="3"/>
    </row>
    <row r="8" spans="1:8">
      <c r="A8" s="270" t="s">
        <v>51</v>
      </c>
      <c r="B8" s="271"/>
      <c r="C8" s="271"/>
      <c r="D8" s="116"/>
      <c r="E8" s="72" t="s">
        <v>129</v>
      </c>
      <c r="F8" s="11"/>
      <c r="G8" s="11"/>
      <c r="H8" s="12"/>
    </row>
    <row r="9" spans="1:8">
      <c r="A9" s="6"/>
      <c r="B9" s="6"/>
      <c r="C9" s="6"/>
      <c r="D9" s="117"/>
      <c r="E9" s="6"/>
      <c r="F9" s="6"/>
      <c r="G9" s="6"/>
      <c r="H9" s="6"/>
    </row>
    <row r="10" spans="1:8" ht="22.5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3" t="s">
        <v>55</v>
      </c>
    </row>
    <row r="11" spans="1:8">
      <c r="A11" s="13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3" t="s">
        <v>16</v>
      </c>
    </row>
    <row r="12" spans="1:8">
      <c r="A12" s="6"/>
      <c r="B12" s="6"/>
      <c r="C12" s="6"/>
      <c r="D12" s="117"/>
      <c r="E12" s="6"/>
      <c r="F12" s="6"/>
      <c r="G12" s="6"/>
      <c r="H12" s="6"/>
    </row>
    <row r="13" spans="1:8">
      <c r="A13" s="14"/>
      <c r="B13" s="65"/>
      <c r="C13" s="65" t="s">
        <v>56</v>
      </c>
      <c r="D13" s="118"/>
      <c r="E13" s="66"/>
      <c r="F13" s="67"/>
      <c r="G13" s="234">
        <f>G14+G20+G23+G25+G30+G36</f>
        <v>0</v>
      </c>
      <c r="H13" s="66">
        <f>G13*1.2</f>
        <v>0</v>
      </c>
    </row>
    <row r="14" spans="1:8">
      <c r="A14" s="15"/>
      <c r="B14" s="89" t="s">
        <v>9</v>
      </c>
      <c r="C14" s="89" t="s">
        <v>17</v>
      </c>
      <c r="D14" s="119"/>
      <c r="E14" s="90"/>
      <c r="F14" s="91"/>
      <c r="G14" s="235">
        <f>SUM(G15:G18)</f>
        <v>0</v>
      </c>
      <c r="H14" s="98"/>
    </row>
    <row r="15" spans="1:8">
      <c r="A15" s="77">
        <v>1</v>
      </c>
      <c r="B15" s="78" t="s">
        <v>18</v>
      </c>
      <c r="C15" s="78" t="s">
        <v>19</v>
      </c>
      <c r="D15" s="120" t="s">
        <v>20</v>
      </c>
      <c r="E15" s="79">
        <v>0.19</v>
      </c>
      <c r="F15" s="80"/>
      <c r="G15" s="236"/>
      <c r="H15" s="100">
        <v>20</v>
      </c>
    </row>
    <row r="16" spans="1:8" ht="22.5">
      <c r="A16" s="77">
        <v>2</v>
      </c>
      <c r="B16" s="81">
        <v>162601102</v>
      </c>
      <c r="C16" s="81" t="s">
        <v>32</v>
      </c>
      <c r="D16" s="82" t="s">
        <v>20</v>
      </c>
      <c r="E16" s="83">
        <v>0</v>
      </c>
      <c r="F16" s="84"/>
      <c r="G16" s="236"/>
      <c r="H16" s="100">
        <v>20</v>
      </c>
    </row>
    <row r="17" spans="1:8">
      <c r="A17" s="77">
        <v>3</v>
      </c>
      <c r="B17" s="81" t="s">
        <v>33</v>
      </c>
      <c r="C17" s="81" t="s">
        <v>34</v>
      </c>
      <c r="D17" s="82" t="s">
        <v>20</v>
      </c>
      <c r="E17" s="83">
        <v>0</v>
      </c>
      <c r="F17" s="84"/>
      <c r="G17" s="236"/>
      <c r="H17" s="100">
        <v>20</v>
      </c>
    </row>
    <row r="18" spans="1:8">
      <c r="A18" s="77">
        <v>4</v>
      </c>
      <c r="B18" s="85">
        <v>167200100100</v>
      </c>
      <c r="C18" s="86" t="s">
        <v>45</v>
      </c>
      <c r="D18" s="87" t="s">
        <v>20</v>
      </c>
      <c r="E18" s="83">
        <v>0</v>
      </c>
      <c r="F18" s="84"/>
      <c r="G18" s="236"/>
      <c r="H18" s="100">
        <v>20</v>
      </c>
    </row>
    <row r="19" spans="1:8">
      <c r="B19" s="35"/>
      <c r="C19" s="35"/>
      <c r="D19" s="36"/>
      <c r="E19" s="37"/>
      <c r="F19" s="38"/>
      <c r="G19" s="237"/>
      <c r="H19" s="101"/>
    </row>
    <row r="20" spans="1:8">
      <c r="B20" s="56" t="s">
        <v>10</v>
      </c>
      <c r="C20" s="56" t="s">
        <v>40</v>
      </c>
      <c r="D20" s="121"/>
      <c r="G20" s="238"/>
      <c r="H20" s="101"/>
    </row>
    <row r="21" spans="1:8">
      <c r="A21" s="124">
        <v>5</v>
      </c>
      <c r="B21" s="81">
        <v>275321117</v>
      </c>
      <c r="C21" s="86" t="s">
        <v>121</v>
      </c>
      <c r="D21" s="87" t="s">
        <v>20</v>
      </c>
      <c r="E21" s="83">
        <v>0.15</v>
      </c>
      <c r="F21" s="84"/>
      <c r="G21" s="239"/>
      <c r="H21" s="100">
        <v>20</v>
      </c>
    </row>
    <row r="22" spans="1:8">
      <c r="A22" s="175"/>
      <c r="B22" s="35"/>
      <c r="C22" s="68"/>
      <c r="D22" s="69"/>
      <c r="E22" s="37"/>
      <c r="F22" s="38"/>
      <c r="G22" s="240"/>
      <c r="H22" s="129"/>
    </row>
    <row r="23" spans="1:8">
      <c r="B23" s="56">
        <v>3</v>
      </c>
      <c r="C23" s="56" t="s">
        <v>46</v>
      </c>
      <c r="D23" s="69"/>
      <c r="E23" s="37"/>
      <c r="F23" s="38"/>
      <c r="G23" s="241"/>
      <c r="H23" s="101"/>
    </row>
    <row r="24" spans="1:8">
      <c r="A24" s="124">
        <v>6</v>
      </c>
      <c r="B24" s="39">
        <v>311272208</v>
      </c>
      <c r="C24" s="53" t="s">
        <v>67</v>
      </c>
      <c r="D24" s="54" t="s">
        <v>20</v>
      </c>
      <c r="E24" s="40">
        <v>0.05</v>
      </c>
      <c r="F24" s="92"/>
      <c r="G24" s="239"/>
      <c r="H24" s="100">
        <v>20</v>
      </c>
    </row>
    <row r="25" spans="1:8">
      <c r="G25" s="202"/>
    </row>
    <row r="26" spans="1:8">
      <c r="B26" s="42" t="s">
        <v>35</v>
      </c>
      <c r="C26" s="42" t="s">
        <v>36</v>
      </c>
      <c r="D26" s="41"/>
      <c r="E26" s="43"/>
      <c r="F26" s="44"/>
      <c r="G26" s="241"/>
      <c r="H26" s="101"/>
    </row>
    <row r="27" spans="1:8">
      <c r="A27" s="126">
        <v>7</v>
      </c>
      <c r="B27" s="46">
        <v>764352213</v>
      </c>
      <c r="C27" s="46" t="s">
        <v>91</v>
      </c>
      <c r="D27" s="45" t="s">
        <v>21</v>
      </c>
      <c r="E27" s="47">
        <v>0.38500000000000001</v>
      </c>
      <c r="F27" s="96"/>
      <c r="G27" s="239"/>
      <c r="H27" s="100">
        <v>20</v>
      </c>
    </row>
    <row r="28" spans="1:8">
      <c r="A28" s="126">
        <v>8</v>
      </c>
      <c r="B28" s="209">
        <v>553441702</v>
      </c>
      <c r="C28" s="210" t="s">
        <v>92</v>
      </c>
      <c r="D28" s="211" t="s">
        <v>21</v>
      </c>
      <c r="E28" s="212">
        <v>0.38500000000000001</v>
      </c>
      <c r="F28" s="213"/>
      <c r="G28" s="239"/>
      <c r="H28" s="100">
        <v>20</v>
      </c>
    </row>
    <row r="29" spans="1:8">
      <c r="B29" s="206"/>
      <c r="C29" s="206"/>
      <c r="D29" s="206"/>
      <c r="E29" s="206"/>
      <c r="F29" s="206"/>
      <c r="G29" s="202"/>
    </row>
    <row r="30" spans="1:8">
      <c r="B30" s="26" t="s">
        <v>24</v>
      </c>
      <c r="C30" s="26" t="s">
        <v>25</v>
      </c>
      <c r="D30" s="207"/>
      <c r="E30" s="206"/>
      <c r="F30" s="206"/>
      <c r="G30" s="241"/>
      <c r="H30" s="101"/>
    </row>
    <row r="31" spans="1:8">
      <c r="A31" s="126">
        <v>9</v>
      </c>
      <c r="B31" s="108">
        <v>762712140</v>
      </c>
      <c r="C31" s="109" t="s">
        <v>52</v>
      </c>
      <c r="D31" s="110" t="s">
        <v>23</v>
      </c>
      <c r="E31" s="111">
        <v>5.8</v>
      </c>
      <c r="F31" s="112"/>
      <c r="G31" s="239"/>
      <c r="H31" s="100">
        <v>20</v>
      </c>
    </row>
    <row r="32" spans="1:8">
      <c r="A32" s="199">
        <v>10</v>
      </c>
      <c r="B32" s="103">
        <v>592173300</v>
      </c>
      <c r="C32" s="215" t="s">
        <v>79</v>
      </c>
      <c r="D32" s="216" t="s">
        <v>20</v>
      </c>
      <c r="E32" s="105">
        <v>0.1</v>
      </c>
      <c r="F32" s="217"/>
      <c r="G32" s="242"/>
      <c r="H32" s="107">
        <v>20</v>
      </c>
    </row>
    <row r="33" spans="1:8">
      <c r="A33" s="126">
        <v>11</v>
      </c>
      <c r="B33" s="29">
        <v>762341250</v>
      </c>
      <c r="C33" s="75" t="s">
        <v>53</v>
      </c>
      <c r="D33" s="76" t="s">
        <v>20</v>
      </c>
      <c r="E33" s="30">
        <v>0.1</v>
      </c>
      <c r="F33" s="95"/>
      <c r="G33" s="239"/>
      <c r="H33" s="100">
        <v>20</v>
      </c>
    </row>
    <row r="34" spans="1:8">
      <c r="A34" s="126">
        <v>12</v>
      </c>
      <c r="B34" s="29">
        <v>998762102</v>
      </c>
      <c r="C34" s="75" t="s">
        <v>54</v>
      </c>
      <c r="D34" s="76" t="s">
        <v>31</v>
      </c>
      <c r="E34" s="30">
        <v>0.1</v>
      </c>
      <c r="F34" s="95"/>
      <c r="G34" s="239"/>
      <c r="H34" s="100">
        <v>20</v>
      </c>
    </row>
    <row r="35" spans="1:8">
      <c r="G35" s="202"/>
    </row>
    <row r="36" spans="1:8">
      <c r="B36" s="61">
        <v>783</v>
      </c>
      <c r="C36" s="61" t="s">
        <v>44</v>
      </c>
      <c r="D36" s="121"/>
      <c r="G36" s="241"/>
      <c r="H36" s="101"/>
    </row>
    <row r="37" spans="1:8">
      <c r="A37" s="162">
        <v>13</v>
      </c>
      <c r="B37" s="127">
        <v>783626020</v>
      </c>
      <c r="C37" s="62" t="s">
        <v>65</v>
      </c>
      <c r="D37" s="122" t="s">
        <v>43</v>
      </c>
      <c r="E37" s="63">
        <v>0.5</v>
      </c>
      <c r="F37" s="253"/>
      <c r="G37" s="239"/>
      <c r="H37" s="100">
        <v>20</v>
      </c>
    </row>
    <row r="38" spans="1:8">
      <c r="A38" s="162">
        <v>14</v>
      </c>
      <c r="B38" s="127">
        <v>783782203</v>
      </c>
      <c r="C38" s="62" t="s">
        <v>66</v>
      </c>
      <c r="D38" s="122" t="s">
        <v>43</v>
      </c>
      <c r="E38" s="63">
        <v>0.5</v>
      </c>
      <c r="F38" s="253"/>
      <c r="G38" s="239"/>
      <c r="H38" s="100">
        <v>20</v>
      </c>
    </row>
    <row r="39" spans="1:8">
      <c r="A39" s="162">
        <v>15</v>
      </c>
      <c r="B39" s="200">
        <v>783782200</v>
      </c>
      <c r="C39" s="160" t="s">
        <v>78</v>
      </c>
      <c r="D39" s="225" t="s">
        <v>43</v>
      </c>
      <c r="E39" s="161">
        <v>0.25</v>
      </c>
      <c r="F39" s="255"/>
      <c r="G39" s="239"/>
      <c r="H39" s="100">
        <v>20</v>
      </c>
    </row>
  </sheetData>
  <mergeCells count="2">
    <mergeCell ref="A1:H1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2:F13"/>
  <sheetViews>
    <sheetView tabSelected="1" workbookViewId="0">
      <selection activeCell="F10" sqref="F10"/>
    </sheetView>
  </sheetViews>
  <sheetFormatPr defaultRowHeight="15"/>
  <cols>
    <col min="2" max="2" width="37.7109375" bestFit="1" customWidth="1"/>
    <col min="3" max="3" width="10.5703125" customWidth="1"/>
    <col min="4" max="4" width="21.85546875" customWidth="1"/>
    <col min="5" max="5" width="14.85546875" customWidth="1"/>
    <col min="6" max="6" width="15.85546875" customWidth="1"/>
    <col min="7" max="7" width="11.28515625" customWidth="1"/>
  </cols>
  <sheetData>
    <row r="2" spans="1:6" ht="18.75">
      <c r="A2" s="201"/>
      <c r="B2" s="201"/>
      <c r="C2" s="201"/>
      <c r="D2" s="201" t="s">
        <v>115</v>
      </c>
      <c r="E2" s="201"/>
      <c r="F2" s="201"/>
    </row>
    <row r="3" spans="1:6" ht="18.75">
      <c r="A3" s="201"/>
      <c r="B3" s="201"/>
      <c r="C3" s="201"/>
      <c r="D3" s="201"/>
      <c r="E3" s="201"/>
      <c r="F3" s="201"/>
    </row>
    <row r="4" spans="1:6" ht="18.75">
      <c r="A4" s="261" t="s">
        <v>112</v>
      </c>
      <c r="B4" s="201" t="s">
        <v>113</v>
      </c>
      <c r="C4" s="201" t="s">
        <v>123</v>
      </c>
      <c r="D4" s="201" t="s">
        <v>117</v>
      </c>
      <c r="E4" s="261" t="s">
        <v>114</v>
      </c>
      <c r="F4" s="201" t="s">
        <v>118</v>
      </c>
    </row>
    <row r="5" spans="1:6" ht="18.75">
      <c r="A5" s="262" t="s">
        <v>104</v>
      </c>
      <c r="B5" s="263" t="s">
        <v>98</v>
      </c>
      <c r="C5" s="263">
        <v>1</v>
      </c>
      <c r="D5" s="264"/>
      <c r="E5" s="263">
        <f>D5*0.2</f>
        <v>0</v>
      </c>
      <c r="F5" s="264">
        <f>D5+E5</f>
        <v>0</v>
      </c>
    </row>
    <row r="6" spans="1:6" ht="18.75">
      <c r="A6" s="262" t="s">
        <v>105</v>
      </c>
      <c r="B6" s="263" t="s">
        <v>99</v>
      </c>
      <c r="C6" s="263">
        <v>1</v>
      </c>
      <c r="D6" s="264"/>
      <c r="E6" s="263">
        <f t="shared" ref="E6:E12" si="0">D6*0.2</f>
        <v>0</v>
      </c>
      <c r="F6" s="264">
        <f t="shared" ref="F6:F12" si="1">D6+E6</f>
        <v>0</v>
      </c>
    </row>
    <row r="7" spans="1:6" ht="18.75">
      <c r="A7" s="262" t="s">
        <v>106</v>
      </c>
      <c r="B7" s="263" t="s">
        <v>119</v>
      </c>
      <c r="C7" s="263">
        <v>1</v>
      </c>
      <c r="D7" s="264"/>
      <c r="E7" s="263">
        <f t="shared" si="0"/>
        <v>0</v>
      </c>
      <c r="F7" s="264">
        <f t="shared" si="1"/>
        <v>0</v>
      </c>
    </row>
    <row r="8" spans="1:6" ht="18.75">
      <c r="A8" s="262" t="s">
        <v>107</v>
      </c>
      <c r="B8" s="263" t="s">
        <v>124</v>
      </c>
      <c r="C8" s="263">
        <v>1</v>
      </c>
      <c r="D8" s="264"/>
      <c r="E8" s="263">
        <f t="shared" si="0"/>
        <v>0</v>
      </c>
      <c r="F8" s="264">
        <f t="shared" si="1"/>
        <v>0</v>
      </c>
    </row>
    <row r="9" spans="1:6" ht="18.75">
      <c r="A9" s="262" t="s">
        <v>108</v>
      </c>
      <c r="B9" s="263" t="s">
        <v>100</v>
      </c>
      <c r="C9" s="263">
        <v>1</v>
      </c>
      <c r="D9" s="264"/>
      <c r="E9" s="263">
        <f t="shared" si="0"/>
        <v>0</v>
      </c>
      <c r="F9" s="264">
        <f t="shared" si="1"/>
        <v>0</v>
      </c>
    </row>
    <row r="10" spans="1:6" ht="18.75">
      <c r="A10" s="262" t="s">
        <v>109</v>
      </c>
      <c r="B10" s="263" t="s">
        <v>101</v>
      </c>
      <c r="C10" s="263">
        <v>1</v>
      </c>
      <c r="D10" s="264"/>
      <c r="E10" s="263">
        <f t="shared" si="0"/>
        <v>0</v>
      </c>
      <c r="F10" s="264">
        <f t="shared" si="1"/>
        <v>0</v>
      </c>
    </row>
    <row r="11" spans="1:6" ht="18.75">
      <c r="A11" s="262" t="s">
        <v>110</v>
      </c>
      <c r="B11" s="263" t="s">
        <v>102</v>
      </c>
      <c r="C11" s="263">
        <v>1</v>
      </c>
      <c r="D11" s="264"/>
      <c r="E11" s="263">
        <f t="shared" si="0"/>
        <v>0</v>
      </c>
      <c r="F11" s="264">
        <f t="shared" si="1"/>
        <v>0</v>
      </c>
    </row>
    <row r="12" spans="1:6" ht="18.75">
      <c r="A12" s="262" t="s">
        <v>111</v>
      </c>
      <c r="B12" s="263" t="s">
        <v>103</v>
      </c>
      <c r="C12" s="263">
        <v>7</v>
      </c>
      <c r="D12" s="264"/>
      <c r="E12" s="263">
        <f t="shared" si="0"/>
        <v>0</v>
      </c>
      <c r="F12" s="264">
        <f t="shared" si="1"/>
        <v>0</v>
      </c>
    </row>
    <row r="13" spans="1:6" ht="18.75">
      <c r="A13" s="201"/>
      <c r="B13" s="265" t="s">
        <v>116</v>
      </c>
      <c r="C13" s="265"/>
      <c r="D13" s="266">
        <f>SUM(D5:D12)</f>
        <v>0</v>
      </c>
      <c r="E13" s="265">
        <f>SUM(E5:E12)</f>
        <v>0</v>
      </c>
      <c r="F13" s="266">
        <f>SUM(F5:F12)</f>
        <v>0</v>
      </c>
    </row>
  </sheetData>
  <phoneticPr fontId="2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NINA</vt:lpstr>
      <vt:lpstr>ALTÁN</vt:lpstr>
      <vt:lpstr>HNIEZDO+KOLOTOČ</vt:lpstr>
      <vt:lpstr>HOJDAČKA</vt:lpstr>
      <vt:lpstr>FITDRÁHA</vt:lpstr>
      <vt:lpstr>PIESKOVISKO</vt:lpstr>
      <vt:lpstr>LAVIČKA </vt:lpstr>
      <vt:lpstr>INFOTABUĽA</vt:lpstr>
      <vt:lpstr>Rekapitulácia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2022-02-18T09:21:21Z</dcterms:modified>
</cp:coreProperties>
</file>