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Rekapitul" sheetId="1" r:id="rId1"/>
    <sheet name="Rozpocet" sheetId="2" r:id="rId2"/>
  </sheets>
  <externalReferences>
    <externalReference r:id="rId5"/>
  </externalReferences>
  <definedNames>
    <definedName name="fakt1R">#REF!</definedName>
  </definedNames>
  <calcPr fullCalcOnLoad="1"/>
</workbook>
</file>

<file path=xl/sharedStrings.xml><?xml version="1.0" encoding="utf-8"?>
<sst xmlns="http://schemas.openxmlformats.org/spreadsheetml/2006/main" count="528" uniqueCount="304">
  <si>
    <t xml:space="preserve">Objekt : </t>
  </si>
  <si>
    <t>Stavba :</t>
  </si>
  <si>
    <t xml:space="preserve">                                   </t>
  </si>
  <si>
    <t>Montáž (C21M)</t>
  </si>
  <si>
    <t>REKAPITULÁCIA</t>
  </si>
  <si>
    <t>Práce</t>
  </si>
  <si>
    <t>Materiál</t>
  </si>
  <si>
    <t>Materiál (SPCM)</t>
  </si>
  <si>
    <t>-</t>
  </si>
  <si>
    <t>MATERIÁL</t>
  </si>
  <si>
    <t>PC</t>
  </si>
  <si>
    <t>ZAS</t>
  </si>
  <si>
    <t>NAZ</t>
  </si>
  <si>
    <t>POC</t>
  </si>
  <si>
    <t>MJ</t>
  </si>
  <si>
    <t>JEDN. CENA</t>
  </si>
  <si>
    <t>CENA</t>
  </si>
  <si>
    <t>ks</t>
  </si>
  <si>
    <t>m</t>
  </si>
  <si>
    <t>Spolu</t>
  </si>
  <si>
    <t>Stratné z metr. materiálu</t>
  </si>
  <si>
    <t>%</t>
  </si>
  <si>
    <t>Podružný materiál</t>
  </si>
  <si>
    <t>Celkom</t>
  </si>
  <si>
    <t>MONTÁŽ</t>
  </si>
  <si>
    <t>hod</t>
  </si>
  <si>
    <t>PPV</t>
  </si>
  <si>
    <t>Zemné práce (C46M)</t>
  </si>
  <si>
    <t>ZEMNÉ PRÁCE</t>
  </si>
  <si>
    <t>Vystrazna folia PVC 22cm</t>
  </si>
  <si>
    <t>m2</t>
  </si>
  <si>
    <t>Kabel CYKY-J 3x1,5</t>
  </si>
  <si>
    <t>921AN</t>
  </si>
  <si>
    <t>Fólia výstražná červená PE 22cm</t>
  </si>
  <si>
    <t xml:space="preserve">Spolu bez DPH   </t>
  </si>
  <si>
    <t xml:space="preserve">Celkom bez DPH   </t>
  </si>
  <si>
    <t>Zatahovanie kabla do 0,75kg do chranicky</t>
  </si>
  <si>
    <t>Vodic FeZn ø 8mm (1m=0,4kg) podľa STN EN 62561</t>
  </si>
  <si>
    <t xml:space="preserve">Celkom s DPH   </t>
  </si>
  <si>
    <t>Ručný vykop ryhy 35/80cm (s/h) - zemina tr.4</t>
  </si>
  <si>
    <t>Ručný zásyp ryhy 35/80cm (s/h) - zemina tr.4</t>
  </si>
  <si>
    <t>Provizorna uprava terenu v zemine tr.4</t>
  </si>
  <si>
    <t>210220020S</t>
  </si>
  <si>
    <t>Vodic FeZn 30/4 v zemi</t>
  </si>
  <si>
    <t>210220021S</t>
  </si>
  <si>
    <t>Vodic FeZn do 8-10mm v zemi</t>
  </si>
  <si>
    <t>210220253S</t>
  </si>
  <si>
    <t>Svorka uzemňovacia SR 03</t>
  </si>
  <si>
    <t>Svorka zemniaca SR 03 (30/4-8)</t>
  </si>
  <si>
    <t>Stropkov – ul. Hrnčiarska, bytový dom A3</t>
  </si>
  <si>
    <t>SO 01 Bytový dom</t>
  </si>
  <si>
    <t>OBJEKT:  SO 01 Bytový dom</t>
  </si>
  <si>
    <t>STAVBA:   Stropkov – ul. Hrnčiarska, bytový dom A3</t>
  </si>
  <si>
    <t>Diel :</t>
  </si>
  <si>
    <t>ELI - elektroinštalácia</t>
  </si>
  <si>
    <t>DIEL:        ELI - elektroinštalácia</t>
  </si>
  <si>
    <t>Paska zemniaca FeZn 30/4mm (1m=0,95kg) podľa STN EN 62561</t>
  </si>
  <si>
    <t>Vodic AlMgSi ø 8mm (1m=0,14kg) podľa STN EN 62561</t>
  </si>
  <si>
    <t>Antikorozna páska 356 50</t>
  </si>
  <si>
    <t>Podpera vedenia PP pre pasik do zakladu</t>
  </si>
  <si>
    <t>Svorka odbocna SR 02 (30/4-30/4)</t>
  </si>
  <si>
    <t>Svorka okapova SO</t>
  </si>
  <si>
    <t>480018</t>
  </si>
  <si>
    <t>Zavádzacia tyč ZT Rd16/10 1500 FeZn čiastočne izolovaná</t>
  </si>
  <si>
    <t>450000</t>
  </si>
  <si>
    <t>Svorka skúšobná T-O (A) Rd7-10/16 ZDC pre zavádz. tyč</t>
  </si>
  <si>
    <t>3549040A</t>
  </si>
  <si>
    <t>Bernard svorka</t>
  </si>
  <si>
    <t>Pasik Cu</t>
  </si>
  <si>
    <t>921AN36</t>
  </si>
  <si>
    <t>Svorka ZS4 na potrubie TÚV</t>
  </si>
  <si>
    <t>Kabel CYKY-O 2x1,5</t>
  </si>
  <si>
    <t>Kabel CYKY-O 3x1,5</t>
  </si>
  <si>
    <t>Kabel CYKY-J 3x2,5</t>
  </si>
  <si>
    <t>Kabel CYKY-J 5x1,5</t>
  </si>
  <si>
    <t>Kabel CYKY-J 5x2,5</t>
  </si>
  <si>
    <t>Vodic CY 4  z/ž</t>
  </si>
  <si>
    <t>Vodic CY 16 z/ž</t>
  </si>
  <si>
    <t>Vodič N2XH-R-O 6 - vyhotovenie B2ca – s1,d1,a1</t>
  </si>
  <si>
    <t>34161</t>
  </si>
  <si>
    <t>Kábel CHKE-V-O 2x1,5 P60 - vyhotovenie B2ca – s1,d1,a1</t>
  </si>
  <si>
    <t>Kábel N2XH-R-J 3x1,5 - vyhotovenie B2ca – s1,d1,a1</t>
  </si>
  <si>
    <t>Kábel N2XH-R-J 5x4 - vyhotovenie B2ca – s1,d1,a1</t>
  </si>
  <si>
    <t>Kabel bezhalogénový JXKE-R 1x2x0,5 - DT</t>
  </si>
  <si>
    <t>Spínač rad.1 jednopolovy IP20</t>
  </si>
  <si>
    <t>Spínač rad.1 jednopolovy IP20 so signal. tlmivkou</t>
  </si>
  <si>
    <t>Prepínač striedavý, IP20</t>
  </si>
  <si>
    <t xml:space="preserve">Ovládač tlač. 1/0 zapínací, IP20 zvončekový                                                                 </t>
  </si>
  <si>
    <t>Spínač rad.1 jednopólový zapustený IP44</t>
  </si>
  <si>
    <t>Tlačidlo zapustené CENTRAL-STOP 230V, 2A - požiar</t>
  </si>
  <si>
    <t xml:space="preserve">Snímač pohybu 360°                                                                                </t>
  </si>
  <si>
    <t>345400T</t>
  </si>
  <si>
    <t>Zásuvka 1-nás., IP20</t>
  </si>
  <si>
    <t>345420T</t>
  </si>
  <si>
    <t>Zásuvka 1-nás. zapustená IP44, clonky</t>
  </si>
  <si>
    <t>374301T</t>
  </si>
  <si>
    <t xml:space="preserve">Zásuvka televízna koncová                                                         </t>
  </si>
  <si>
    <t xml:space="preserve">Zásuvka dátová 1xRJ45 Cat.5e netienená                                                         </t>
  </si>
  <si>
    <t>345308T</t>
  </si>
  <si>
    <t xml:space="preserve">Šporáková prípojka zapustená 400V, 16A, IP20                                                                 </t>
  </si>
  <si>
    <t>Dvojrámček</t>
  </si>
  <si>
    <t>Trojrámček</t>
  </si>
  <si>
    <t>34575</t>
  </si>
  <si>
    <t>345651K</t>
  </si>
  <si>
    <t>345658I038</t>
  </si>
  <si>
    <t xml:space="preserve">Chránička HDPE kábelová ohybná HDPE 100                                                                        </t>
  </si>
  <si>
    <t xml:space="preserve">345600K030  </t>
  </si>
  <si>
    <t xml:space="preserve">Škatuľa KP prístrojová 1-nás : KP 67x67 (71x71x42) do súvislej rady                                                                     </t>
  </si>
  <si>
    <t xml:space="preserve">345608K000  </t>
  </si>
  <si>
    <t>Škatuľa KR rozvodná : KU 68-1903 (D73x42) kompletná - domáci TF</t>
  </si>
  <si>
    <t xml:space="preserve">345608K040  </t>
  </si>
  <si>
    <t xml:space="preserve">Škatuľa KR rozvodná : KR 97/5 (D103x50) kompletná                                                                       </t>
  </si>
  <si>
    <t>3482M</t>
  </si>
  <si>
    <t>Recyklačný polatok svietidla</t>
  </si>
  <si>
    <t>Protipožiarna pena medzi schodiskom a bytom</t>
  </si>
  <si>
    <t xml:space="preserve">Výtlačná pištoľ </t>
  </si>
  <si>
    <t>Elektricky zamok 4FN 877 01</t>
  </si>
  <si>
    <t>Domaci telefon Elegant - 2 bus</t>
  </si>
  <si>
    <t>Modul elektrického vrátnika EV p.o. - 2 bus</t>
  </si>
  <si>
    <t>Škatuľa pod EV a TT p.o.</t>
  </si>
  <si>
    <t>Montážny rám pre EV a TT p.o.</t>
  </si>
  <si>
    <t>Strieška pod omietku</t>
  </si>
  <si>
    <t>3570</t>
  </si>
  <si>
    <t>NAZOV</t>
  </si>
  <si>
    <t>210010011S</t>
  </si>
  <si>
    <t>Trubka ohybna PVC p.o. 0 20mm</t>
  </si>
  <si>
    <t>210010004S</t>
  </si>
  <si>
    <t>Trubka ohybna PVC p.o. 0 32mm</t>
  </si>
  <si>
    <t>210010094S</t>
  </si>
  <si>
    <t>Trubka ochranna z HDPE 100mm v.u.</t>
  </si>
  <si>
    <t>210010301S</t>
  </si>
  <si>
    <t>Krabica KP 68 bez zap.</t>
  </si>
  <si>
    <t>210010321S</t>
  </si>
  <si>
    <t>Krabica KR 68 vr. zap.</t>
  </si>
  <si>
    <t>210010322S</t>
  </si>
  <si>
    <t>Krabica KR 97 vr. zap.</t>
  </si>
  <si>
    <t>210010370S</t>
  </si>
  <si>
    <t>210021017S</t>
  </si>
  <si>
    <t>Zhotovenie kruhových otvorov v zateplení do D 100mm</t>
  </si>
  <si>
    <t>210100001S</t>
  </si>
  <si>
    <t>Ukonč. vodičov v rozv. vč. zapoj. a vodič. koncovky do 2,5</t>
  </si>
  <si>
    <t>210100002S</t>
  </si>
  <si>
    <t>Ukonč. vodičov v rozv. vč. zapoj. a vodič. koncovky do 6</t>
  </si>
  <si>
    <t>210110041S</t>
  </si>
  <si>
    <t>Spinac pod omietku 1 polovy</t>
  </si>
  <si>
    <t>210110045S</t>
  </si>
  <si>
    <t>Spinac pod omietku striedavý</t>
  </si>
  <si>
    <t>210110047S</t>
  </si>
  <si>
    <t>Spinac pod omiet. 1 polovy so sign. tlmiv.</t>
  </si>
  <si>
    <t>210110051S</t>
  </si>
  <si>
    <t>Tlačtko zvončekové - radenie 1/0</t>
  </si>
  <si>
    <t>210110095S</t>
  </si>
  <si>
    <t>Snímač pohybu PIR do stropu</t>
  </si>
  <si>
    <t>210110082S</t>
  </si>
  <si>
    <t>Sporakova pripojka zapustena</t>
  </si>
  <si>
    <t>210111012S</t>
  </si>
  <si>
    <t>Zasuvka polozap. 10/16A, 250V prieb</t>
  </si>
  <si>
    <t>210111021S</t>
  </si>
  <si>
    <t>Zasuvka 10/16A, 250V, IP44 p.o.</t>
  </si>
  <si>
    <t>210140482S</t>
  </si>
  <si>
    <t>Montaz jednotlacidla CENTRAL-STOP</t>
  </si>
  <si>
    <t>210193071S</t>
  </si>
  <si>
    <t>210201902S</t>
  </si>
  <si>
    <t>210201922S</t>
  </si>
  <si>
    <t>210220010S</t>
  </si>
  <si>
    <t>Protikorózny nater zemniaceho pasiku do 120mm2</t>
  </si>
  <si>
    <t>210220800S</t>
  </si>
  <si>
    <t>Vodič AlMgSi 8 na povrchu</t>
  </si>
  <si>
    <t>210220030S</t>
  </si>
  <si>
    <t>210220040S</t>
  </si>
  <si>
    <t>Svorka na potrubie - Barnard s pasikom, svorka ZS4</t>
  </si>
  <si>
    <t>210220050S</t>
  </si>
  <si>
    <t>Oznacovaci a výstražný stitok zvodu</t>
  </si>
  <si>
    <t>210220114S</t>
  </si>
  <si>
    <t>Podpera vedenia pre pásovinu PP</t>
  </si>
  <si>
    <t>210220246S</t>
  </si>
  <si>
    <t>Svorka okapová SO</t>
  </si>
  <si>
    <t>210220247S</t>
  </si>
  <si>
    <t>Svorka skúšobná SZ</t>
  </si>
  <si>
    <t>210220252S</t>
  </si>
  <si>
    <t>Svorka odbočovacia spojovacia SR 01-02</t>
  </si>
  <si>
    <t>210220260S</t>
  </si>
  <si>
    <t>Zavádzacia tyč</t>
  </si>
  <si>
    <t>210220300S</t>
  </si>
  <si>
    <t>Ochranné pospájanie v práčovniach, kúpeľniach Cu, N2XH-R 4-16 p.o.</t>
  </si>
  <si>
    <t>210800220S</t>
  </si>
  <si>
    <t>Kabel CYKY 2x1,5 p.o.</t>
  </si>
  <si>
    <t>210800226S</t>
  </si>
  <si>
    <t>Kabel CYKY 3x1,5 p.o.</t>
  </si>
  <si>
    <t>210800227S</t>
  </si>
  <si>
    <t>Kabel CYKY 3x2,5 p.o.</t>
  </si>
  <si>
    <t>210800238S</t>
  </si>
  <si>
    <t>Kabel CYKY 5x1,5 p.o.</t>
  </si>
  <si>
    <t>210800239S</t>
  </si>
  <si>
    <t>Kabel CYKY 5x2,5 p.o.</t>
  </si>
  <si>
    <t>210881015S</t>
  </si>
  <si>
    <t>Kábel bezhalogénový JXKE-R 1x2x0,5 v.u.</t>
  </si>
  <si>
    <t>210881075S</t>
  </si>
  <si>
    <t>Kábel bezhalogénový N2XH-R 3x1,5 p.o.</t>
  </si>
  <si>
    <t>210881102S</t>
  </si>
  <si>
    <t>Kábel bezhalogénový N2XH-R 5x4 p.o.</t>
  </si>
  <si>
    <t>210881212S</t>
  </si>
  <si>
    <t>Kábel bezhalogénový CHKE-V 2x1,5 p.o.</t>
  </si>
  <si>
    <t>Forma kabelova do 5x2</t>
  </si>
  <si>
    <t>Zasuvka TF pod omietku</t>
  </si>
  <si>
    <t>Montaz elektronicky ovladaneho zamku</t>
  </si>
  <si>
    <t>Montaz stanice elektrickeho vratneho</t>
  </si>
  <si>
    <t>Montáž domáceho telefónu</t>
  </si>
  <si>
    <t>Montaz TV zasuvky</t>
  </si>
  <si>
    <t>Vyburanie otvoru do 6cm v tehlovom mure 15cm</t>
  </si>
  <si>
    <t>Vyburanie otvoru do 6cm v tehlovom mure 30cm</t>
  </si>
  <si>
    <t>Vyburanie otvoru do 0,0225m2 v zelezobetón. strope 15cm</t>
  </si>
  <si>
    <t>974032121</t>
  </si>
  <si>
    <t>Vysekanie rýh v stenách a priečkach z tehál a tvárnic do 30/30 mm</t>
  </si>
  <si>
    <t>Drobné nešpecifikované elektromontážne práce</t>
  </si>
  <si>
    <t>Dokumentácia skutočného vyhotovenia stavby</t>
  </si>
  <si>
    <t>POZNÁMKA:</t>
  </si>
  <si>
    <t>Štítok označovací StSt na zvody</t>
  </si>
  <si>
    <t>Tab. "POZOR. Pri búrke je zakázané zdržiavať sa pri zvode do vzdial. 3m"</t>
  </si>
  <si>
    <t>Svorka SJ 01 k zachytavacej tyci</t>
  </si>
  <si>
    <t>Drziak tyce DJ 4H</t>
  </si>
  <si>
    <t>Drziak tyce DJ 4D</t>
  </si>
  <si>
    <t>Tyc JP 20 bez osadenia</t>
  </si>
  <si>
    <t>Ochranna strieska OS</t>
  </si>
  <si>
    <t>210193081S</t>
  </si>
  <si>
    <t>Montaz nástennej rozvodnice do 28 modulov, IP30</t>
  </si>
  <si>
    <t>Montaz zapustenej rozvodnice do 28 modulov, IP30</t>
  </si>
  <si>
    <t>210220102S</t>
  </si>
  <si>
    <t>Podpera vedenia PV15 na vrchol krovu</t>
  </si>
  <si>
    <t>210220107S</t>
  </si>
  <si>
    <t>Podpera vedenia PV17 na zateplené fasády</t>
  </si>
  <si>
    <t>210201500S</t>
  </si>
  <si>
    <t>Svietidlo LED 1x10W, IP 44 so snímačom PIR + zdroj E27</t>
  </si>
  <si>
    <t>Svietidlo žiarivkové líniové 1x35W, IP 20 + zdroj - 8.N.P.</t>
  </si>
  <si>
    <t>Svietidlo žiarivkové líniové 1x35W, IP 20 + zdroj - technická miestnosť</t>
  </si>
  <si>
    <t>Svietidlo LED 1x15W, IP 44 so snímačom PIR + zdroj E27</t>
  </si>
  <si>
    <t>Svietidlo LED núdzové 2W s piktogramom, IP20, 1 hod. + autotest</t>
  </si>
  <si>
    <t>Svietidlo LED 1x15W, IP 20 + zdroj E27  - A</t>
  </si>
  <si>
    <t>Svietidlo LED 1x10W, IP 20 + zdroj E27  - D</t>
  </si>
  <si>
    <t>Svietidlo LED 1x10W, IP 44 + zdroj E27  - B</t>
  </si>
  <si>
    <t>Svietidlo LED 1x12W, IP 20 + zdroj E27  - C</t>
  </si>
  <si>
    <t>Svietidlo LED 1x5W s vypínačom kúpeľňové, IP 44 + zdroj E27</t>
  </si>
  <si>
    <t>Svietidlo LED 1x5W s vypínačom do kuch. linky, IP 20 + zdroj E27</t>
  </si>
  <si>
    <t>Modul tlačidlový TT pre 22 b.j. - 2 bus</t>
  </si>
  <si>
    <t>Hlavná prípojnica potenciál vyrovnania s krytom - technická miestnosť</t>
  </si>
  <si>
    <t>3549090D</t>
  </si>
  <si>
    <t>34561</t>
  </si>
  <si>
    <t>34541</t>
  </si>
  <si>
    <t>Krabica KO100E pre UP</t>
  </si>
  <si>
    <t>Svorkovnica ekvipotencionálna z PP šedá UP 104x40x60 mm</t>
  </si>
  <si>
    <t>210010109S</t>
  </si>
  <si>
    <t>Lista PVC 40x20 p.u. s príslušenstvom</t>
  </si>
  <si>
    <t>Sv. nudzove nástenné núdzový režím, IP20</t>
  </si>
  <si>
    <t>Spracovanie východiskovej revízie</t>
  </si>
  <si>
    <t>Držiak vedenia DV s prichytkou do zateplenia cca 130mm</t>
  </si>
  <si>
    <t>Podpera vedenia PV na hrebeň</t>
  </si>
  <si>
    <t>Lišta el-inšt PVC vkladacia do 40x20, biela - technická miestnosť</t>
  </si>
  <si>
    <t>Rozvodnica RSS nástenná + výzbroj - viď v.č.7</t>
  </si>
  <si>
    <t>Rozvodnica RB zapustená + výzbroj - viď v.č.8</t>
  </si>
  <si>
    <t>Rozvodnica RB nástenná + výzbroj - viď v.č.8</t>
  </si>
  <si>
    <t>210193082S</t>
  </si>
  <si>
    <t>Montaz nástennej rozvodnice do 36 modulov, IP30</t>
  </si>
  <si>
    <t>210220103S</t>
  </si>
  <si>
    <t>Podpera vedenia PV22</t>
  </si>
  <si>
    <t>Montaz TZN 3 do steny - 22 tlačítok</t>
  </si>
  <si>
    <t>Podpera vedenia PV 22</t>
  </si>
  <si>
    <t>Kabel CYKY-O 4x1,5</t>
  </si>
  <si>
    <t xml:space="preserve">Prepínač rad.7 krížový, IP20                                                                    </t>
  </si>
  <si>
    <t>210110046S</t>
  </si>
  <si>
    <t>Spinac pod omietku krizovy</t>
  </si>
  <si>
    <t>210800232S</t>
  </si>
  <si>
    <t>Kabel CYKY 4x1,5 p.o.</t>
  </si>
  <si>
    <t>Spínač rad.1 jednopólový nástenný IP44 - technická miestnosť</t>
  </si>
  <si>
    <t>Zásuvka 1-nás. nástenná IP44 - technická miestnosť</t>
  </si>
  <si>
    <t xml:space="preserve">Škatuľa KR rozvodná uzatv. IP66 : 6455-11, 4x vstup P16 (5x4/4mm2)                                            </t>
  </si>
  <si>
    <t>210010351S</t>
  </si>
  <si>
    <t>Krabicova rozvodka 6455-11do 4mm2</t>
  </si>
  <si>
    <t>210201045S</t>
  </si>
  <si>
    <t>210201046S</t>
  </si>
  <si>
    <t>Sv. stropné/nástenné lineárne 1x35W</t>
  </si>
  <si>
    <t>Sv. stropné/nástenné lineárne 2x35W</t>
  </si>
  <si>
    <t>210111031S</t>
  </si>
  <si>
    <t>Zasuvka 10/16A, 250V, IP44 p.u.</t>
  </si>
  <si>
    <t>210110001S</t>
  </si>
  <si>
    <t>Spinac nastenny 1 polovy IP44</t>
  </si>
  <si>
    <t>Forma kabelova do 10x2</t>
  </si>
  <si>
    <t>Forma kabelova do 15x2</t>
  </si>
  <si>
    <t>Štvorrámček</t>
  </si>
  <si>
    <t>Zdroj do rozvodnice RSS - 2 bus</t>
  </si>
  <si>
    <t>Rúrka el-inšt plastová bezhalogénová: HFPP 32/24 - Internet (schodisko)</t>
  </si>
  <si>
    <t>súvisiace s rozvodom a inštaláciou TV a TF sa upresnia na základe cenových ponuk poskytovateľov týchto služieb v riešenej lokalite.</t>
  </si>
  <si>
    <t>Predmetom rozpočtu dielu TV,  TF, Internetu je dodávka a montáž TV a TF zásuviek a trubiek. Ostatné komponenty technológie</t>
  </si>
  <si>
    <t>Zaistenie vstupneho otvoru do bytového domu pred vnik. vody</t>
  </si>
  <si>
    <t>Montážna doska MDZ do zateplenia suterénu - svietidlo</t>
  </si>
  <si>
    <t>Škatuľa odbočná KT 250 s viečkom + slaboprúdová svorka</t>
  </si>
  <si>
    <t>Krabica do zateplenia MDZ</t>
  </si>
  <si>
    <t>Svietidlo IP20 do 2,0kg</t>
  </si>
  <si>
    <t>Svietidlo IP44 do 2,0kg</t>
  </si>
  <si>
    <t>Svorka ekvipotencialna EPS3</t>
  </si>
  <si>
    <t>Rúrka el-inšt plastová bezhalogénová HFPP do 20 - DT, TF, ELI</t>
  </si>
  <si>
    <t>973031334</t>
  </si>
  <si>
    <t xml:space="preserve">Vysekanie kapsy z tehál plochy do 0,25 m2, hl.do 150 mm,  -0,04000t   </t>
  </si>
  <si>
    <t>210010314S</t>
  </si>
  <si>
    <t>Krabica odbočná KO 250 bez zap.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</si>
</sst>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0.000"/>
    <numFmt numFmtId="176" formatCode="0.0000"/>
    <numFmt numFmtId="177" formatCode="#,##0.000"/>
    <numFmt numFmtId="178" formatCode="#,##0.00000"/>
    <numFmt numFmtId="179" formatCode="#,##0&quot; &quot;"/>
    <numFmt numFmtId="180" formatCode="#,##0.00&quot; &quot;"/>
    <numFmt numFmtId="181" formatCode="#,##0\ &quot;Sk&quot;"/>
    <numFmt numFmtId="182" formatCode="#,##0.00&quot; Sk&quot;;[Red]&quot;-&quot;#,##0.00&quot; Sk&quot;"/>
    <numFmt numFmtId="183" formatCode="#,##0&quot; Sk&quot;;&quot;-&quot;#,##0&quot; Sk&quot;"/>
    <numFmt numFmtId="184" formatCode="#,##0&quot; Sk&quot;;[Red]&quot;-&quot;#,##0&quot; Sk&quot;"/>
    <numFmt numFmtId="185" formatCode="#,##0.00&quot; Sk&quot;;&quot;-&quot;#,##0.00&quot; Sk&quot;"/>
    <numFmt numFmtId="186" formatCode="\ "/>
    <numFmt numFmtId="187" formatCode="0;0;"/>
    <numFmt numFmtId="188" formatCode="0.00;0;0"/>
    <numFmt numFmtId="189" formatCode="0.0%"/>
    <numFmt numFmtId="190" formatCode="#,##0&quot;  &quot;"/>
    <numFmt numFmtId="191" formatCode="#,##0\ _S_k"/>
    <numFmt numFmtId="192" formatCode="###,###,###,###.###"/>
    <numFmt numFmtId="193" formatCode="#,##0.00\ &quot;€&quot;"/>
    <numFmt numFmtId="194" formatCode="d/m"/>
    <numFmt numFmtId="195" formatCode="000\ 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50">
    <font>
      <sz val="10"/>
      <name val="Arial CE"/>
      <family val="0"/>
    </font>
    <font>
      <sz val="12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name val="Arial"/>
      <family val="2"/>
    </font>
    <font>
      <b/>
      <sz val="7"/>
      <name val="Letter Gothic CE"/>
      <family val="0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vertical="center"/>
      <protection/>
    </xf>
    <xf numFmtId="0" fontId="6" fillId="0" borderId="1" applyFont="0" applyFill="0" applyBorder="0">
      <alignment vertical="center"/>
      <protection/>
    </xf>
    <xf numFmtId="184" fontId="6" fillId="0" borderId="1">
      <alignment/>
      <protection/>
    </xf>
    <xf numFmtId="0" fontId="6" fillId="0" borderId="1" applyFont="0" applyFill="0">
      <alignment/>
      <protection/>
    </xf>
    <xf numFmtId="170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0" fillId="0" borderId="7" applyNumberFormat="0" applyFill="0" applyAlignment="0" applyProtection="0"/>
    <xf numFmtId="9" fontId="5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6" fillId="0" borderId="9" applyBorder="0">
      <alignment vertical="center"/>
      <protection/>
    </xf>
    <xf numFmtId="0" fontId="42" fillId="0" borderId="0" applyNumberFormat="0" applyFill="0" applyBorder="0" applyAlignment="0" applyProtection="0"/>
    <xf numFmtId="0" fontId="6" fillId="0" borderId="9">
      <alignment vertical="center"/>
      <protection/>
    </xf>
    <xf numFmtId="0" fontId="43" fillId="24" borderId="10" applyNumberFormat="0" applyAlignment="0" applyProtection="0"/>
    <xf numFmtId="0" fontId="44" fillId="25" borderId="10" applyNumberFormat="0" applyAlignment="0" applyProtection="0"/>
    <xf numFmtId="0" fontId="45" fillId="25" borderId="11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175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2" fontId="3" fillId="0" borderId="0" xfId="54" applyNumberFormat="1" applyFont="1">
      <alignment/>
      <protection/>
    </xf>
    <xf numFmtId="1" fontId="3" fillId="0" borderId="0" xfId="54" applyNumberFormat="1" applyFont="1" applyAlignment="1">
      <alignment horizontal="left"/>
      <protection/>
    </xf>
    <xf numFmtId="1" fontId="3" fillId="0" borderId="0" xfId="54" applyNumberFormat="1" applyFont="1">
      <alignment/>
      <protection/>
    </xf>
    <xf numFmtId="2" fontId="0" fillId="0" borderId="0" xfId="54" applyNumberFormat="1">
      <alignment/>
      <protection/>
    </xf>
    <xf numFmtId="49" fontId="3" fillId="0" borderId="0" xfId="54" applyNumberFormat="1" applyFont="1" applyAlignment="1">
      <alignment horizontal="left"/>
      <protection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8" fillId="0" borderId="12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" fontId="8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1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1" fontId="8" fillId="0" borderId="13" xfId="0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2" fontId="8" fillId="0" borderId="13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/>
    </xf>
  </cellXfs>
  <cellStyles count="6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čárky [0]_Rozpočet_NN_ČS_Abranovce" xfId="38"/>
    <cellStyle name="čárky_Rozpočet_NN_ČS_Abranovce" xfId="39"/>
    <cellStyle name="Comma" xfId="40"/>
    <cellStyle name="Comma [0]" xfId="41"/>
    <cellStyle name="data" xfId="42"/>
    <cellStyle name="Dobrá" xfId="43"/>
    <cellStyle name="Kontrolná bunka" xfId="44"/>
    <cellStyle name="Currency" xfId="45"/>
    <cellStyle name="Currency [0]" xfId="46"/>
    <cellStyle name="měny_Rozpočet_NN_ČS_Abranovce" xfId="47"/>
    <cellStyle name="Nadpis 1" xfId="48"/>
    <cellStyle name="Nadpis 2" xfId="49"/>
    <cellStyle name="Nadpis 3" xfId="50"/>
    <cellStyle name="Nadpis 4" xfId="51"/>
    <cellStyle name="Názov" xfId="52"/>
    <cellStyle name="Neutrálna" xfId="53"/>
    <cellStyle name="normální_10_ELI_Rozpocet 1_Vajnory Neexpedovanyyyy" xfId="54"/>
    <cellStyle name="Percent" xfId="55"/>
    <cellStyle name="Poznámka" xfId="56"/>
    <cellStyle name="Prepojená bunka" xfId="57"/>
    <cellStyle name="procent_Rozpočet_NN_ČS_Abranovce" xfId="58"/>
    <cellStyle name="Spolu" xfId="59"/>
    <cellStyle name="TEXT" xfId="60"/>
    <cellStyle name="Text upozornenia" xfId="61"/>
    <cellStyle name="TEXT1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komanicky\FDWG\Gajdos\Michalovce%20Rozpocet\09_Rozpocet%20VN%20Barca%201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Krycí list"/>
      <sheetName val="List1"/>
      <sheetName val="Rekapitul"/>
      <sheetName val="Rozpoc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3" max="3" width="17.625" style="0" customWidth="1"/>
    <col min="4" max="4" width="4.625" style="0" customWidth="1"/>
    <col min="7" max="7" width="14.00390625" style="0" customWidth="1"/>
  </cols>
  <sheetData>
    <row r="1" spans="1:8" ht="15" customHeight="1">
      <c r="A1" s="15" t="s">
        <v>1</v>
      </c>
      <c r="B1" s="78" t="s">
        <v>49</v>
      </c>
      <c r="C1" s="78"/>
      <c r="D1" s="78"/>
      <c r="E1" s="78"/>
      <c r="F1" s="78"/>
      <c r="G1" s="19"/>
      <c r="H1" s="2"/>
    </row>
    <row r="2" spans="1:8" ht="15" customHeight="1">
      <c r="A2" s="15" t="s">
        <v>0</v>
      </c>
      <c r="B2" s="78" t="s">
        <v>50</v>
      </c>
      <c r="C2" s="79"/>
      <c r="D2" s="78"/>
      <c r="E2" s="78"/>
      <c r="F2" s="19"/>
      <c r="G2" s="19"/>
      <c r="H2" s="2"/>
    </row>
    <row r="3" spans="1:8" ht="15" customHeight="1">
      <c r="A3" s="15" t="s">
        <v>53</v>
      </c>
      <c r="B3" s="78" t="s">
        <v>54</v>
      </c>
      <c r="C3" s="79"/>
      <c r="D3" s="19"/>
      <c r="E3" s="19"/>
      <c r="F3" s="19"/>
      <c r="G3" s="19"/>
      <c r="H3" s="2"/>
    </row>
    <row r="4" spans="1:8" ht="15" customHeight="1">
      <c r="A4" s="19"/>
      <c r="B4" s="19"/>
      <c r="C4" s="19"/>
      <c r="D4" s="19"/>
      <c r="E4" s="19"/>
      <c r="F4" s="19"/>
      <c r="G4" s="19"/>
      <c r="H4" s="2"/>
    </row>
    <row r="5" spans="1:8" ht="15" customHeight="1">
      <c r="A5" s="19"/>
      <c r="B5" s="19"/>
      <c r="C5" s="19"/>
      <c r="D5" s="19"/>
      <c r="E5" s="19"/>
      <c r="F5" s="19"/>
      <c r="G5" s="19"/>
      <c r="H5" s="2"/>
    </row>
    <row r="6" spans="1:8" ht="15" customHeight="1">
      <c r="A6" s="19"/>
      <c r="B6" s="19"/>
      <c r="C6" s="19"/>
      <c r="D6" s="19"/>
      <c r="E6" s="19"/>
      <c r="F6" s="19"/>
      <c r="G6" s="19"/>
      <c r="H6" s="2"/>
    </row>
    <row r="7" spans="1:8" ht="15" customHeight="1">
      <c r="A7" s="19"/>
      <c r="B7" s="19"/>
      <c r="C7" s="19"/>
      <c r="D7" s="19"/>
      <c r="E7" s="19"/>
      <c r="F7" s="19"/>
      <c r="G7" s="19"/>
      <c r="H7" s="2"/>
    </row>
    <row r="8" spans="1:8" ht="15" customHeight="1">
      <c r="A8" s="19"/>
      <c r="B8" s="19"/>
      <c r="C8" s="19"/>
      <c r="D8" s="19"/>
      <c r="E8" s="19"/>
      <c r="F8" s="19"/>
      <c r="G8" s="19"/>
      <c r="H8" s="2"/>
    </row>
    <row r="9" spans="1:8" ht="15" customHeight="1">
      <c r="A9" s="19"/>
      <c r="B9" s="19"/>
      <c r="C9" s="19"/>
      <c r="D9" s="19"/>
      <c r="E9" s="19"/>
      <c r="F9" s="19"/>
      <c r="G9" s="19"/>
      <c r="H9" s="2"/>
    </row>
    <row r="10" spans="1:8" ht="15" customHeight="1">
      <c r="A10" s="19"/>
      <c r="B10" s="19"/>
      <c r="C10" s="19"/>
      <c r="D10" s="19"/>
      <c r="E10" s="19"/>
      <c r="F10" s="19"/>
      <c r="G10" s="19"/>
      <c r="H10" s="2"/>
    </row>
    <row r="11" ht="15" customHeight="1"/>
    <row r="12" spans="6:8" ht="15" customHeight="1">
      <c r="F12" s="110" t="s">
        <v>4</v>
      </c>
      <c r="G12" s="110"/>
      <c r="H12" s="2"/>
    </row>
    <row r="13" spans="3:8" ht="15" customHeight="1">
      <c r="C13" s="19"/>
      <c r="D13" s="19"/>
      <c r="F13" s="40" t="s">
        <v>5</v>
      </c>
      <c r="G13" s="50" t="s">
        <v>6</v>
      </c>
      <c r="H13" s="2"/>
    </row>
    <row r="14" spans="1:8" ht="15" customHeight="1">
      <c r="A14" s="39" t="s">
        <v>7</v>
      </c>
      <c r="B14" s="39"/>
      <c r="C14" s="39"/>
      <c r="D14" s="39" t="s">
        <v>2</v>
      </c>
      <c r="E14" s="44"/>
      <c r="F14" s="47" t="s">
        <v>8</v>
      </c>
      <c r="G14" s="25">
        <f>Rozpocet!G105</f>
        <v>0</v>
      </c>
      <c r="H14" s="9"/>
    </row>
    <row r="15" spans="1:8" ht="15" customHeight="1">
      <c r="A15" s="45" t="s">
        <v>3</v>
      </c>
      <c r="B15" s="45"/>
      <c r="C15" s="45"/>
      <c r="D15" s="45"/>
      <c r="E15" s="43"/>
      <c r="F15" s="25">
        <f>Rozpocet!G190</f>
        <v>0</v>
      </c>
      <c r="G15" s="21" t="s">
        <v>8</v>
      </c>
      <c r="H15" s="2"/>
    </row>
    <row r="16" spans="1:8" ht="15" customHeight="1">
      <c r="A16" s="51" t="s">
        <v>27</v>
      </c>
      <c r="B16" s="51"/>
      <c r="C16" s="51"/>
      <c r="D16" s="51"/>
      <c r="E16" s="51"/>
      <c r="F16" s="53">
        <f>Rozpocet!G200</f>
        <v>0</v>
      </c>
      <c r="G16" s="52" t="s">
        <v>8</v>
      </c>
      <c r="H16" s="2"/>
    </row>
    <row r="17" spans="1:8" ht="15" customHeight="1">
      <c r="A17" s="39" t="s">
        <v>34</v>
      </c>
      <c r="B17" s="46"/>
      <c r="C17" s="46"/>
      <c r="D17" s="46"/>
      <c r="E17" s="46"/>
      <c r="F17" s="49">
        <f>SUM(F15:F16)</f>
        <v>0</v>
      </c>
      <c r="G17" s="48">
        <f>SUM(G14:G16)</f>
        <v>0</v>
      </c>
      <c r="H17" s="2"/>
    </row>
    <row r="18" spans="1:8" ht="15" customHeight="1">
      <c r="A18" s="19"/>
      <c r="B18" s="19"/>
      <c r="C18" s="19"/>
      <c r="D18" s="19"/>
      <c r="E18" s="19"/>
      <c r="F18" s="19"/>
      <c r="G18" s="19"/>
      <c r="H18" s="2"/>
    </row>
    <row r="19" spans="1:8" ht="15" customHeight="1">
      <c r="A19" s="39" t="s">
        <v>35</v>
      </c>
      <c r="B19" s="46"/>
      <c r="C19" s="46"/>
      <c r="D19" s="46"/>
      <c r="E19" s="46"/>
      <c r="F19" s="49">
        <f>SUM(F17:G17)</f>
        <v>0</v>
      </c>
      <c r="G19" s="19"/>
      <c r="H19" s="2"/>
    </row>
    <row r="20" spans="1:8" ht="15" customHeight="1">
      <c r="A20" s="19"/>
      <c r="B20" s="19"/>
      <c r="C20" s="19"/>
      <c r="D20" s="19"/>
      <c r="E20" s="19"/>
      <c r="F20" s="19"/>
      <c r="G20" s="19"/>
      <c r="H20" s="2"/>
    </row>
    <row r="21" spans="1:8" ht="15" customHeight="1">
      <c r="A21" s="39" t="s">
        <v>38</v>
      </c>
      <c r="B21" s="46"/>
      <c r="C21" s="46"/>
      <c r="D21" s="46"/>
      <c r="E21" s="46"/>
      <c r="F21" s="49">
        <f>F19*1.2</f>
        <v>0</v>
      </c>
      <c r="G21" s="19"/>
      <c r="H21" s="2"/>
    </row>
    <row r="22" spans="1:8" ht="15" customHeight="1">
      <c r="A22" s="19"/>
      <c r="B22" s="19"/>
      <c r="C22" s="19"/>
      <c r="D22" s="19"/>
      <c r="E22" s="19"/>
      <c r="F22" s="19"/>
      <c r="G22" s="19"/>
      <c r="H22" s="2"/>
    </row>
    <row r="23" spans="1:8" ht="15" customHeight="1">
      <c r="A23" s="19"/>
      <c r="B23" s="19"/>
      <c r="C23" s="19"/>
      <c r="D23" s="19"/>
      <c r="E23" s="19"/>
      <c r="F23" s="19"/>
      <c r="G23" s="19"/>
      <c r="H23" s="2"/>
    </row>
    <row r="24" spans="1:8" ht="15" customHeight="1">
      <c r="A24" s="19"/>
      <c r="B24" s="19"/>
      <c r="C24" s="19"/>
      <c r="D24" s="19"/>
      <c r="E24" s="19"/>
      <c r="F24" s="19"/>
      <c r="G24" s="19"/>
      <c r="H24" s="2"/>
    </row>
    <row r="25" spans="1:8" ht="15" customHeight="1">
      <c r="A25" s="19"/>
      <c r="B25" s="19"/>
      <c r="C25" s="19"/>
      <c r="D25" s="19"/>
      <c r="E25" s="19"/>
      <c r="F25" s="19"/>
      <c r="G25" s="19"/>
      <c r="H25" s="2"/>
    </row>
    <row r="26" spans="1:8" ht="15" customHeight="1">
      <c r="A26" s="19"/>
      <c r="B26" s="19"/>
      <c r="C26" s="19"/>
      <c r="D26" s="19"/>
      <c r="E26" s="19"/>
      <c r="F26" s="19"/>
      <c r="G26" s="19"/>
      <c r="H26" s="2"/>
    </row>
    <row r="27" ht="15" customHeight="1">
      <c r="H27" s="2"/>
    </row>
    <row r="28" spans="1:8" ht="15" customHeight="1">
      <c r="A28" s="20"/>
      <c r="B28" s="26"/>
      <c r="C28" s="27"/>
      <c r="D28" s="27"/>
      <c r="E28" s="27"/>
      <c r="F28" s="27"/>
      <c r="G28" s="27"/>
      <c r="H28" s="2"/>
    </row>
    <row r="29" spans="1:8" ht="15" customHeight="1">
      <c r="A29" s="28"/>
      <c r="B29" s="20"/>
      <c r="C29" s="18"/>
      <c r="D29" s="29"/>
      <c r="E29" s="30"/>
      <c r="F29" s="31"/>
      <c r="G29" s="31"/>
      <c r="H29" s="2"/>
    </row>
    <row r="30" spans="1:8" ht="15" customHeight="1">
      <c r="A30" s="18"/>
      <c r="B30" s="18"/>
      <c r="C30" s="18"/>
      <c r="D30" s="29"/>
      <c r="E30" s="30"/>
      <c r="F30" s="31"/>
      <c r="G30" s="31"/>
      <c r="H30" s="2"/>
    </row>
    <row r="31" spans="1:8" ht="15" customHeight="1">
      <c r="A31" s="18"/>
      <c r="B31" s="18"/>
      <c r="C31" s="18"/>
      <c r="D31" s="18"/>
      <c r="E31" s="18"/>
      <c r="F31" s="18"/>
      <c r="G31" s="21"/>
      <c r="H31" s="2"/>
    </row>
    <row r="32" spans="1:8" ht="15" customHeight="1">
      <c r="A32" s="2"/>
      <c r="B32" s="2"/>
      <c r="C32" s="2"/>
      <c r="D32" s="2"/>
      <c r="E32" s="2"/>
      <c r="F32" s="2"/>
      <c r="G32" s="11"/>
      <c r="H32" s="2"/>
    </row>
    <row r="33" spans="1:8" ht="15" customHeight="1">
      <c r="A33" s="2"/>
      <c r="B33" s="2"/>
      <c r="C33" s="2"/>
      <c r="D33" s="3"/>
      <c r="E33" s="6"/>
      <c r="F33" s="2"/>
      <c r="G33" s="10"/>
      <c r="H33" s="2"/>
    </row>
    <row r="34" spans="1:8" ht="15" customHeight="1">
      <c r="A34" s="2"/>
      <c r="B34" s="2"/>
      <c r="C34" s="2"/>
      <c r="D34" s="3"/>
      <c r="E34" s="6"/>
      <c r="F34" s="2"/>
      <c r="G34" s="3"/>
      <c r="H34" s="2"/>
    </row>
    <row r="35" ht="15" customHeight="1">
      <c r="H35" s="2"/>
    </row>
    <row r="36" ht="15" customHeight="1">
      <c r="H36" s="6"/>
    </row>
    <row r="37" ht="15" customHeight="1">
      <c r="H37" s="6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ht="15" customHeight="1">
      <c r="H46" s="1"/>
    </row>
    <row r="47" ht="15" customHeight="1">
      <c r="H47" s="1"/>
    </row>
    <row r="48" ht="15" customHeight="1">
      <c r="H48" s="1"/>
    </row>
    <row r="49" ht="15" customHeight="1">
      <c r="H49" s="5"/>
    </row>
    <row r="50" ht="15" customHeight="1"/>
    <row r="51" ht="15" customHeight="1"/>
  </sheetData>
  <sheetProtection/>
  <mergeCells count="1">
    <mergeCell ref="F12:G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4"/>
  <sheetViews>
    <sheetView zoomScalePageLayoutView="0" workbookViewId="0" topLeftCell="A171">
      <selection activeCell="G104" sqref="G104"/>
    </sheetView>
  </sheetViews>
  <sheetFormatPr defaultColWidth="9.00390625" defaultRowHeight="12.75"/>
  <cols>
    <col min="1" max="1" width="3.50390625" style="0" customWidth="1"/>
    <col min="2" max="2" width="10.375" style="0" customWidth="1"/>
    <col min="3" max="3" width="52.875" style="0" customWidth="1"/>
    <col min="4" max="4" width="5.50390625" style="0" customWidth="1"/>
    <col min="5" max="5" width="4.625" style="0" customWidth="1"/>
    <col min="6" max="6" width="9.875" style="0" customWidth="1"/>
  </cols>
  <sheetData>
    <row r="1" spans="1:7" ht="12.75">
      <c r="A1" s="12" t="s">
        <v>52</v>
      </c>
      <c r="B1" s="12"/>
      <c r="C1" s="12"/>
      <c r="D1" s="7"/>
      <c r="E1" s="7"/>
      <c r="F1" s="8"/>
      <c r="G1" s="7"/>
    </row>
    <row r="2" spans="1:3" ht="12.75">
      <c r="A2" s="16" t="s">
        <v>51</v>
      </c>
      <c r="B2" s="16"/>
      <c r="C2" s="16"/>
    </row>
    <row r="3" spans="1:3" ht="12.75">
      <c r="A3" s="16" t="s">
        <v>55</v>
      </c>
      <c r="B3" s="16"/>
      <c r="C3" s="16"/>
    </row>
    <row r="6" spans="1:7" ht="12.75">
      <c r="A6" s="63" t="s">
        <v>9</v>
      </c>
      <c r="B6" s="63"/>
      <c r="C6" s="62"/>
      <c r="D6" s="62"/>
      <c r="E6" s="62"/>
      <c r="F6" s="61"/>
      <c r="G6" s="62"/>
    </row>
    <row r="7" spans="1:7" ht="12.75">
      <c r="A7" s="64" t="s">
        <v>10</v>
      </c>
      <c r="B7" s="64" t="s">
        <v>11</v>
      </c>
      <c r="C7" s="64" t="s">
        <v>12</v>
      </c>
      <c r="D7" s="64" t="s">
        <v>13</v>
      </c>
      <c r="E7" s="64" t="s">
        <v>14</v>
      </c>
      <c r="F7" s="65" t="s">
        <v>15</v>
      </c>
      <c r="G7" s="66" t="s">
        <v>16</v>
      </c>
    </row>
    <row r="8" spans="1:7" ht="13.5">
      <c r="A8" s="67">
        <v>1</v>
      </c>
      <c r="B8" s="80">
        <v>35441</v>
      </c>
      <c r="C8" s="62" t="s">
        <v>37</v>
      </c>
      <c r="D8" s="62">
        <v>6</v>
      </c>
      <c r="E8" s="62" t="s">
        <v>18</v>
      </c>
      <c r="F8" s="61"/>
      <c r="G8" s="68">
        <f>D8*F8</f>
        <v>0</v>
      </c>
    </row>
    <row r="9" spans="1:7" ht="13.5">
      <c r="A9" s="67">
        <v>2</v>
      </c>
      <c r="B9" s="80">
        <v>35441</v>
      </c>
      <c r="C9" s="62" t="s">
        <v>56</v>
      </c>
      <c r="D9" s="62">
        <v>75</v>
      </c>
      <c r="E9" s="62" t="s">
        <v>18</v>
      </c>
      <c r="F9" s="61"/>
      <c r="G9" s="68">
        <f aca="true" t="shared" si="0" ref="G9:G72">D9*F9</f>
        <v>0</v>
      </c>
    </row>
    <row r="10" spans="1:7" ht="13.5">
      <c r="A10" s="67">
        <v>3</v>
      </c>
      <c r="B10" s="80">
        <v>35441</v>
      </c>
      <c r="C10" s="62" t="s">
        <v>57</v>
      </c>
      <c r="D10" s="62">
        <v>163</v>
      </c>
      <c r="E10" s="62" t="s">
        <v>18</v>
      </c>
      <c r="F10" s="61"/>
      <c r="G10" s="68">
        <f t="shared" si="0"/>
        <v>0</v>
      </c>
    </row>
    <row r="11" spans="1:7" ht="13.5">
      <c r="A11" s="67">
        <v>4</v>
      </c>
      <c r="B11" s="80">
        <v>35441</v>
      </c>
      <c r="C11" s="87" t="s">
        <v>217</v>
      </c>
      <c r="D11" s="62">
        <v>5</v>
      </c>
      <c r="E11" s="62" t="s">
        <v>17</v>
      </c>
      <c r="F11" s="61"/>
      <c r="G11" s="68">
        <f t="shared" si="0"/>
        <v>0</v>
      </c>
    </row>
    <row r="12" spans="1:7" ht="13.5">
      <c r="A12" s="67">
        <v>5</v>
      </c>
      <c r="B12" s="80">
        <v>35441</v>
      </c>
      <c r="C12" s="62" t="s">
        <v>218</v>
      </c>
      <c r="D12" s="62">
        <v>5</v>
      </c>
      <c r="E12" s="62" t="s">
        <v>17</v>
      </c>
      <c r="F12" s="61"/>
      <c r="G12" s="68">
        <f t="shared" si="0"/>
        <v>0</v>
      </c>
    </row>
    <row r="13" spans="1:7" ht="13.5">
      <c r="A13" s="67">
        <v>6</v>
      </c>
      <c r="B13" s="80">
        <v>35441</v>
      </c>
      <c r="C13" s="62" t="s">
        <v>58</v>
      </c>
      <c r="D13" s="62">
        <v>1</v>
      </c>
      <c r="E13" s="62" t="s">
        <v>17</v>
      </c>
      <c r="F13" s="61"/>
      <c r="G13" s="68">
        <f t="shared" si="0"/>
        <v>0</v>
      </c>
    </row>
    <row r="14" spans="1:7" ht="13.5">
      <c r="A14" s="67">
        <v>7</v>
      </c>
      <c r="B14" s="80">
        <v>35441</v>
      </c>
      <c r="C14" s="62" t="s">
        <v>255</v>
      </c>
      <c r="D14" s="62">
        <v>82</v>
      </c>
      <c r="E14" s="62" t="s">
        <v>17</v>
      </c>
      <c r="F14" s="61"/>
      <c r="G14" s="68">
        <f t="shared" si="0"/>
        <v>0</v>
      </c>
    </row>
    <row r="15" spans="1:7" ht="13.5">
      <c r="A15" s="67">
        <v>8</v>
      </c>
      <c r="B15" s="80">
        <v>35441</v>
      </c>
      <c r="C15" s="62" t="s">
        <v>265</v>
      </c>
      <c r="D15" s="62">
        <v>74</v>
      </c>
      <c r="E15" s="62" t="s">
        <v>17</v>
      </c>
      <c r="F15" s="61"/>
      <c r="G15" s="68">
        <f t="shared" si="0"/>
        <v>0</v>
      </c>
    </row>
    <row r="16" spans="1:7" ht="13.5">
      <c r="A16" s="67">
        <v>9</v>
      </c>
      <c r="B16" s="80">
        <v>35441</v>
      </c>
      <c r="C16" s="62" t="s">
        <v>59</v>
      </c>
      <c r="D16" s="62">
        <v>225</v>
      </c>
      <c r="E16" s="62" t="s">
        <v>17</v>
      </c>
      <c r="F16" s="61"/>
      <c r="G16" s="68">
        <f t="shared" si="0"/>
        <v>0</v>
      </c>
    </row>
    <row r="17" spans="1:7" ht="12.75">
      <c r="A17" s="67">
        <v>10</v>
      </c>
      <c r="B17" s="74">
        <v>273742</v>
      </c>
      <c r="C17" s="59" t="s">
        <v>254</v>
      </c>
      <c r="D17" s="59">
        <v>120</v>
      </c>
      <c r="E17" s="59" t="s">
        <v>17</v>
      </c>
      <c r="F17" s="60"/>
      <c r="G17" s="68">
        <f t="shared" si="0"/>
        <v>0</v>
      </c>
    </row>
    <row r="18" spans="1:7" ht="13.5">
      <c r="A18" s="74">
        <v>11</v>
      </c>
      <c r="B18" s="80">
        <v>35441</v>
      </c>
      <c r="C18" s="62" t="s">
        <v>60</v>
      </c>
      <c r="D18" s="62">
        <v>2</v>
      </c>
      <c r="E18" s="62" t="s">
        <v>17</v>
      </c>
      <c r="F18" s="61"/>
      <c r="G18" s="68">
        <f t="shared" si="0"/>
        <v>0</v>
      </c>
    </row>
    <row r="19" spans="1:7" ht="13.5">
      <c r="A19" s="67">
        <v>12</v>
      </c>
      <c r="B19" s="80">
        <v>35441</v>
      </c>
      <c r="C19" s="62" t="s">
        <v>48</v>
      </c>
      <c r="D19" s="62">
        <v>5</v>
      </c>
      <c r="E19" s="62" t="s">
        <v>17</v>
      </c>
      <c r="F19" s="61"/>
      <c r="G19" s="68">
        <f t="shared" si="0"/>
        <v>0</v>
      </c>
    </row>
    <row r="20" spans="1:7" ht="13.5">
      <c r="A20" s="74">
        <v>13</v>
      </c>
      <c r="B20" s="80">
        <v>35441</v>
      </c>
      <c r="C20" s="62" t="s">
        <v>61</v>
      </c>
      <c r="D20" s="62">
        <v>5</v>
      </c>
      <c r="E20" s="62" t="s">
        <v>17</v>
      </c>
      <c r="F20" s="61"/>
      <c r="G20" s="68">
        <f t="shared" si="0"/>
        <v>0</v>
      </c>
    </row>
    <row r="21" spans="1:7" ht="12.75">
      <c r="A21" s="83">
        <v>14</v>
      </c>
      <c r="B21" s="81" t="s">
        <v>62</v>
      </c>
      <c r="C21" s="81" t="s">
        <v>63</v>
      </c>
      <c r="D21" s="81">
        <v>5</v>
      </c>
      <c r="E21" s="82" t="s">
        <v>17</v>
      </c>
      <c r="F21" s="61"/>
      <c r="G21" s="68">
        <f t="shared" si="0"/>
        <v>0</v>
      </c>
    </row>
    <row r="22" spans="1:7" ht="12.75">
      <c r="A22" s="83">
        <v>15</v>
      </c>
      <c r="B22" s="84" t="s">
        <v>64</v>
      </c>
      <c r="C22" s="84" t="s">
        <v>65</v>
      </c>
      <c r="D22" s="85">
        <v>5</v>
      </c>
      <c r="E22" s="82" t="s">
        <v>17</v>
      </c>
      <c r="F22" s="61"/>
      <c r="G22" s="68">
        <f t="shared" si="0"/>
        <v>0</v>
      </c>
    </row>
    <row r="23" spans="1:7" ht="13.5">
      <c r="A23" s="86">
        <v>16</v>
      </c>
      <c r="B23" s="80">
        <v>35441</v>
      </c>
      <c r="C23" s="62" t="s">
        <v>219</v>
      </c>
      <c r="D23" s="62">
        <v>3</v>
      </c>
      <c r="E23" s="62" t="s">
        <v>17</v>
      </c>
      <c r="F23" s="61"/>
      <c r="G23" s="68">
        <f t="shared" si="0"/>
        <v>0</v>
      </c>
    </row>
    <row r="24" spans="1:7" ht="13.5">
      <c r="A24" s="74">
        <v>17</v>
      </c>
      <c r="B24" s="80">
        <v>35441</v>
      </c>
      <c r="C24" s="62" t="s">
        <v>220</v>
      </c>
      <c r="D24" s="62">
        <v>3</v>
      </c>
      <c r="E24" s="62" t="s">
        <v>17</v>
      </c>
      <c r="F24" s="61"/>
      <c r="G24" s="68">
        <f t="shared" si="0"/>
        <v>0</v>
      </c>
    </row>
    <row r="25" spans="1:7" ht="13.5">
      <c r="A25" s="74">
        <v>18</v>
      </c>
      <c r="B25" s="80">
        <v>35441</v>
      </c>
      <c r="C25" s="62" t="s">
        <v>221</v>
      </c>
      <c r="D25" s="62">
        <v>3</v>
      </c>
      <c r="E25" s="62" t="s">
        <v>17</v>
      </c>
      <c r="F25" s="61"/>
      <c r="G25" s="68">
        <f t="shared" si="0"/>
        <v>0</v>
      </c>
    </row>
    <row r="26" spans="1:7" ht="13.5">
      <c r="A26" s="74">
        <v>19</v>
      </c>
      <c r="B26" s="80">
        <v>35441</v>
      </c>
      <c r="C26" s="62" t="s">
        <v>222</v>
      </c>
      <c r="D26" s="62">
        <v>3</v>
      </c>
      <c r="E26" s="62" t="s">
        <v>17</v>
      </c>
      <c r="F26" s="61"/>
      <c r="G26" s="68">
        <f t="shared" si="0"/>
        <v>0</v>
      </c>
    </row>
    <row r="27" spans="1:7" ht="13.5">
      <c r="A27" s="74">
        <v>20</v>
      </c>
      <c r="B27" s="80">
        <v>35441</v>
      </c>
      <c r="C27" s="62" t="s">
        <v>223</v>
      </c>
      <c r="D27" s="62">
        <v>3</v>
      </c>
      <c r="E27" s="62" t="s">
        <v>17</v>
      </c>
      <c r="F27" s="61"/>
      <c r="G27" s="68">
        <f t="shared" si="0"/>
        <v>0</v>
      </c>
    </row>
    <row r="28" spans="1:7" ht="12.75">
      <c r="A28" s="74">
        <v>21</v>
      </c>
      <c r="B28" s="62" t="s">
        <v>245</v>
      </c>
      <c r="C28" s="62" t="s">
        <v>244</v>
      </c>
      <c r="D28" s="62">
        <v>1</v>
      </c>
      <c r="E28" s="62" t="s">
        <v>17</v>
      </c>
      <c r="F28" s="61"/>
      <c r="G28" s="68">
        <f t="shared" si="0"/>
        <v>0</v>
      </c>
    </row>
    <row r="29" spans="1:7" ht="12.75">
      <c r="A29" s="75">
        <v>22</v>
      </c>
      <c r="B29" s="87" t="s">
        <v>246</v>
      </c>
      <c r="C29" s="87" t="s">
        <v>249</v>
      </c>
      <c r="D29" s="106">
        <v>8</v>
      </c>
      <c r="E29" s="106" t="s">
        <v>17</v>
      </c>
      <c r="F29" s="107"/>
      <c r="G29" s="68">
        <f t="shared" si="0"/>
        <v>0</v>
      </c>
    </row>
    <row r="30" spans="1:7" ht="12.75">
      <c r="A30" s="67">
        <v>23</v>
      </c>
      <c r="B30" s="87" t="s">
        <v>247</v>
      </c>
      <c r="C30" s="106" t="s">
        <v>248</v>
      </c>
      <c r="D30" s="106">
        <v>8</v>
      </c>
      <c r="E30" s="106" t="s">
        <v>17</v>
      </c>
      <c r="F30" s="107"/>
      <c r="G30" s="68">
        <f t="shared" si="0"/>
        <v>0</v>
      </c>
    </row>
    <row r="31" spans="1:7" ht="12.75">
      <c r="A31" s="67">
        <v>24</v>
      </c>
      <c r="B31" s="62" t="s">
        <v>66</v>
      </c>
      <c r="C31" s="62" t="s">
        <v>67</v>
      </c>
      <c r="D31" s="62">
        <v>6</v>
      </c>
      <c r="E31" s="62" t="s">
        <v>17</v>
      </c>
      <c r="F31" s="61"/>
      <c r="G31" s="68">
        <f t="shared" si="0"/>
        <v>0</v>
      </c>
    </row>
    <row r="32" spans="1:7" ht="12.75">
      <c r="A32" s="67">
        <v>25</v>
      </c>
      <c r="B32" s="62" t="s">
        <v>66</v>
      </c>
      <c r="C32" s="62" t="s">
        <v>68</v>
      </c>
      <c r="D32" s="62">
        <v>6</v>
      </c>
      <c r="E32" s="62" t="s">
        <v>17</v>
      </c>
      <c r="F32" s="61"/>
      <c r="G32" s="68">
        <f t="shared" si="0"/>
        <v>0</v>
      </c>
    </row>
    <row r="33" spans="1:7" ht="12.75">
      <c r="A33" s="74">
        <v>26</v>
      </c>
      <c r="B33" s="62" t="s">
        <v>69</v>
      </c>
      <c r="C33" s="62" t="s">
        <v>70</v>
      </c>
      <c r="D33" s="62">
        <v>88</v>
      </c>
      <c r="E33" s="62" t="s">
        <v>17</v>
      </c>
      <c r="F33" s="61"/>
      <c r="G33" s="68">
        <f t="shared" si="0"/>
        <v>0</v>
      </c>
    </row>
    <row r="34" spans="1:7" ht="12.75">
      <c r="A34" s="83">
        <v>27</v>
      </c>
      <c r="B34" s="74">
        <v>34111</v>
      </c>
      <c r="C34" s="59" t="s">
        <v>71</v>
      </c>
      <c r="D34" s="59">
        <v>197</v>
      </c>
      <c r="E34" s="59" t="s">
        <v>18</v>
      </c>
      <c r="F34" s="61"/>
      <c r="G34" s="68">
        <f t="shared" si="0"/>
        <v>0</v>
      </c>
    </row>
    <row r="35" spans="1:7" ht="12.75">
      <c r="A35" s="67">
        <v>28</v>
      </c>
      <c r="B35" s="74">
        <v>34111</v>
      </c>
      <c r="C35" s="59" t="s">
        <v>72</v>
      </c>
      <c r="D35" s="59">
        <v>75</v>
      </c>
      <c r="E35" s="59" t="s">
        <v>18</v>
      </c>
      <c r="F35" s="61"/>
      <c r="G35" s="68">
        <f t="shared" si="0"/>
        <v>0</v>
      </c>
    </row>
    <row r="36" spans="1:7" ht="12.75">
      <c r="A36" s="83">
        <v>29</v>
      </c>
      <c r="B36" s="74">
        <v>34111</v>
      </c>
      <c r="C36" s="59" t="s">
        <v>266</v>
      </c>
      <c r="D36" s="59">
        <v>75</v>
      </c>
      <c r="E36" s="59" t="s">
        <v>18</v>
      </c>
      <c r="F36" s="61"/>
      <c r="G36" s="68">
        <f t="shared" si="0"/>
        <v>0</v>
      </c>
    </row>
    <row r="37" spans="1:7" ht="12.75">
      <c r="A37" s="83">
        <v>30</v>
      </c>
      <c r="B37" s="74">
        <v>34111</v>
      </c>
      <c r="C37" s="59" t="s">
        <v>31</v>
      </c>
      <c r="D37" s="59">
        <v>1500</v>
      </c>
      <c r="E37" s="59" t="s">
        <v>18</v>
      </c>
      <c r="F37" s="61"/>
      <c r="G37" s="68">
        <f t="shared" si="0"/>
        <v>0</v>
      </c>
    </row>
    <row r="38" spans="1:7" ht="12.75">
      <c r="A38" s="83">
        <v>31</v>
      </c>
      <c r="B38" s="74">
        <v>34111</v>
      </c>
      <c r="C38" s="59" t="s">
        <v>73</v>
      </c>
      <c r="D38" s="59">
        <v>990</v>
      </c>
      <c r="E38" s="59" t="s">
        <v>18</v>
      </c>
      <c r="F38" s="61"/>
      <c r="G38" s="68">
        <f t="shared" si="0"/>
        <v>0</v>
      </c>
    </row>
    <row r="39" spans="1:7" ht="12.75">
      <c r="A39" s="83">
        <v>32</v>
      </c>
      <c r="B39" s="74">
        <v>34111</v>
      </c>
      <c r="C39" s="59" t="s">
        <v>74</v>
      </c>
      <c r="D39" s="59">
        <v>143</v>
      </c>
      <c r="E39" s="59" t="s">
        <v>18</v>
      </c>
      <c r="F39" s="61"/>
      <c r="G39" s="68">
        <f t="shared" si="0"/>
        <v>0</v>
      </c>
    </row>
    <row r="40" spans="1:7" ht="12.75">
      <c r="A40" s="83">
        <v>33</v>
      </c>
      <c r="B40" s="74">
        <v>34111</v>
      </c>
      <c r="C40" s="59" t="s">
        <v>75</v>
      </c>
      <c r="D40" s="59">
        <v>304</v>
      </c>
      <c r="E40" s="59" t="s">
        <v>18</v>
      </c>
      <c r="F40" s="61"/>
      <c r="G40" s="68">
        <f t="shared" si="0"/>
        <v>0</v>
      </c>
    </row>
    <row r="41" spans="1:7" ht="12.75">
      <c r="A41" s="83">
        <v>34</v>
      </c>
      <c r="B41" s="74">
        <v>34111</v>
      </c>
      <c r="C41" s="59" t="s">
        <v>76</v>
      </c>
      <c r="D41" s="59">
        <v>176</v>
      </c>
      <c r="E41" s="59" t="s">
        <v>18</v>
      </c>
      <c r="F41" s="61"/>
      <c r="G41" s="68">
        <f t="shared" si="0"/>
        <v>0</v>
      </c>
    </row>
    <row r="42" spans="1:7" ht="12.75">
      <c r="A42" s="83">
        <v>35</v>
      </c>
      <c r="B42" s="74">
        <v>34111</v>
      </c>
      <c r="C42" s="59" t="s">
        <v>77</v>
      </c>
      <c r="D42" s="59">
        <v>35</v>
      </c>
      <c r="E42" s="59" t="s">
        <v>18</v>
      </c>
      <c r="F42" s="61"/>
      <c r="G42" s="68">
        <f t="shared" si="0"/>
        <v>0</v>
      </c>
    </row>
    <row r="43" spans="1:7" ht="12.75">
      <c r="A43" s="83">
        <v>36</v>
      </c>
      <c r="B43" s="74">
        <v>34161</v>
      </c>
      <c r="C43" s="88" t="s">
        <v>78</v>
      </c>
      <c r="D43" s="59">
        <v>264</v>
      </c>
      <c r="E43" s="59" t="s">
        <v>18</v>
      </c>
      <c r="F43" s="61"/>
      <c r="G43" s="68">
        <f t="shared" si="0"/>
        <v>0</v>
      </c>
    </row>
    <row r="44" spans="1:7" ht="13.5">
      <c r="A44" s="83">
        <v>37</v>
      </c>
      <c r="B44" s="89" t="s">
        <v>79</v>
      </c>
      <c r="C44" s="88" t="s">
        <v>80</v>
      </c>
      <c r="D44" s="59">
        <v>26</v>
      </c>
      <c r="E44" s="59" t="s">
        <v>18</v>
      </c>
      <c r="F44" s="61"/>
      <c r="G44" s="68">
        <f t="shared" si="0"/>
        <v>0</v>
      </c>
    </row>
    <row r="45" spans="1:7" ht="13.5">
      <c r="A45" s="83">
        <v>38</v>
      </c>
      <c r="B45" s="89" t="s">
        <v>79</v>
      </c>
      <c r="C45" s="88" t="s">
        <v>81</v>
      </c>
      <c r="D45" s="62">
        <v>360</v>
      </c>
      <c r="E45" s="59" t="s">
        <v>18</v>
      </c>
      <c r="F45" s="61"/>
      <c r="G45" s="68">
        <f t="shared" si="0"/>
        <v>0</v>
      </c>
    </row>
    <row r="46" spans="1:7" ht="13.5">
      <c r="A46" s="83">
        <v>39</v>
      </c>
      <c r="B46" s="89" t="s">
        <v>79</v>
      </c>
      <c r="C46" s="88" t="s">
        <v>82</v>
      </c>
      <c r="D46" s="62">
        <v>1350</v>
      </c>
      <c r="E46" s="59" t="s">
        <v>18</v>
      </c>
      <c r="F46" s="61"/>
      <c r="G46" s="68">
        <f t="shared" si="0"/>
        <v>0</v>
      </c>
    </row>
    <row r="47" spans="1:7" ht="13.5">
      <c r="A47" s="83">
        <v>40</v>
      </c>
      <c r="B47" s="89" t="s">
        <v>79</v>
      </c>
      <c r="C47" s="62" t="s">
        <v>83</v>
      </c>
      <c r="D47" s="62">
        <v>230</v>
      </c>
      <c r="E47" s="59" t="s">
        <v>18</v>
      </c>
      <c r="F47" s="61"/>
      <c r="G47" s="68">
        <f t="shared" si="0"/>
        <v>0</v>
      </c>
    </row>
    <row r="48" spans="1:7" ht="12.75">
      <c r="A48" s="83">
        <v>41</v>
      </c>
      <c r="B48" s="74">
        <v>34532</v>
      </c>
      <c r="C48" s="62" t="s">
        <v>84</v>
      </c>
      <c r="D48" s="62">
        <v>64</v>
      </c>
      <c r="E48" s="62" t="s">
        <v>17</v>
      </c>
      <c r="F48" s="61"/>
      <c r="G48" s="68">
        <f t="shared" si="0"/>
        <v>0</v>
      </c>
    </row>
    <row r="49" spans="1:7" ht="12.75">
      <c r="A49" s="83">
        <v>42</v>
      </c>
      <c r="B49" s="74">
        <v>34532</v>
      </c>
      <c r="C49" s="62" t="s">
        <v>85</v>
      </c>
      <c r="D49" s="62">
        <v>22</v>
      </c>
      <c r="E49" s="62" t="s">
        <v>17</v>
      </c>
      <c r="F49" s="61"/>
      <c r="G49" s="68">
        <f t="shared" si="0"/>
        <v>0</v>
      </c>
    </row>
    <row r="50" spans="1:7" ht="12.75">
      <c r="A50" s="83">
        <v>43</v>
      </c>
      <c r="B50" s="74">
        <v>34532</v>
      </c>
      <c r="C50" s="62" t="s">
        <v>86</v>
      </c>
      <c r="D50" s="62">
        <v>30</v>
      </c>
      <c r="E50" s="62" t="s">
        <v>17</v>
      </c>
      <c r="F50" s="61"/>
      <c r="G50" s="68">
        <f t="shared" si="0"/>
        <v>0</v>
      </c>
    </row>
    <row r="51" spans="1:7" ht="12.75">
      <c r="A51" s="83">
        <v>44</v>
      </c>
      <c r="B51" s="74">
        <v>34532</v>
      </c>
      <c r="C51" s="59" t="s">
        <v>267</v>
      </c>
      <c r="D51" s="59">
        <v>22</v>
      </c>
      <c r="E51" s="59" t="s">
        <v>17</v>
      </c>
      <c r="F51" s="60"/>
      <c r="G51" s="68">
        <f t="shared" si="0"/>
        <v>0</v>
      </c>
    </row>
    <row r="52" spans="1:7" ht="12.75">
      <c r="A52" s="83">
        <v>45</v>
      </c>
      <c r="B52" s="74">
        <v>34532</v>
      </c>
      <c r="C52" s="59" t="s">
        <v>87</v>
      </c>
      <c r="D52" s="62">
        <v>22</v>
      </c>
      <c r="E52" s="59" t="s">
        <v>17</v>
      </c>
      <c r="F52" s="60"/>
      <c r="G52" s="68">
        <f t="shared" si="0"/>
        <v>0</v>
      </c>
    </row>
    <row r="53" spans="1:7" ht="12.75">
      <c r="A53" s="83">
        <v>46</v>
      </c>
      <c r="B53" s="74">
        <v>34532</v>
      </c>
      <c r="C53" s="59" t="s">
        <v>88</v>
      </c>
      <c r="D53" s="62">
        <v>14</v>
      </c>
      <c r="E53" s="59" t="s">
        <v>17</v>
      </c>
      <c r="F53" s="61"/>
      <c r="G53" s="68">
        <f t="shared" si="0"/>
        <v>0</v>
      </c>
    </row>
    <row r="54" spans="1:7" ht="12.75">
      <c r="A54" s="83">
        <v>47</v>
      </c>
      <c r="B54" s="74">
        <v>34532</v>
      </c>
      <c r="C54" s="59" t="s">
        <v>272</v>
      </c>
      <c r="D54" s="59">
        <v>1</v>
      </c>
      <c r="E54" s="59" t="s">
        <v>17</v>
      </c>
      <c r="F54" s="61"/>
      <c r="G54" s="68">
        <f t="shared" si="0"/>
        <v>0</v>
      </c>
    </row>
    <row r="55" spans="1:7" ht="12.75">
      <c r="A55" s="83">
        <v>48</v>
      </c>
      <c r="B55" s="62" t="s">
        <v>32</v>
      </c>
      <c r="C55" s="59" t="s">
        <v>89</v>
      </c>
      <c r="D55" s="62">
        <v>2</v>
      </c>
      <c r="E55" s="59" t="s">
        <v>17</v>
      </c>
      <c r="F55" s="61"/>
      <c r="G55" s="68">
        <f t="shared" si="0"/>
        <v>0</v>
      </c>
    </row>
    <row r="56" spans="1:7" ht="12.75">
      <c r="A56" s="83">
        <v>49</v>
      </c>
      <c r="B56" s="62" t="s">
        <v>32</v>
      </c>
      <c r="C56" s="59" t="s">
        <v>90</v>
      </c>
      <c r="D56" s="71">
        <v>10</v>
      </c>
      <c r="E56" s="88" t="s">
        <v>17</v>
      </c>
      <c r="F56" s="90"/>
      <c r="G56" s="68">
        <f t="shared" si="0"/>
        <v>0</v>
      </c>
    </row>
    <row r="57" spans="1:7" ht="12.75">
      <c r="A57" s="83">
        <v>50</v>
      </c>
      <c r="B57" s="59" t="s">
        <v>91</v>
      </c>
      <c r="C57" s="62" t="s">
        <v>92</v>
      </c>
      <c r="D57" s="62">
        <v>401</v>
      </c>
      <c r="E57" s="59" t="s">
        <v>17</v>
      </c>
      <c r="F57" s="61"/>
      <c r="G57" s="68">
        <f t="shared" si="0"/>
        <v>0</v>
      </c>
    </row>
    <row r="58" spans="1:7" ht="12.75">
      <c r="A58" s="83">
        <v>51</v>
      </c>
      <c r="B58" s="59" t="s">
        <v>93</v>
      </c>
      <c r="C58" s="59" t="s">
        <v>94</v>
      </c>
      <c r="D58" s="62">
        <v>43</v>
      </c>
      <c r="E58" s="59" t="s">
        <v>17</v>
      </c>
      <c r="F58" s="60"/>
      <c r="G58" s="68">
        <f t="shared" si="0"/>
        <v>0</v>
      </c>
    </row>
    <row r="59" spans="1:7" ht="12.75">
      <c r="A59" s="83">
        <v>52</v>
      </c>
      <c r="B59" s="74">
        <v>34551</v>
      </c>
      <c r="C59" s="59" t="s">
        <v>273</v>
      </c>
      <c r="D59" s="59">
        <v>4</v>
      </c>
      <c r="E59" s="59" t="s">
        <v>17</v>
      </c>
      <c r="F59" s="61"/>
      <c r="G59" s="68">
        <f t="shared" si="0"/>
        <v>0</v>
      </c>
    </row>
    <row r="60" spans="1:7" ht="12.75">
      <c r="A60" s="83">
        <v>53</v>
      </c>
      <c r="B60" s="62" t="s">
        <v>95</v>
      </c>
      <c r="C60" s="62" t="s">
        <v>96</v>
      </c>
      <c r="D60" s="62">
        <v>22</v>
      </c>
      <c r="E60" s="62" t="s">
        <v>17</v>
      </c>
      <c r="F60" s="61"/>
      <c r="G60" s="68">
        <f t="shared" si="0"/>
        <v>0</v>
      </c>
    </row>
    <row r="61" spans="1:7" ht="12.75">
      <c r="A61" s="83">
        <v>54</v>
      </c>
      <c r="B61" s="62" t="s">
        <v>95</v>
      </c>
      <c r="C61" s="62" t="s">
        <v>97</v>
      </c>
      <c r="D61" s="62">
        <v>22</v>
      </c>
      <c r="E61" s="62" t="s">
        <v>17</v>
      </c>
      <c r="F61" s="61"/>
      <c r="G61" s="68">
        <f t="shared" si="0"/>
        <v>0</v>
      </c>
    </row>
    <row r="62" spans="1:7" ht="12.75">
      <c r="A62" s="83">
        <v>55</v>
      </c>
      <c r="B62" s="59" t="s">
        <v>98</v>
      </c>
      <c r="C62" s="62" t="s">
        <v>99</v>
      </c>
      <c r="D62" s="59">
        <v>22</v>
      </c>
      <c r="E62" s="59" t="s">
        <v>17</v>
      </c>
      <c r="F62" s="60"/>
      <c r="G62" s="68">
        <f t="shared" si="0"/>
        <v>0</v>
      </c>
    </row>
    <row r="63" spans="1:7" ht="12.75">
      <c r="A63" s="83">
        <v>56</v>
      </c>
      <c r="B63" s="74">
        <v>34535</v>
      </c>
      <c r="C63" s="59" t="s">
        <v>100</v>
      </c>
      <c r="D63" s="59">
        <v>113</v>
      </c>
      <c r="E63" s="59" t="s">
        <v>17</v>
      </c>
      <c r="F63" s="60"/>
      <c r="G63" s="68">
        <f t="shared" si="0"/>
        <v>0</v>
      </c>
    </row>
    <row r="64" spans="1:7" ht="12.75">
      <c r="A64" s="83">
        <v>57</v>
      </c>
      <c r="B64" s="74">
        <v>34535</v>
      </c>
      <c r="C64" s="59" t="s">
        <v>101</v>
      </c>
      <c r="D64" s="59">
        <v>14</v>
      </c>
      <c r="E64" s="59" t="s">
        <v>17</v>
      </c>
      <c r="F64" s="60"/>
      <c r="G64" s="68">
        <f t="shared" si="0"/>
        <v>0</v>
      </c>
    </row>
    <row r="65" spans="1:7" ht="12.75">
      <c r="A65" s="83">
        <v>58</v>
      </c>
      <c r="B65" s="74">
        <v>34535</v>
      </c>
      <c r="C65" s="59" t="s">
        <v>287</v>
      </c>
      <c r="D65" s="59">
        <v>22</v>
      </c>
      <c r="E65" s="59" t="s">
        <v>17</v>
      </c>
      <c r="F65" s="60"/>
      <c r="G65" s="68">
        <f t="shared" si="0"/>
        <v>0</v>
      </c>
    </row>
    <row r="66" spans="1:7" ht="12.75">
      <c r="A66" s="83">
        <v>59</v>
      </c>
      <c r="B66" s="87" t="s">
        <v>102</v>
      </c>
      <c r="C66" s="59" t="s">
        <v>256</v>
      </c>
      <c r="D66" s="59">
        <v>4</v>
      </c>
      <c r="E66" s="59" t="s">
        <v>17</v>
      </c>
      <c r="F66" s="60"/>
      <c r="G66" s="68">
        <f t="shared" si="0"/>
        <v>0</v>
      </c>
    </row>
    <row r="67" spans="1:7" ht="12.75">
      <c r="A67" s="83">
        <v>60</v>
      </c>
      <c r="B67" s="62" t="s">
        <v>103</v>
      </c>
      <c r="C67" s="62" t="s">
        <v>299</v>
      </c>
      <c r="D67" s="62">
        <v>1110</v>
      </c>
      <c r="E67" s="62" t="s">
        <v>18</v>
      </c>
      <c r="F67" s="61"/>
      <c r="G67" s="68">
        <f t="shared" si="0"/>
        <v>0</v>
      </c>
    </row>
    <row r="68" spans="1:7" ht="12.75">
      <c r="A68" s="83">
        <v>61</v>
      </c>
      <c r="B68" s="62" t="s">
        <v>103</v>
      </c>
      <c r="C68" s="62" t="s">
        <v>289</v>
      </c>
      <c r="D68" s="62">
        <v>35</v>
      </c>
      <c r="E68" s="62" t="s">
        <v>18</v>
      </c>
      <c r="F68" s="61"/>
      <c r="G68" s="68">
        <f t="shared" si="0"/>
        <v>0</v>
      </c>
    </row>
    <row r="69" spans="1:7" ht="12.75">
      <c r="A69" s="74">
        <v>62</v>
      </c>
      <c r="B69" s="59" t="s">
        <v>104</v>
      </c>
      <c r="C69" s="59" t="s">
        <v>105</v>
      </c>
      <c r="D69" s="59">
        <v>4</v>
      </c>
      <c r="E69" s="59" t="s">
        <v>18</v>
      </c>
      <c r="F69" s="60"/>
      <c r="G69" s="68">
        <f t="shared" si="0"/>
        <v>0</v>
      </c>
    </row>
    <row r="70" spans="1:7" ht="12.75">
      <c r="A70" s="83">
        <v>63</v>
      </c>
      <c r="B70" s="59" t="s">
        <v>32</v>
      </c>
      <c r="C70" s="59" t="s">
        <v>33</v>
      </c>
      <c r="D70" s="59">
        <v>2</v>
      </c>
      <c r="E70" s="59" t="s">
        <v>18</v>
      </c>
      <c r="F70" s="60"/>
      <c r="G70" s="68">
        <f t="shared" si="0"/>
        <v>0</v>
      </c>
    </row>
    <row r="71" spans="1:7" ht="12.75">
      <c r="A71" s="83">
        <v>64</v>
      </c>
      <c r="B71" s="74">
        <v>34541</v>
      </c>
      <c r="C71" s="59" t="s">
        <v>274</v>
      </c>
      <c r="D71" s="59">
        <v>4</v>
      </c>
      <c r="E71" s="59" t="s">
        <v>17</v>
      </c>
      <c r="F71" s="60"/>
      <c r="G71" s="68">
        <f t="shared" si="0"/>
        <v>0</v>
      </c>
    </row>
    <row r="72" spans="1:7" ht="12.75">
      <c r="A72" s="83">
        <v>65</v>
      </c>
      <c r="B72" s="59" t="s">
        <v>106</v>
      </c>
      <c r="C72" s="59" t="s">
        <v>107</v>
      </c>
      <c r="D72" s="62">
        <v>696</v>
      </c>
      <c r="E72" s="59" t="s">
        <v>17</v>
      </c>
      <c r="F72" s="60"/>
      <c r="G72" s="68">
        <f t="shared" si="0"/>
        <v>0</v>
      </c>
    </row>
    <row r="73" spans="1:7" ht="12.75">
      <c r="A73" s="83">
        <v>66</v>
      </c>
      <c r="B73" s="59" t="s">
        <v>108</v>
      </c>
      <c r="C73" s="59" t="s">
        <v>109</v>
      </c>
      <c r="D73" s="62">
        <v>16</v>
      </c>
      <c r="E73" s="59" t="s">
        <v>17</v>
      </c>
      <c r="F73" s="60"/>
      <c r="G73" s="68">
        <f aca="true" t="shared" si="1" ref="G73:G101">D73*F73</f>
        <v>0</v>
      </c>
    </row>
    <row r="74" spans="1:7" ht="12.75">
      <c r="A74" s="83">
        <v>67</v>
      </c>
      <c r="B74" s="59" t="s">
        <v>110</v>
      </c>
      <c r="C74" s="59" t="s">
        <v>111</v>
      </c>
      <c r="D74" s="62">
        <v>390</v>
      </c>
      <c r="E74" s="59" t="s">
        <v>17</v>
      </c>
      <c r="F74" s="60"/>
      <c r="G74" s="68">
        <f t="shared" si="1"/>
        <v>0</v>
      </c>
    </row>
    <row r="75" spans="1:7" ht="12.75">
      <c r="A75" s="83">
        <v>68</v>
      </c>
      <c r="B75" s="74">
        <v>34541</v>
      </c>
      <c r="C75" s="59" t="s">
        <v>294</v>
      </c>
      <c r="D75" s="59">
        <v>8</v>
      </c>
      <c r="E75" s="59" t="s">
        <v>17</v>
      </c>
      <c r="F75" s="60"/>
      <c r="G75" s="68">
        <f t="shared" si="1"/>
        <v>0</v>
      </c>
    </row>
    <row r="76" spans="1:7" ht="12.75">
      <c r="A76" s="83">
        <v>69</v>
      </c>
      <c r="B76" s="74">
        <v>3456</v>
      </c>
      <c r="C76" s="59" t="s">
        <v>293</v>
      </c>
      <c r="D76" s="59">
        <v>39</v>
      </c>
      <c r="E76" s="59" t="s">
        <v>17</v>
      </c>
      <c r="F76" s="61"/>
      <c r="G76" s="68">
        <f t="shared" si="1"/>
        <v>0</v>
      </c>
    </row>
    <row r="77" spans="1:7" ht="12.75">
      <c r="A77" s="83">
        <v>70</v>
      </c>
      <c r="B77" s="59" t="s">
        <v>112</v>
      </c>
      <c r="C77" s="62" t="s">
        <v>233</v>
      </c>
      <c r="D77" s="59">
        <v>1</v>
      </c>
      <c r="E77" s="59" t="s">
        <v>17</v>
      </c>
      <c r="F77" s="60"/>
      <c r="G77" s="68">
        <f t="shared" si="1"/>
        <v>0</v>
      </c>
    </row>
    <row r="78" spans="1:7" ht="12.75">
      <c r="A78" s="83">
        <v>71</v>
      </c>
      <c r="B78" s="59" t="s">
        <v>112</v>
      </c>
      <c r="C78" s="62" t="s">
        <v>234</v>
      </c>
      <c r="D78" s="59">
        <v>1</v>
      </c>
      <c r="E78" s="59" t="s">
        <v>17</v>
      </c>
      <c r="F78" s="60"/>
      <c r="G78" s="68">
        <f t="shared" si="1"/>
        <v>0</v>
      </c>
    </row>
    <row r="79" spans="1:7" ht="12.75">
      <c r="A79" s="83">
        <v>72</v>
      </c>
      <c r="B79" s="59" t="s">
        <v>112</v>
      </c>
      <c r="C79" s="62" t="s">
        <v>232</v>
      </c>
      <c r="D79" s="59">
        <v>23</v>
      </c>
      <c r="E79" s="59" t="s">
        <v>17</v>
      </c>
      <c r="F79" s="60"/>
      <c r="G79" s="68">
        <f t="shared" si="1"/>
        <v>0</v>
      </c>
    </row>
    <row r="80" spans="1:7" ht="12.75">
      <c r="A80" s="83">
        <v>73</v>
      </c>
      <c r="B80" s="59" t="s">
        <v>112</v>
      </c>
      <c r="C80" s="62" t="s">
        <v>235</v>
      </c>
      <c r="D80" s="59">
        <v>2</v>
      </c>
      <c r="E80" s="59" t="s">
        <v>17</v>
      </c>
      <c r="F80" s="60"/>
      <c r="G80" s="68">
        <f t="shared" si="1"/>
        <v>0</v>
      </c>
    </row>
    <row r="81" spans="1:7" ht="12.75">
      <c r="A81" s="83">
        <v>74</v>
      </c>
      <c r="B81" s="59" t="s">
        <v>112</v>
      </c>
      <c r="C81" s="62" t="s">
        <v>242</v>
      </c>
      <c r="D81" s="59">
        <v>22</v>
      </c>
      <c r="E81" s="59" t="s">
        <v>17</v>
      </c>
      <c r="F81" s="60"/>
      <c r="G81" s="68">
        <f t="shared" si="1"/>
        <v>0</v>
      </c>
    </row>
    <row r="82" spans="1:7" ht="12.75">
      <c r="A82" s="83">
        <v>75</v>
      </c>
      <c r="B82" s="59" t="s">
        <v>112</v>
      </c>
      <c r="C82" s="62" t="s">
        <v>241</v>
      </c>
      <c r="D82" s="59">
        <v>22</v>
      </c>
      <c r="E82" s="59" t="s">
        <v>17</v>
      </c>
      <c r="F82" s="60"/>
      <c r="G82" s="68">
        <f t="shared" si="1"/>
        <v>0</v>
      </c>
    </row>
    <row r="83" spans="1:7" ht="12.75">
      <c r="A83" s="83">
        <v>76</v>
      </c>
      <c r="B83" s="59" t="s">
        <v>112</v>
      </c>
      <c r="C83" s="62" t="s">
        <v>237</v>
      </c>
      <c r="D83" s="59">
        <v>24</v>
      </c>
      <c r="E83" s="59" t="s">
        <v>17</v>
      </c>
      <c r="F83" s="60"/>
      <c r="G83" s="68">
        <f t="shared" si="1"/>
        <v>0</v>
      </c>
    </row>
    <row r="84" spans="1:7" ht="12.75">
      <c r="A84" s="83">
        <v>77</v>
      </c>
      <c r="B84" s="59" t="s">
        <v>112</v>
      </c>
      <c r="C84" s="62" t="s">
        <v>239</v>
      </c>
      <c r="D84" s="62">
        <v>28</v>
      </c>
      <c r="E84" s="59" t="s">
        <v>17</v>
      </c>
      <c r="F84" s="60"/>
      <c r="G84" s="68">
        <f t="shared" si="1"/>
        <v>0</v>
      </c>
    </row>
    <row r="85" spans="1:7" ht="12.75">
      <c r="A85" s="83">
        <v>78</v>
      </c>
      <c r="B85" s="59" t="s">
        <v>112</v>
      </c>
      <c r="C85" s="62" t="s">
        <v>240</v>
      </c>
      <c r="D85" s="59">
        <v>7</v>
      </c>
      <c r="E85" s="59" t="s">
        <v>17</v>
      </c>
      <c r="F85" s="60"/>
      <c r="G85" s="68">
        <f t="shared" si="1"/>
        <v>0</v>
      </c>
    </row>
    <row r="86" spans="1:7" ht="12.75">
      <c r="A86" s="83">
        <v>79</v>
      </c>
      <c r="B86" s="59" t="s">
        <v>112</v>
      </c>
      <c r="C86" s="62" t="s">
        <v>238</v>
      </c>
      <c r="D86" s="59">
        <v>35</v>
      </c>
      <c r="E86" s="59" t="s">
        <v>17</v>
      </c>
      <c r="F86" s="60"/>
      <c r="G86" s="68">
        <f t="shared" si="1"/>
        <v>0</v>
      </c>
    </row>
    <row r="87" spans="1:7" ht="12.75">
      <c r="A87" s="83">
        <v>80</v>
      </c>
      <c r="B87" s="59" t="s">
        <v>112</v>
      </c>
      <c r="C87" s="62" t="s">
        <v>236</v>
      </c>
      <c r="D87" s="59">
        <v>17</v>
      </c>
      <c r="E87" s="59" t="s">
        <v>17</v>
      </c>
      <c r="F87" s="60"/>
      <c r="G87" s="68">
        <f t="shared" si="1"/>
        <v>0</v>
      </c>
    </row>
    <row r="88" spans="1:7" ht="12.75">
      <c r="A88" s="83">
        <v>81</v>
      </c>
      <c r="B88" s="62" t="s">
        <v>32</v>
      </c>
      <c r="C88" s="59" t="s">
        <v>113</v>
      </c>
      <c r="D88" s="62">
        <v>182</v>
      </c>
      <c r="E88" s="59" t="s">
        <v>17</v>
      </c>
      <c r="F88" s="60"/>
      <c r="G88" s="68">
        <f t="shared" si="1"/>
        <v>0</v>
      </c>
    </row>
    <row r="89" spans="1:7" ht="12.75">
      <c r="A89" s="83">
        <v>82</v>
      </c>
      <c r="B89" s="62" t="s">
        <v>32</v>
      </c>
      <c r="C89" s="62" t="s">
        <v>114</v>
      </c>
      <c r="D89" s="62">
        <v>1</v>
      </c>
      <c r="E89" s="62" t="s">
        <v>17</v>
      </c>
      <c r="F89" s="61"/>
      <c r="G89" s="68">
        <f t="shared" si="1"/>
        <v>0</v>
      </c>
    </row>
    <row r="90" spans="1:7" ht="12.75">
      <c r="A90" s="83">
        <v>83</v>
      </c>
      <c r="B90" s="62" t="s">
        <v>32</v>
      </c>
      <c r="C90" s="59" t="s">
        <v>115</v>
      </c>
      <c r="D90" s="59">
        <v>1</v>
      </c>
      <c r="E90" s="59" t="s">
        <v>17</v>
      </c>
      <c r="F90" s="60"/>
      <c r="G90" s="68">
        <f t="shared" si="1"/>
        <v>0</v>
      </c>
    </row>
    <row r="91" spans="1:7" ht="12.75">
      <c r="A91" s="83">
        <v>84</v>
      </c>
      <c r="B91" s="62" t="s">
        <v>32</v>
      </c>
      <c r="C91" s="62" t="s">
        <v>116</v>
      </c>
      <c r="D91" s="62">
        <v>2</v>
      </c>
      <c r="E91" s="62" t="s">
        <v>17</v>
      </c>
      <c r="F91" s="61"/>
      <c r="G91" s="68">
        <f t="shared" si="1"/>
        <v>0</v>
      </c>
    </row>
    <row r="92" spans="1:7" ht="12.75">
      <c r="A92" s="83">
        <v>85</v>
      </c>
      <c r="B92" s="62" t="s">
        <v>32</v>
      </c>
      <c r="C92" s="62" t="s">
        <v>117</v>
      </c>
      <c r="D92" s="62">
        <v>22</v>
      </c>
      <c r="E92" s="62" t="s">
        <v>17</v>
      </c>
      <c r="F92" s="61"/>
      <c r="G92" s="68">
        <f t="shared" si="1"/>
        <v>0</v>
      </c>
    </row>
    <row r="93" spans="1:7" ht="12.75">
      <c r="A93" s="83">
        <v>86</v>
      </c>
      <c r="B93" s="62" t="s">
        <v>32</v>
      </c>
      <c r="C93" s="62" t="s">
        <v>288</v>
      </c>
      <c r="D93" s="62">
        <v>1</v>
      </c>
      <c r="E93" s="62" t="s">
        <v>17</v>
      </c>
      <c r="F93" s="61"/>
      <c r="G93" s="68">
        <f t="shared" si="1"/>
        <v>0</v>
      </c>
    </row>
    <row r="94" spans="1:7" ht="12.75">
      <c r="A94" s="83">
        <v>87</v>
      </c>
      <c r="B94" s="62" t="s">
        <v>32</v>
      </c>
      <c r="C94" s="62" t="s">
        <v>118</v>
      </c>
      <c r="D94" s="62">
        <v>2</v>
      </c>
      <c r="E94" s="62" t="s">
        <v>17</v>
      </c>
      <c r="F94" s="61"/>
      <c r="G94" s="68">
        <f t="shared" si="1"/>
        <v>0</v>
      </c>
    </row>
    <row r="95" spans="1:7" ht="12.75">
      <c r="A95" s="83">
        <v>88</v>
      </c>
      <c r="B95" s="62" t="s">
        <v>32</v>
      </c>
      <c r="C95" s="62" t="s">
        <v>243</v>
      </c>
      <c r="D95" s="62">
        <v>2</v>
      </c>
      <c r="E95" s="62" t="s">
        <v>17</v>
      </c>
      <c r="F95" s="61"/>
      <c r="G95" s="68">
        <f t="shared" si="1"/>
        <v>0</v>
      </c>
    </row>
    <row r="96" spans="1:7" ht="12.75">
      <c r="A96" s="83">
        <v>89</v>
      </c>
      <c r="B96" s="62" t="s">
        <v>32</v>
      </c>
      <c r="C96" s="62" t="s">
        <v>119</v>
      </c>
      <c r="D96" s="62">
        <v>2</v>
      </c>
      <c r="E96" s="62" t="s">
        <v>17</v>
      </c>
      <c r="F96" s="61"/>
      <c r="G96" s="68">
        <f t="shared" si="1"/>
        <v>0</v>
      </c>
    </row>
    <row r="97" spans="1:7" ht="12.75">
      <c r="A97" s="83">
        <v>90</v>
      </c>
      <c r="B97" s="62" t="s">
        <v>32</v>
      </c>
      <c r="C97" s="77" t="s">
        <v>120</v>
      </c>
      <c r="D97" s="77">
        <v>2</v>
      </c>
      <c r="E97" s="77" t="s">
        <v>17</v>
      </c>
      <c r="F97" s="76"/>
      <c r="G97" s="68">
        <f t="shared" si="1"/>
        <v>0</v>
      </c>
    </row>
    <row r="98" spans="1:7" ht="12.75">
      <c r="A98" s="83">
        <v>91</v>
      </c>
      <c r="B98" s="77" t="s">
        <v>32</v>
      </c>
      <c r="C98" s="77" t="s">
        <v>121</v>
      </c>
      <c r="D98" s="77">
        <v>2</v>
      </c>
      <c r="E98" s="77" t="s">
        <v>17</v>
      </c>
      <c r="F98" s="76"/>
      <c r="G98" s="68">
        <f t="shared" si="1"/>
        <v>0</v>
      </c>
    </row>
    <row r="99" spans="1:7" ht="12.75">
      <c r="A99" s="83">
        <v>92</v>
      </c>
      <c r="B99" s="62" t="s">
        <v>122</v>
      </c>
      <c r="C99" s="62" t="s">
        <v>257</v>
      </c>
      <c r="D99" s="62">
        <v>1</v>
      </c>
      <c r="E99" s="62" t="s">
        <v>17</v>
      </c>
      <c r="F99" s="61"/>
      <c r="G99" s="68">
        <f t="shared" si="1"/>
        <v>0</v>
      </c>
    </row>
    <row r="100" spans="1:7" ht="12.75">
      <c r="A100" s="83">
        <v>93</v>
      </c>
      <c r="B100" s="62" t="s">
        <v>122</v>
      </c>
      <c r="C100" s="62" t="s">
        <v>258</v>
      </c>
      <c r="D100" s="62">
        <v>8</v>
      </c>
      <c r="E100" s="62" t="s">
        <v>17</v>
      </c>
      <c r="F100" s="61"/>
      <c r="G100" s="68">
        <f t="shared" si="1"/>
        <v>0</v>
      </c>
    </row>
    <row r="101" spans="1:7" ht="12.75">
      <c r="A101" s="100">
        <v>94</v>
      </c>
      <c r="B101" s="64" t="s">
        <v>122</v>
      </c>
      <c r="C101" s="64" t="s">
        <v>259</v>
      </c>
      <c r="D101" s="64">
        <v>14</v>
      </c>
      <c r="E101" s="64" t="s">
        <v>17</v>
      </c>
      <c r="F101" s="65"/>
      <c r="G101" s="69">
        <f t="shared" si="1"/>
        <v>0</v>
      </c>
    </row>
    <row r="102" spans="1:7" ht="12.75">
      <c r="A102" s="70"/>
      <c r="B102" s="70" t="s">
        <v>19</v>
      </c>
      <c r="D102" s="70"/>
      <c r="E102" s="70"/>
      <c r="F102" s="70"/>
      <c r="G102" s="76">
        <f>SUM(G8:G101)</f>
        <v>0</v>
      </c>
    </row>
    <row r="103" spans="1:7" ht="12.75">
      <c r="A103" s="71"/>
      <c r="B103" s="62" t="s">
        <v>20</v>
      </c>
      <c r="C103" s="62"/>
      <c r="D103" s="62">
        <v>5</v>
      </c>
      <c r="E103" s="62" t="s">
        <v>21</v>
      </c>
      <c r="F103" s="71"/>
      <c r="G103" s="76">
        <f>0.02*G102</f>
        <v>0</v>
      </c>
    </row>
    <row r="104" spans="1:7" ht="12.75">
      <c r="A104" s="72"/>
      <c r="B104" s="64" t="s">
        <v>22</v>
      </c>
      <c r="C104" s="64"/>
      <c r="D104" s="64">
        <v>3</v>
      </c>
      <c r="E104" s="64" t="s">
        <v>21</v>
      </c>
      <c r="F104" s="73"/>
      <c r="G104" s="65">
        <f>G102*0.03</f>
        <v>0</v>
      </c>
    </row>
    <row r="105" spans="1:7" ht="12.75">
      <c r="A105" s="91"/>
      <c r="B105" s="92" t="s">
        <v>23</v>
      </c>
      <c r="C105" s="92"/>
      <c r="D105" s="92"/>
      <c r="E105" s="92"/>
      <c r="F105" s="93"/>
      <c r="G105" s="94">
        <f>SUM(G102:G104)</f>
        <v>0</v>
      </c>
    </row>
    <row r="108" spans="1:7" ht="12.75">
      <c r="A108" s="95" t="s">
        <v>24</v>
      </c>
      <c r="B108" s="39"/>
      <c r="C108" s="39"/>
      <c r="D108" s="39"/>
      <c r="E108" s="39"/>
      <c r="F108" s="39"/>
      <c r="G108" s="39"/>
    </row>
    <row r="109" spans="1:7" ht="12.75">
      <c r="A109" s="64" t="s">
        <v>10</v>
      </c>
      <c r="B109" s="64" t="s">
        <v>11</v>
      </c>
      <c r="C109" s="64" t="s">
        <v>123</v>
      </c>
      <c r="D109" s="64" t="s">
        <v>13</v>
      </c>
      <c r="E109" s="64" t="s">
        <v>14</v>
      </c>
      <c r="F109" s="69" t="s">
        <v>15</v>
      </c>
      <c r="G109" s="66" t="s">
        <v>16</v>
      </c>
    </row>
    <row r="110" spans="1:7" ht="12.75">
      <c r="A110" s="67">
        <v>1</v>
      </c>
      <c r="B110" s="74" t="s">
        <v>124</v>
      </c>
      <c r="C110" s="59" t="s">
        <v>125</v>
      </c>
      <c r="D110" s="59">
        <v>1110</v>
      </c>
      <c r="E110" s="59" t="s">
        <v>18</v>
      </c>
      <c r="F110" s="61"/>
      <c r="G110" s="68">
        <f>D110*F110</f>
        <v>0</v>
      </c>
    </row>
    <row r="111" spans="1:7" ht="12.75">
      <c r="A111" s="75">
        <v>2</v>
      </c>
      <c r="B111" s="74" t="s">
        <v>126</v>
      </c>
      <c r="C111" s="59" t="s">
        <v>127</v>
      </c>
      <c r="D111" s="59">
        <v>35</v>
      </c>
      <c r="E111" s="59" t="s">
        <v>18</v>
      </c>
      <c r="F111" s="61"/>
      <c r="G111" s="68">
        <f aca="true" t="shared" si="2" ref="G111:G174">D111*F111</f>
        <v>0</v>
      </c>
    </row>
    <row r="112" spans="1:7" ht="12.75">
      <c r="A112" s="83">
        <v>3</v>
      </c>
      <c r="B112" s="74" t="s">
        <v>250</v>
      </c>
      <c r="C112" s="59" t="s">
        <v>251</v>
      </c>
      <c r="D112" s="59">
        <v>8</v>
      </c>
      <c r="E112" s="59" t="s">
        <v>18</v>
      </c>
      <c r="F112" s="61"/>
      <c r="G112" s="68">
        <f t="shared" si="2"/>
        <v>0</v>
      </c>
    </row>
    <row r="113" spans="1:7" ht="12.75">
      <c r="A113" s="83">
        <v>4</v>
      </c>
      <c r="B113" s="74" t="s">
        <v>128</v>
      </c>
      <c r="C113" s="59" t="s">
        <v>129</v>
      </c>
      <c r="D113" s="59">
        <v>4</v>
      </c>
      <c r="E113" s="59" t="s">
        <v>18</v>
      </c>
      <c r="F113" s="61"/>
      <c r="G113" s="68">
        <f t="shared" si="2"/>
        <v>0</v>
      </c>
    </row>
    <row r="114" spans="1:7" ht="12.75">
      <c r="A114" s="83">
        <v>5</v>
      </c>
      <c r="B114" s="67" t="s">
        <v>130</v>
      </c>
      <c r="C114" s="62" t="s">
        <v>131</v>
      </c>
      <c r="D114" s="62">
        <v>696</v>
      </c>
      <c r="E114" s="62" t="s">
        <v>17</v>
      </c>
      <c r="F114" s="61"/>
      <c r="G114" s="68">
        <f t="shared" si="2"/>
        <v>0</v>
      </c>
    </row>
    <row r="115" spans="1:7" ht="12.75">
      <c r="A115" s="83">
        <v>6</v>
      </c>
      <c r="B115" s="67" t="s">
        <v>302</v>
      </c>
      <c r="C115" s="62" t="s">
        <v>303</v>
      </c>
      <c r="D115" s="62">
        <v>8</v>
      </c>
      <c r="E115" s="62" t="s">
        <v>17</v>
      </c>
      <c r="F115" s="61"/>
      <c r="G115" s="68">
        <f t="shared" si="2"/>
        <v>0</v>
      </c>
    </row>
    <row r="116" spans="1:7" ht="12.75">
      <c r="A116" s="83">
        <v>7</v>
      </c>
      <c r="B116" s="67" t="s">
        <v>132</v>
      </c>
      <c r="C116" s="62" t="s">
        <v>133</v>
      </c>
      <c r="D116" s="62">
        <v>16</v>
      </c>
      <c r="E116" s="62" t="s">
        <v>17</v>
      </c>
      <c r="F116" s="61"/>
      <c r="G116" s="68">
        <f t="shared" si="2"/>
        <v>0</v>
      </c>
    </row>
    <row r="117" spans="1:7" ht="12.75">
      <c r="A117" s="83">
        <v>8</v>
      </c>
      <c r="B117" s="67" t="s">
        <v>134</v>
      </c>
      <c r="C117" s="62" t="s">
        <v>135</v>
      </c>
      <c r="D117" s="62">
        <v>390</v>
      </c>
      <c r="E117" s="62" t="s">
        <v>17</v>
      </c>
      <c r="F117" s="61"/>
      <c r="G117" s="68">
        <f t="shared" si="2"/>
        <v>0</v>
      </c>
    </row>
    <row r="118" spans="1:7" ht="12.75">
      <c r="A118" s="83">
        <v>9</v>
      </c>
      <c r="B118" s="67" t="s">
        <v>275</v>
      </c>
      <c r="C118" s="62" t="s">
        <v>276</v>
      </c>
      <c r="D118" s="62">
        <v>4</v>
      </c>
      <c r="E118" s="62" t="s">
        <v>17</v>
      </c>
      <c r="F118" s="61"/>
      <c r="G118" s="68">
        <f t="shared" si="2"/>
        <v>0</v>
      </c>
    </row>
    <row r="119" spans="1:7" ht="12.75">
      <c r="A119" s="83">
        <v>10</v>
      </c>
      <c r="B119" s="67" t="s">
        <v>136</v>
      </c>
      <c r="C119" s="62" t="s">
        <v>295</v>
      </c>
      <c r="D119" s="62">
        <v>39</v>
      </c>
      <c r="E119" s="62" t="s">
        <v>17</v>
      </c>
      <c r="F119" s="61"/>
      <c r="G119" s="68">
        <f t="shared" si="2"/>
        <v>0</v>
      </c>
    </row>
    <row r="120" spans="1:7" ht="12.75">
      <c r="A120" s="83">
        <v>11</v>
      </c>
      <c r="B120" s="74" t="s">
        <v>137</v>
      </c>
      <c r="C120" s="62" t="s">
        <v>138</v>
      </c>
      <c r="D120" s="59">
        <v>39</v>
      </c>
      <c r="E120" s="59" t="s">
        <v>17</v>
      </c>
      <c r="F120" s="61"/>
      <c r="G120" s="68">
        <f t="shared" si="2"/>
        <v>0</v>
      </c>
    </row>
    <row r="121" spans="1:7" ht="12.75">
      <c r="A121" s="83">
        <v>12</v>
      </c>
      <c r="B121" s="74" t="s">
        <v>139</v>
      </c>
      <c r="C121" s="59" t="s">
        <v>140</v>
      </c>
      <c r="D121" s="59">
        <v>464</v>
      </c>
      <c r="E121" s="59" t="s">
        <v>17</v>
      </c>
      <c r="F121" s="61"/>
      <c r="G121" s="68">
        <f t="shared" si="2"/>
        <v>0</v>
      </c>
    </row>
    <row r="122" spans="1:7" ht="12.75">
      <c r="A122" s="83">
        <v>13</v>
      </c>
      <c r="B122" s="74" t="s">
        <v>141</v>
      </c>
      <c r="C122" s="59" t="s">
        <v>142</v>
      </c>
      <c r="D122" s="59">
        <v>230</v>
      </c>
      <c r="E122" s="59" t="s">
        <v>17</v>
      </c>
      <c r="F122" s="61"/>
      <c r="G122" s="68">
        <f t="shared" si="2"/>
        <v>0</v>
      </c>
    </row>
    <row r="123" spans="1:7" ht="12.75">
      <c r="A123" s="83">
        <v>14</v>
      </c>
      <c r="B123" s="67" t="s">
        <v>283</v>
      </c>
      <c r="C123" s="62" t="s">
        <v>284</v>
      </c>
      <c r="D123" s="62">
        <v>15</v>
      </c>
      <c r="E123" s="62" t="s">
        <v>17</v>
      </c>
      <c r="F123" s="61"/>
      <c r="G123" s="68">
        <f t="shared" si="2"/>
        <v>0</v>
      </c>
    </row>
    <row r="124" spans="1:7" ht="12.75">
      <c r="A124" s="83">
        <v>15</v>
      </c>
      <c r="B124" s="67" t="s">
        <v>143</v>
      </c>
      <c r="C124" s="62" t="s">
        <v>144</v>
      </c>
      <c r="D124" s="59">
        <v>64</v>
      </c>
      <c r="E124" s="59" t="s">
        <v>17</v>
      </c>
      <c r="F124" s="61"/>
      <c r="G124" s="68">
        <f t="shared" si="2"/>
        <v>0</v>
      </c>
    </row>
    <row r="125" spans="1:7" ht="12.75">
      <c r="A125" s="83">
        <v>16</v>
      </c>
      <c r="B125" s="74" t="s">
        <v>145</v>
      </c>
      <c r="C125" s="59" t="s">
        <v>146</v>
      </c>
      <c r="D125" s="59">
        <v>30</v>
      </c>
      <c r="E125" s="59" t="s">
        <v>17</v>
      </c>
      <c r="F125" s="61"/>
      <c r="G125" s="68">
        <f t="shared" si="2"/>
        <v>0</v>
      </c>
    </row>
    <row r="126" spans="1:7" ht="12.75">
      <c r="A126" s="83">
        <v>17</v>
      </c>
      <c r="B126" s="74" t="s">
        <v>268</v>
      </c>
      <c r="C126" s="59" t="s">
        <v>269</v>
      </c>
      <c r="D126" s="59">
        <v>22</v>
      </c>
      <c r="E126" s="59" t="s">
        <v>17</v>
      </c>
      <c r="F126" s="61"/>
      <c r="G126" s="68">
        <f t="shared" si="2"/>
        <v>0</v>
      </c>
    </row>
    <row r="127" spans="1:7" ht="12.75">
      <c r="A127" s="83">
        <v>18</v>
      </c>
      <c r="B127" s="74" t="s">
        <v>147</v>
      </c>
      <c r="C127" s="59" t="s">
        <v>148</v>
      </c>
      <c r="D127" s="59">
        <v>22</v>
      </c>
      <c r="E127" s="59" t="s">
        <v>17</v>
      </c>
      <c r="F127" s="61"/>
      <c r="G127" s="68">
        <f t="shared" si="2"/>
        <v>0</v>
      </c>
    </row>
    <row r="128" spans="1:7" ht="12.75">
      <c r="A128" s="83">
        <v>19</v>
      </c>
      <c r="B128" s="74" t="s">
        <v>149</v>
      </c>
      <c r="C128" s="59" t="s">
        <v>150</v>
      </c>
      <c r="D128" s="59">
        <v>22</v>
      </c>
      <c r="E128" s="59" t="s">
        <v>17</v>
      </c>
      <c r="F128" s="61"/>
      <c r="G128" s="68">
        <f t="shared" si="2"/>
        <v>0</v>
      </c>
    </row>
    <row r="129" spans="1:7" ht="12.75">
      <c r="A129" s="83">
        <v>20</v>
      </c>
      <c r="B129" s="74" t="s">
        <v>151</v>
      </c>
      <c r="C129" s="59" t="s">
        <v>152</v>
      </c>
      <c r="D129" s="59">
        <v>10</v>
      </c>
      <c r="E129" s="59" t="s">
        <v>17</v>
      </c>
      <c r="F129" s="61"/>
      <c r="G129" s="68">
        <f t="shared" si="2"/>
        <v>0</v>
      </c>
    </row>
    <row r="130" spans="1:7" ht="12.75">
      <c r="A130" s="83">
        <v>21</v>
      </c>
      <c r="B130" s="74" t="s">
        <v>153</v>
      </c>
      <c r="C130" s="59" t="s">
        <v>154</v>
      </c>
      <c r="D130" s="59">
        <v>22</v>
      </c>
      <c r="E130" s="59" t="s">
        <v>17</v>
      </c>
      <c r="F130" s="61"/>
      <c r="G130" s="68">
        <f t="shared" si="2"/>
        <v>0</v>
      </c>
    </row>
    <row r="131" spans="1:7" ht="12.75">
      <c r="A131" s="83">
        <v>22</v>
      </c>
      <c r="B131" s="74" t="s">
        <v>155</v>
      </c>
      <c r="C131" s="59" t="s">
        <v>156</v>
      </c>
      <c r="D131" s="59">
        <v>401</v>
      </c>
      <c r="E131" s="59" t="s">
        <v>17</v>
      </c>
      <c r="F131" s="61"/>
      <c r="G131" s="68">
        <f t="shared" si="2"/>
        <v>0</v>
      </c>
    </row>
    <row r="132" spans="1:7" ht="12.75">
      <c r="A132" s="83">
        <v>23</v>
      </c>
      <c r="B132" s="74" t="s">
        <v>157</v>
      </c>
      <c r="C132" s="59" t="s">
        <v>158</v>
      </c>
      <c r="D132" s="59">
        <v>43</v>
      </c>
      <c r="E132" s="59" t="s">
        <v>17</v>
      </c>
      <c r="F132" s="61"/>
      <c r="G132" s="68">
        <f t="shared" si="2"/>
        <v>0</v>
      </c>
    </row>
    <row r="133" spans="1:7" ht="12.75">
      <c r="A133" s="83">
        <v>24</v>
      </c>
      <c r="B133" s="74" t="s">
        <v>281</v>
      </c>
      <c r="C133" s="59" t="s">
        <v>282</v>
      </c>
      <c r="D133" s="59">
        <v>3</v>
      </c>
      <c r="E133" s="59" t="s">
        <v>17</v>
      </c>
      <c r="F133" s="61"/>
      <c r="G133" s="68">
        <f t="shared" si="2"/>
        <v>0</v>
      </c>
    </row>
    <row r="134" spans="1:7" ht="12.75">
      <c r="A134" s="83">
        <v>25</v>
      </c>
      <c r="B134" s="74" t="s">
        <v>159</v>
      </c>
      <c r="C134" s="62" t="s">
        <v>160</v>
      </c>
      <c r="D134" s="59">
        <v>2</v>
      </c>
      <c r="E134" s="59" t="s">
        <v>17</v>
      </c>
      <c r="F134" s="61"/>
      <c r="G134" s="68">
        <f t="shared" si="2"/>
        <v>0</v>
      </c>
    </row>
    <row r="135" spans="1:7" ht="12.75">
      <c r="A135" s="83">
        <v>26</v>
      </c>
      <c r="B135" s="74" t="s">
        <v>161</v>
      </c>
      <c r="C135" s="59" t="s">
        <v>226</v>
      </c>
      <c r="D135" s="59">
        <v>8</v>
      </c>
      <c r="E135" s="59" t="s">
        <v>17</v>
      </c>
      <c r="F135" s="61"/>
      <c r="G135" s="68">
        <f t="shared" si="2"/>
        <v>0</v>
      </c>
    </row>
    <row r="136" spans="1:7" ht="12.75">
      <c r="A136" s="83">
        <v>27</v>
      </c>
      <c r="B136" s="74" t="s">
        <v>224</v>
      </c>
      <c r="C136" s="59" t="s">
        <v>225</v>
      </c>
      <c r="D136" s="59">
        <v>14</v>
      </c>
      <c r="E136" s="59" t="s">
        <v>17</v>
      </c>
      <c r="F136" s="61"/>
      <c r="G136" s="68">
        <f t="shared" si="2"/>
        <v>0</v>
      </c>
    </row>
    <row r="137" spans="1:7" ht="12.75">
      <c r="A137" s="83">
        <v>28</v>
      </c>
      <c r="B137" s="74" t="s">
        <v>260</v>
      </c>
      <c r="C137" s="59" t="s">
        <v>261</v>
      </c>
      <c r="D137" s="59">
        <v>1</v>
      </c>
      <c r="E137" s="59" t="s">
        <v>17</v>
      </c>
      <c r="F137" s="61"/>
      <c r="G137" s="68">
        <f t="shared" si="2"/>
        <v>0</v>
      </c>
    </row>
    <row r="138" spans="1:7" ht="12.75">
      <c r="A138" s="83">
        <v>29</v>
      </c>
      <c r="B138" s="74" t="s">
        <v>231</v>
      </c>
      <c r="C138" s="62" t="s">
        <v>252</v>
      </c>
      <c r="D138" s="59">
        <v>17</v>
      </c>
      <c r="E138" s="59" t="s">
        <v>17</v>
      </c>
      <c r="F138" s="61"/>
      <c r="G138" s="68">
        <f t="shared" si="2"/>
        <v>0</v>
      </c>
    </row>
    <row r="139" spans="1:7" ht="12.75">
      <c r="A139" s="83">
        <v>30</v>
      </c>
      <c r="B139" s="74" t="s">
        <v>277</v>
      </c>
      <c r="C139" s="59" t="s">
        <v>279</v>
      </c>
      <c r="D139" s="59">
        <v>1</v>
      </c>
      <c r="E139" s="59" t="s">
        <v>17</v>
      </c>
      <c r="F139" s="61"/>
      <c r="G139" s="68">
        <f t="shared" si="2"/>
        <v>0</v>
      </c>
    </row>
    <row r="140" spans="1:7" ht="12.75">
      <c r="A140" s="83">
        <v>31</v>
      </c>
      <c r="B140" s="74" t="s">
        <v>278</v>
      </c>
      <c r="C140" s="59" t="s">
        <v>280</v>
      </c>
      <c r="D140" s="59">
        <v>1</v>
      </c>
      <c r="E140" s="59" t="s">
        <v>17</v>
      </c>
      <c r="F140" s="61"/>
      <c r="G140" s="68">
        <f t="shared" si="2"/>
        <v>0</v>
      </c>
    </row>
    <row r="141" spans="1:7" ht="12.75">
      <c r="A141" s="83">
        <v>32</v>
      </c>
      <c r="B141" s="74" t="s">
        <v>162</v>
      </c>
      <c r="C141" s="59" t="s">
        <v>296</v>
      </c>
      <c r="D141" s="59">
        <v>88</v>
      </c>
      <c r="E141" s="59" t="s">
        <v>17</v>
      </c>
      <c r="F141" s="61"/>
      <c r="G141" s="68">
        <f t="shared" si="2"/>
        <v>0</v>
      </c>
    </row>
    <row r="142" spans="1:7" ht="12.75">
      <c r="A142" s="83">
        <v>33</v>
      </c>
      <c r="B142" s="74" t="s">
        <v>163</v>
      </c>
      <c r="C142" s="59" t="s">
        <v>297</v>
      </c>
      <c r="D142" s="59">
        <v>47</v>
      </c>
      <c r="E142" s="59" t="s">
        <v>17</v>
      </c>
      <c r="F142" s="61"/>
      <c r="G142" s="68">
        <f t="shared" si="2"/>
        <v>0</v>
      </c>
    </row>
    <row r="143" spans="1:7" ht="12.75">
      <c r="A143" s="83">
        <v>34</v>
      </c>
      <c r="B143" s="74" t="s">
        <v>164</v>
      </c>
      <c r="C143" s="59" t="s">
        <v>165</v>
      </c>
      <c r="D143" s="59">
        <v>1</v>
      </c>
      <c r="E143" s="62" t="s">
        <v>18</v>
      </c>
      <c r="F143" s="61"/>
      <c r="G143" s="68">
        <f t="shared" si="2"/>
        <v>0</v>
      </c>
    </row>
    <row r="144" spans="1:7" ht="12.75">
      <c r="A144" s="83">
        <v>35</v>
      </c>
      <c r="B144" s="74" t="s">
        <v>42</v>
      </c>
      <c r="C144" s="59" t="s">
        <v>43</v>
      </c>
      <c r="D144" s="59">
        <v>75</v>
      </c>
      <c r="E144" s="62" t="s">
        <v>18</v>
      </c>
      <c r="F144" s="61"/>
      <c r="G144" s="68">
        <f t="shared" si="2"/>
        <v>0</v>
      </c>
    </row>
    <row r="145" spans="1:7" ht="12.75">
      <c r="A145" s="83">
        <v>36</v>
      </c>
      <c r="B145" s="74" t="s">
        <v>44</v>
      </c>
      <c r="C145" s="59" t="s">
        <v>45</v>
      </c>
      <c r="D145" s="59">
        <v>6</v>
      </c>
      <c r="E145" s="62" t="s">
        <v>18</v>
      </c>
      <c r="F145" s="61"/>
      <c r="G145" s="68">
        <f t="shared" si="2"/>
        <v>0</v>
      </c>
    </row>
    <row r="146" spans="1:7" ht="12.75">
      <c r="A146" s="83">
        <v>37</v>
      </c>
      <c r="B146" s="74" t="s">
        <v>166</v>
      </c>
      <c r="C146" s="59" t="s">
        <v>167</v>
      </c>
      <c r="D146" s="59">
        <v>163</v>
      </c>
      <c r="E146" s="62" t="s">
        <v>18</v>
      </c>
      <c r="F146" s="61"/>
      <c r="G146" s="68">
        <f t="shared" si="2"/>
        <v>0</v>
      </c>
    </row>
    <row r="147" spans="1:7" ht="12.75">
      <c r="A147" s="83">
        <v>38</v>
      </c>
      <c r="B147" s="74" t="s">
        <v>168</v>
      </c>
      <c r="C147" s="59" t="s">
        <v>298</v>
      </c>
      <c r="D147" s="59">
        <v>9</v>
      </c>
      <c r="E147" s="62" t="s">
        <v>17</v>
      </c>
      <c r="F147" s="61"/>
      <c r="G147" s="68">
        <f t="shared" si="2"/>
        <v>0</v>
      </c>
    </row>
    <row r="148" spans="1:7" ht="12.75">
      <c r="A148" s="83">
        <v>39</v>
      </c>
      <c r="B148" s="74" t="s">
        <v>169</v>
      </c>
      <c r="C148" s="59" t="s">
        <v>170</v>
      </c>
      <c r="D148" s="59">
        <v>94</v>
      </c>
      <c r="E148" s="62" t="s">
        <v>17</v>
      </c>
      <c r="F148" s="61"/>
      <c r="G148" s="68">
        <f t="shared" si="2"/>
        <v>0</v>
      </c>
    </row>
    <row r="149" spans="1:7" ht="12.75">
      <c r="A149" s="83">
        <v>40</v>
      </c>
      <c r="B149" s="74" t="s">
        <v>171</v>
      </c>
      <c r="C149" s="59" t="s">
        <v>172</v>
      </c>
      <c r="D149" s="59">
        <v>10</v>
      </c>
      <c r="E149" s="62" t="s">
        <v>17</v>
      </c>
      <c r="F149" s="61"/>
      <c r="G149" s="68">
        <f t="shared" si="2"/>
        <v>0</v>
      </c>
    </row>
    <row r="150" spans="1:7" ht="12.75">
      <c r="A150" s="83">
        <v>41</v>
      </c>
      <c r="B150" s="74" t="s">
        <v>262</v>
      </c>
      <c r="C150" s="59" t="s">
        <v>263</v>
      </c>
      <c r="D150" s="59">
        <v>74</v>
      </c>
      <c r="E150" s="62" t="s">
        <v>17</v>
      </c>
      <c r="F150" s="61"/>
      <c r="G150" s="68">
        <f t="shared" si="2"/>
        <v>0</v>
      </c>
    </row>
    <row r="151" spans="1:7" ht="12.75">
      <c r="A151" s="83">
        <v>42</v>
      </c>
      <c r="B151" s="74" t="s">
        <v>227</v>
      </c>
      <c r="C151" s="59" t="s">
        <v>228</v>
      </c>
      <c r="D151" s="59">
        <v>85</v>
      </c>
      <c r="E151" s="62" t="s">
        <v>17</v>
      </c>
      <c r="F151" s="61"/>
      <c r="G151" s="68">
        <f t="shared" si="2"/>
        <v>0</v>
      </c>
    </row>
    <row r="152" spans="1:7" ht="12.75">
      <c r="A152" s="83">
        <v>43</v>
      </c>
      <c r="B152" s="74" t="s">
        <v>229</v>
      </c>
      <c r="C152" s="59" t="s">
        <v>230</v>
      </c>
      <c r="D152" s="59">
        <v>120</v>
      </c>
      <c r="E152" s="62" t="s">
        <v>17</v>
      </c>
      <c r="F152" s="61"/>
      <c r="G152" s="68">
        <f t="shared" si="2"/>
        <v>0</v>
      </c>
    </row>
    <row r="153" spans="1:7" ht="12.75">
      <c r="A153" s="83">
        <v>44</v>
      </c>
      <c r="B153" s="74" t="s">
        <v>173</v>
      </c>
      <c r="C153" s="59" t="s">
        <v>174</v>
      </c>
      <c r="D153" s="59">
        <v>225</v>
      </c>
      <c r="E153" s="62" t="s">
        <v>17</v>
      </c>
      <c r="F153" s="61"/>
      <c r="G153" s="68">
        <f t="shared" si="2"/>
        <v>0</v>
      </c>
    </row>
    <row r="154" spans="1:7" ht="12.75">
      <c r="A154" s="83">
        <v>45</v>
      </c>
      <c r="B154" s="74" t="s">
        <v>175</v>
      </c>
      <c r="C154" s="59" t="s">
        <v>176</v>
      </c>
      <c r="D154" s="59">
        <v>5</v>
      </c>
      <c r="E154" s="62" t="s">
        <v>17</v>
      </c>
      <c r="F154" s="61"/>
      <c r="G154" s="68">
        <f t="shared" si="2"/>
        <v>0</v>
      </c>
    </row>
    <row r="155" spans="1:7" ht="12.75">
      <c r="A155" s="83">
        <v>46</v>
      </c>
      <c r="B155" s="74" t="s">
        <v>177</v>
      </c>
      <c r="C155" s="59" t="s">
        <v>178</v>
      </c>
      <c r="D155" s="59">
        <v>5</v>
      </c>
      <c r="E155" s="62" t="s">
        <v>17</v>
      </c>
      <c r="F155" s="61"/>
      <c r="G155" s="68">
        <f t="shared" si="2"/>
        <v>0</v>
      </c>
    </row>
    <row r="156" spans="1:7" ht="12.75">
      <c r="A156" s="83">
        <v>47</v>
      </c>
      <c r="B156" s="74" t="s">
        <v>179</v>
      </c>
      <c r="C156" s="59" t="s">
        <v>180</v>
      </c>
      <c r="D156" s="59">
        <v>2</v>
      </c>
      <c r="E156" s="62" t="s">
        <v>17</v>
      </c>
      <c r="F156" s="61"/>
      <c r="G156" s="68">
        <f t="shared" si="2"/>
        <v>0</v>
      </c>
    </row>
    <row r="157" spans="1:7" ht="12.75">
      <c r="A157" s="83">
        <v>48</v>
      </c>
      <c r="B157" s="74" t="s">
        <v>46</v>
      </c>
      <c r="C157" s="59" t="s">
        <v>47</v>
      </c>
      <c r="D157" s="59">
        <v>5</v>
      </c>
      <c r="E157" s="62" t="s">
        <v>17</v>
      </c>
      <c r="F157" s="61"/>
      <c r="G157" s="68">
        <f t="shared" si="2"/>
        <v>0</v>
      </c>
    </row>
    <row r="158" spans="1:7" ht="12.75">
      <c r="A158" s="83">
        <v>49</v>
      </c>
      <c r="B158" s="74" t="s">
        <v>181</v>
      </c>
      <c r="C158" s="59" t="s">
        <v>182</v>
      </c>
      <c r="D158" s="59">
        <v>5</v>
      </c>
      <c r="E158" s="62" t="s">
        <v>17</v>
      </c>
      <c r="F158" s="61"/>
      <c r="G158" s="68">
        <f t="shared" si="2"/>
        <v>0</v>
      </c>
    </row>
    <row r="159" spans="1:7" ht="12.75">
      <c r="A159" s="83">
        <v>50</v>
      </c>
      <c r="B159" s="74" t="s">
        <v>183</v>
      </c>
      <c r="C159" s="59" t="s">
        <v>184</v>
      </c>
      <c r="D159" s="59">
        <v>475</v>
      </c>
      <c r="E159" s="62" t="s">
        <v>18</v>
      </c>
      <c r="F159" s="61"/>
      <c r="G159" s="68">
        <f t="shared" si="2"/>
        <v>0</v>
      </c>
    </row>
    <row r="160" spans="1:7" ht="12.75">
      <c r="A160" s="83">
        <v>51</v>
      </c>
      <c r="B160" s="74" t="s">
        <v>185</v>
      </c>
      <c r="C160" s="59" t="s">
        <v>186</v>
      </c>
      <c r="D160" s="59">
        <v>197</v>
      </c>
      <c r="E160" s="59" t="s">
        <v>18</v>
      </c>
      <c r="F160" s="61"/>
      <c r="G160" s="68">
        <f t="shared" si="2"/>
        <v>0</v>
      </c>
    </row>
    <row r="161" spans="1:7" ht="12.75">
      <c r="A161" s="83">
        <v>52</v>
      </c>
      <c r="B161" s="74" t="s">
        <v>187</v>
      </c>
      <c r="C161" s="59" t="s">
        <v>188</v>
      </c>
      <c r="D161" s="59">
        <v>1575</v>
      </c>
      <c r="E161" s="59" t="s">
        <v>18</v>
      </c>
      <c r="F161" s="61"/>
      <c r="G161" s="68">
        <f t="shared" si="2"/>
        <v>0</v>
      </c>
    </row>
    <row r="162" spans="1:7" ht="12.75">
      <c r="A162" s="83">
        <v>53</v>
      </c>
      <c r="B162" s="74" t="s">
        <v>270</v>
      </c>
      <c r="C162" s="59" t="s">
        <v>271</v>
      </c>
      <c r="D162" s="59">
        <v>75</v>
      </c>
      <c r="E162" s="59" t="s">
        <v>18</v>
      </c>
      <c r="F162" s="61"/>
      <c r="G162" s="68">
        <f t="shared" si="2"/>
        <v>0</v>
      </c>
    </row>
    <row r="163" spans="1:7" ht="12.75">
      <c r="A163" s="83">
        <v>54</v>
      </c>
      <c r="B163" s="74" t="s">
        <v>189</v>
      </c>
      <c r="C163" s="59" t="s">
        <v>190</v>
      </c>
      <c r="D163" s="59">
        <v>990</v>
      </c>
      <c r="E163" s="59" t="s">
        <v>18</v>
      </c>
      <c r="F163" s="61"/>
      <c r="G163" s="68">
        <f t="shared" si="2"/>
        <v>0</v>
      </c>
    </row>
    <row r="164" spans="1:7" ht="12.75">
      <c r="A164" s="83">
        <v>55</v>
      </c>
      <c r="B164" s="74" t="s">
        <v>191</v>
      </c>
      <c r="C164" s="59" t="s">
        <v>192</v>
      </c>
      <c r="D164" s="59">
        <v>143</v>
      </c>
      <c r="E164" s="59" t="s">
        <v>18</v>
      </c>
      <c r="F164" s="61"/>
      <c r="G164" s="68">
        <f t="shared" si="2"/>
        <v>0</v>
      </c>
    </row>
    <row r="165" spans="1:7" ht="12.75">
      <c r="A165" s="83">
        <v>56</v>
      </c>
      <c r="B165" s="74" t="s">
        <v>193</v>
      </c>
      <c r="C165" s="59" t="s">
        <v>194</v>
      </c>
      <c r="D165" s="59">
        <v>304</v>
      </c>
      <c r="E165" s="59" t="s">
        <v>18</v>
      </c>
      <c r="F165" s="61"/>
      <c r="G165" s="68">
        <f t="shared" si="2"/>
        <v>0</v>
      </c>
    </row>
    <row r="166" spans="1:7" ht="12.75">
      <c r="A166" s="83">
        <v>57</v>
      </c>
      <c r="B166" s="74" t="s">
        <v>195</v>
      </c>
      <c r="C166" s="62" t="s">
        <v>196</v>
      </c>
      <c r="D166" s="59">
        <v>230</v>
      </c>
      <c r="E166" s="59" t="s">
        <v>18</v>
      </c>
      <c r="F166" s="61"/>
      <c r="G166" s="68">
        <f t="shared" si="2"/>
        <v>0</v>
      </c>
    </row>
    <row r="167" spans="1:7" ht="12.75">
      <c r="A167" s="83">
        <v>58</v>
      </c>
      <c r="B167" s="74" t="s">
        <v>197</v>
      </c>
      <c r="C167" s="59" t="s">
        <v>198</v>
      </c>
      <c r="D167" s="59">
        <v>360</v>
      </c>
      <c r="E167" s="59" t="s">
        <v>18</v>
      </c>
      <c r="F167" s="61"/>
      <c r="G167" s="68">
        <f t="shared" si="2"/>
        <v>0</v>
      </c>
    </row>
    <row r="168" spans="1:7" ht="12.75">
      <c r="A168" s="83">
        <v>59</v>
      </c>
      <c r="B168" s="74" t="s">
        <v>199</v>
      </c>
      <c r="C168" s="59" t="s">
        <v>200</v>
      </c>
      <c r="D168" s="59">
        <v>1320</v>
      </c>
      <c r="E168" s="59" t="s">
        <v>18</v>
      </c>
      <c r="F168" s="61"/>
      <c r="G168" s="68">
        <f t="shared" si="2"/>
        <v>0</v>
      </c>
    </row>
    <row r="169" spans="1:7" ht="12.75">
      <c r="A169" s="83">
        <v>60</v>
      </c>
      <c r="B169" s="74" t="s">
        <v>201</v>
      </c>
      <c r="C169" s="59" t="s">
        <v>202</v>
      </c>
      <c r="D169" s="59">
        <v>26</v>
      </c>
      <c r="E169" s="59" t="s">
        <v>18</v>
      </c>
      <c r="F169" s="61"/>
      <c r="G169" s="68">
        <f t="shared" si="2"/>
        <v>0</v>
      </c>
    </row>
    <row r="170" spans="1:7" ht="12.75">
      <c r="A170" s="83">
        <v>61</v>
      </c>
      <c r="B170" s="74">
        <v>210950201</v>
      </c>
      <c r="C170" s="59" t="s">
        <v>36</v>
      </c>
      <c r="D170" s="59">
        <v>1145</v>
      </c>
      <c r="E170" s="59" t="s">
        <v>18</v>
      </c>
      <c r="F170" s="61"/>
      <c r="G170" s="68">
        <f t="shared" si="2"/>
        <v>0</v>
      </c>
    </row>
    <row r="171" spans="1:7" ht="12.75">
      <c r="A171" s="83">
        <v>62</v>
      </c>
      <c r="B171" s="67">
        <v>220300001</v>
      </c>
      <c r="C171" s="62" t="s">
        <v>203</v>
      </c>
      <c r="D171" s="62">
        <v>2</v>
      </c>
      <c r="E171" s="62" t="s">
        <v>17</v>
      </c>
      <c r="F171" s="61"/>
      <c r="G171" s="68">
        <f t="shared" si="2"/>
        <v>0</v>
      </c>
    </row>
    <row r="172" spans="1:7" ht="12.75">
      <c r="A172" s="83">
        <v>63</v>
      </c>
      <c r="B172" s="74">
        <v>220300002</v>
      </c>
      <c r="C172" s="59" t="s">
        <v>285</v>
      </c>
      <c r="D172" s="59">
        <v>3</v>
      </c>
      <c r="E172" s="59" t="s">
        <v>17</v>
      </c>
      <c r="F172" s="61"/>
      <c r="G172" s="68">
        <f t="shared" si="2"/>
        <v>0</v>
      </c>
    </row>
    <row r="173" spans="1:7" ht="12.75">
      <c r="A173" s="83">
        <v>64</v>
      </c>
      <c r="B173" s="74">
        <v>220300003</v>
      </c>
      <c r="C173" s="59" t="s">
        <v>286</v>
      </c>
      <c r="D173" s="59">
        <v>3</v>
      </c>
      <c r="E173" s="59" t="s">
        <v>17</v>
      </c>
      <c r="F173" s="61"/>
      <c r="G173" s="68">
        <f t="shared" si="2"/>
        <v>0</v>
      </c>
    </row>
    <row r="174" spans="1:7" ht="12.75">
      <c r="A174" s="83">
        <v>65</v>
      </c>
      <c r="B174" s="74">
        <v>220301201</v>
      </c>
      <c r="C174" s="59" t="s">
        <v>204</v>
      </c>
      <c r="D174" s="59">
        <v>22</v>
      </c>
      <c r="E174" s="59" t="s">
        <v>17</v>
      </c>
      <c r="F174" s="61"/>
      <c r="G174" s="68">
        <f t="shared" si="2"/>
        <v>0</v>
      </c>
    </row>
    <row r="175" spans="1:7" ht="12.75">
      <c r="A175" s="83">
        <v>66</v>
      </c>
      <c r="B175" s="74">
        <v>220320306</v>
      </c>
      <c r="C175" s="59" t="s">
        <v>205</v>
      </c>
      <c r="D175" s="59">
        <v>2</v>
      </c>
      <c r="E175" s="59" t="s">
        <v>17</v>
      </c>
      <c r="F175" s="60"/>
      <c r="G175" s="68">
        <f aca="true" t="shared" si="3" ref="G175:G187">D175*F175</f>
        <v>0</v>
      </c>
    </row>
    <row r="176" spans="1:7" ht="12.75">
      <c r="A176" s="83">
        <v>67</v>
      </c>
      <c r="B176" s="74">
        <v>220320307</v>
      </c>
      <c r="C176" s="59" t="s">
        <v>206</v>
      </c>
      <c r="D176" s="59">
        <v>2</v>
      </c>
      <c r="E176" s="59" t="s">
        <v>17</v>
      </c>
      <c r="F176" s="60"/>
      <c r="G176" s="68">
        <f t="shared" si="3"/>
        <v>0</v>
      </c>
    </row>
    <row r="177" spans="1:7" ht="12.75">
      <c r="A177" s="83">
        <v>68</v>
      </c>
      <c r="B177" s="74">
        <v>220320323</v>
      </c>
      <c r="C177" s="59" t="s">
        <v>264</v>
      </c>
      <c r="D177" s="59">
        <v>2</v>
      </c>
      <c r="E177" s="59" t="s">
        <v>17</v>
      </c>
      <c r="F177" s="61"/>
      <c r="G177" s="68">
        <f t="shared" si="3"/>
        <v>0</v>
      </c>
    </row>
    <row r="178" spans="1:7" ht="12.75">
      <c r="A178" s="83">
        <v>69</v>
      </c>
      <c r="B178" s="74">
        <v>220490041</v>
      </c>
      <c r="C178" s="59" t="s">
        <v>207</v>
      </c>
      <c r="D178" s="59">
        <v>22</v>
      </c>
      <c r="E178" s="59" t="s">
        <v>17</v>
      </c>
      <c r="F178" s="60"/>
      <c r="G178" s="68">
        <f t="shared" si="3"/>
        <v>0</v>
      </c>
    </row>
    <row r="179" spans="1:7" ht="12.75">
      <c r="A179" s="83">
        <v>70</v>
      </c>
      <c r="B179" s="67">
        <v>220730001</v>
      </c>
      <c r="C179" s="62" t="s">
        <v>208</v>
      </c>
      <c r="D179" s="62">
        <v>22</v>
      </c>
      <c r="E179" s="62" t="s">
        <v>17</v>
      </c>
      <c r="F179" s="61"/>
      <c r="G179" s="68">
        <f t="shared" si="3"/>
        <v>0</v>
      </c>
    </row>
    <row r="180" spans="1:7" ht="12.75">
      <c r="A180" s="83">
        <v>71</v>
      </c>
      <c r="B180" s="74">
        <v>971035131</v>
      </c>
      <c r="C180" s="59" t="s">
        <v>209</v>
      </c>
      <c r="D180" s="62">
        <v>135</v>
      </c>
      <c r="E180" s="59" t="s">
        <v>17</v>
      </c>
      <c r="F180" s="60"/>
      <c r="G180" s="68">
        <f t="shared" si="3"/>
        <v>0</v>
      </c>
    </row>
    <row r="181" spans="1:7" ht="12.75">
      <c r="A181" s="83">
        <v>72</v>
      </c>
      <c r="B181" s="74">
        <v>971035141</v>
      </c>
      <c r="C181" s="59" t="s">
        <v>210</v>
      </c>
      <c r="D181" s="62">
        <v>52</v>
      </c>
      <c r="E181" s="59" t="s">
        <v>17</v>
      </c>
      <c r="F181" s="60"/>
      <c r="G181" s="68">
        <f t="shared" si="3"/>
        <v>0</v>
      </c>
    </row>
    <row r="182" spans="1:7" ht="12.75">
      <c r="A182" s="83">
        <v>73</v>
      </c>
      <c r="B182" s="74">
        <v>971052231</v>
      </c>
      <c r="C182" s="59" t="s">
        <v>211</v>
      </c>
      <c r="D182" s="59">
        <v>8</v>
      </c>
      <c r="E182" s="59" t="s">
        <v>17</v>
      </c>
      <c r="F182" s="60"/>
      <c r="G182" s="68">
        <f t="shared" si="3"/>
        <v>0</v>
      </c>
    </row>
    <row r="183" spans="1:7" ht="12.75">
      <c r="A183" s="83">
        <v>74</v>
      </c>
      <c r="B183" s="108" t="s">
        <v>300</v>
      </c>
      <c r="C183" s="96" t="s">
        <v>301</v>
      </c>
      <c r="D183" s="97">
        <v>1110</v>
      </c>
      <c r="E183" s="97" t="s">
        <v>17</v>
      </c>
      <c r="F183" s="109"/>
      <c r="G183" s="68">
        <f t="shared" si="3"/>
        <v>0</v>
      </c>
    </row>
    <row r="184" spans="1:7" ht="12.75">
      <c r="A184" s="83">
        <v>75</v>
      </c>
      <c r="B184" s="96" t="s">
        <v>212</v>
      </c>
      <c r="C184" s="96" t="s">
        <v>213</v>
      </c>
      <c r="D184" s="97">
        <v>1870</v>
      </c>
      <c r="E184" s="77" t="s">
        <v>18</v>
      </c>
      <c r="F184" s="98"/>
      <c r="G184" s="68">
        <f t="shared" si="3"/>
        <v>0</v>
      </c>
    </row>
    <row r="185" spans="1:7" ht="12.75">
      <c r="A185" s="83">
        <v>76</v>
      </c>
      <c r="B185" s="74">
        <v>213290150</v>
      </c>
      <c r="C185" s="59" t="s">
        <v>214</v>
      </c>
      <c r="D185" s="59">
        <v>20</v>
      </c>
      <c r="E185" s="59" t="s">
        <v>25</v>
      </c>
      <c r="F185" s="60"/>
      <c r="G185" s="68">
        <f t="shared" si="3"/>
        <v>0</v>
      </c>
    </row>
    <row r="186" spans="1:7" ht="12.75">
      <c r="A186" s="83">
        <v>77</v>
      </c>
      <c r="B186" s="74">
        <v>213290150</v>
      </c>
      <c r="C186" s="59" t="s">
        <v>215</v>
      </c>
      <c r="D186" s="59">
        <v>8</v>
      </c>
      <c r="E186" s="59" t="s">
        <v>25</v>
      </c>
      <c r="F186" s="60"/>
      <c r="G186" s="68">
        <f t="shared" si="3"/>
        <v>0</v>
      </c>
    </row>
    <row r="187" spans="1:7" ht="12.75">
      <c r="A187" s="99">
        <v>78</v>
      </c>
      <c r="B187" s="72">
        <v>213291000</v>
      </c>
      <c r="C187" s="64" t="s">
        <v>253</v>
      </c>
      <c r="D187" s="64">
        <v>24</v>
      </c>
      <c r="E187" s="64" t="s">
        <v>25</v>
      </c>
      <c r="F187" s="65"/>
      <c r="G187" s="69">
        <f t="shared" si="3"/>
        <v>0</v>
      </c>
    </row>
    <row r="188" spans="1:7" ht="12.75">
      <c r="A188" s="70"/>
      <c r="B188" s="77" t="s">
        <v>19</v>
      </c>
      <c r="C188" s="77"/>
      <c r="D188" s="77"/>
      <c r="E188" s="77"/>
      <c r="F188" s="76"/>
      <c r="G188" s="76">
        <f>SUM(G110:G187)</f>
        <v>0</v>
      </c>
    </row>
    <row r="189" spans="1:7" ht="12.75">
      <c r="A189" s="71"/>
      <c r="B189" s="62" t="s">
        <v>26</v>
      </c>
      <c r="C189" s="71"/>
      <c r="D189" s="62">
        <v>2</v>
      </c>
      <c r="E189" s="62" t="s">
        <v>21</v>
      </c>
      <c r="F189" s="71"/>
      <c r="G189" s="61">
        <f>G188*0.02</f>
        <v>0</v>
      </c>
    </row>
    <row r="190" spans="1:7" ht="12.75">
      <c r="A190" s="73"/>
      <c r="B190" s="64" t="s">
        <v>23</v>
      </c>
      <c r="C190" s="64"/>
      <c r="D190" s="64"/>
      <c r="E190" s="64"/>
      <c r="F190" s="73"/>
      <c r="G190" s="65">
        <f>SUM(G188:G189)</f>
        <v>0</v>
      </c>
    </row>
    <row r="193" spans="1:7" ht="12.75">
      <c r="A193" s="95" t="s">
        <v>28</v>
      </c>
      <c r="B193" s="39"/>
      <c r="C193" s="39"/>
      <c r="D193" s="39"/>
      <c r="E193" s="39"/>
      <c r="F193" s="39"/>
      <c r="G193" s="39"/>
    </row>
    <row r="194" spans="1:7" ht="12.75">
      <c r="A194" s="64" t="s">
        <v>10</v>
      </c>
      <c r="B194" s="64" t="s">
        <v>11</v>
      </c>
      <c r="C194" s="64" t="s">
        <v>123</v>
      </c>
      <c r="D194" s="64" t="s">
        <v>13</v>
      </c>
      <c r="E194" s="64" t="s">
        <v>14</v>
      </c>
      <c r="F194" s="69" t="s">
        <v>15</v>
      </c>
      <c r="G194" s="66" t="s">
        <v>16</v>
      </c>
    </row>
    <row r="195" spans="1:7" ht="12.75">
      <c r="A195" s="67">
        <v>1</v>
      </c>
      <c r="B195" s="74">
        <v>460200164</v>
      </c>
      <c r="C195" s="62" t="s">
        <v>39</v>
      </c>
      <c r="D195" s="62">
        <v>2</v>
      </c>
      <c r="E195" s="62" t="s">
        <v>18</v>
      </c>
      <c r="F195" s="61"/>
      <c r="G195" s="68">
        <f>D195*F195</f>
        <v>0</v>
      </c>
    </row>
    <row r="196" spans="1:7" ht="12.75">
      <c r="A196" s="75">
        <v>2</v>
      </c>
      <c r="B196" s="74">
        <v>460490011</v>
      </c>
      <c r="C196" s="62" t="s">
        <v>29</v>
      </c>
      <c r="D196" s="62">
        <v>2</v>
      </c>
      <c r="E196" s="62" t="s">
        <v>18</v>
      </c>
      <c r="F196" s="61"/>
      <c r="G196" s="68">
        <f>D196*F196</f>
        <v>0</v>
      </c>
    </row>
    <row r="197" spans="1:7" ht="12.75">
      <c r="A197" s="83">
        <v>3</v>
      </c>
      <c r="B197" s="74">
        <v>460520201</v>
      </c>
      <c r="C197" s="62" t="s">
        <v>292</v>
      </c>
      <c r="D197" s="62">
        <v>1</v>
      </c>
      <c r="E197" s="62" t="s">
        <v>17</v>
      </c>
      <c r="F197" s="61"/>
      <c r="G197" s="68">
        <f>D197*F197</f>
        <v>0</v>
      </c>
    </row>
    <row r="198" spans="1:7" ht="12.75">
      <c r="A198" s="86">
        <v>4</v>
      </c>
      <c r="B198" s="67">
        <v>460560164</v>
      </c>
      <c r="C198" s="62" t="s">
        <v>40</v>
      </c>
      <c r="D198" s="62">
        <v>2</v>
      </c>
      <c r="E198" s="62" t="s">
        <v>18</v>
      </c>
      <c r="F198" s="61"/>
      <c r="G198" s="68">
        <f>D198*F198</f>
        <v>0</v>
      </c>
    </row>
    <row r="199" spans="1:7" ht="12.75">
      <c r="A199" s="100">
        <v>5</v>
      </c>
      <c r="B199" s="67">
        <v>460620014</v>
      </c>
      <c r="C199" s="62" t="s">
        <v>41</v>
      </c>
      <c r="D199" s="62">
        <v>1</v>
      </c>
      <c r="E199" s="62" t="s">
        <v>30</v>
      </c>
      <c r="F199" s="61"/>
      <c r="G199" s="68">
        <f>D199*F199</f>
        <v>0</v>
      </c>
    </row>
    <row r="200" spans="1:7" ht="12.75">
      <c r="A200" s="101"/>
      <c r="B200" s="91" t="s">
        <v>19</v>
      </c>
      <c r="C200" s="92"/>
      <c r="D200" s="92"/>
      <c r="E200" s="92"/>
      <c r="F200" s="94"/>
      <c r="G200" s="102">
        <f>SUM(G195:G199)</f>
        <v>0</v>
      </c>
    </row>
    <row r="201" spans="1:7" ht="12.75">
      <c r="A201" s="4"/>
      <c r="B201" s="4"/>
      <c r="C201" s="4"/>
      <c r="D201" s="4"/>
      <c r="E201" s="4"/>
      <c r="F201" s="103"/>
      <c r="G201" s="103"/>
    </row>
    <row r="202" spans="1:7" ht="12.75">
      <c r="A202" s="4"/>
      <c r="B202" s="4"/>
      <c r="C202" s="4"/>
      <c r="D202" s="4"/>
      <c r="E202" s="4"/>
      <c r="F202" s="103"/>
      <c r="G202" s="103"/>
    </row>
    <row r="203" spans="1:7" ht="12.75">
      <c r="A203" s="95" t="s">
        <v>216</v>
      </c>
      <c r="B203" s="39"/>
      <c r="C203" s="39"/>
      <c r="D203" s="39"/>
      <c r="E203" s="39"/>
      <c r="F203" s="39"/>
      <c r="G203" s="39"/>
    </row>
    <row r="204" spans="1:7" ht="12.75">
      <c r="A204" s="104" t="s">
        <v>291</v>
      </c>
      <c r="B204" s="88"/>
      <c r="C204" s="88"/>
      <c r="D204" s="88"/>
      <c r="E204" s="88"/>
      <c r="F204" s="71"/>
      <c r="G204" s="76"/>
    </row>
    <row r="205" spans="1:3" ht="12.75">
      <c r="A205" s="105" t="s">
        <v>290</v>
      </c>
      <c r="B205" s="105"/>
      <c r="C205" s="105"/>
    </row>
    <row r="207" spans="1:7" ht="12.75">
      <c r="A207" s="75"/>
      <c r="G207" s="68"/>
    </row>
    <row r="217" spans="2:6" ht="12.75">
      <c r="B217" s="74"/>
      <c r="C217" s="59"/>
      <c r="D217" s="60"/>
      <c r="E217" s="59"/>
      <c r="F217" s="60"/>
    </row>
    <row r="220" spans="2:7" ht="12.75">
      <c r="B220" s="14"/>
      <c r="C220" s="12"/>
      <c r="D220" s="13"/>
      <c r="E220" s="12"/>
      <c r="F220" s="13"/>
      <c r="G220" s="57"/>
    </row>
    <row r="223" ht="12.75">
      <c r="G223" s="57"/>
    </row>
    <row r="224" spans="2:7" ht="12.75">
      <c r="B224" s="14"/>
      <c r="C224" s="12"/>
      <c r="D224" s="13"/>
      <c r="E224" s="12"/>
      <c r="F224" s="13"/>
      <c r="G224" s="57"/>
    </row>
    <row r="225" spans="2:7" ht="12.75">
      <c r="B225" s="55"/>
      <c r="C225" s="56"/>
      <c r="D225" s="54"/>
      <c r="E225" s="56"/>
      <c r="F225" s="54"/>
      <c r="G225" s="57"/>
    </row>
    <row r="226" spans="2:7" ht="12.75">
      <c r="B226" s="58"/>
      <c r="C226" s="56"/>
      <c r="D226" s="54"/>
      <c r="E226" s="56"/>
      <c r="F226" s="54"/>
      <c r="G226" s="57"/>
    </row>
    <row r="227" spans="2:7" ht="12.75">
      <c r="B227" s="42"/>
      <c r="C227" s="16"/>
      <c r="D227" s="41"/>
      <c r="E227" s="16"/>
      <c r="F227" s="41"/>
      <c r="G227" s="57"/>
    </row>
    <row r="228" spans="1:7" ht="12.75">
      <c r="A228" s="95"/>
      <c r="B228" s="39"/>
      <c r="C228" s="39"/>
      <c r="D228" s="39"/>
      <c r="E228" s="39"/>
      <c r="F228" s="39"/>
      <c r="G228" s="39"/>
    </row>
    <row r="229" spans="1:7" ht="12.75">
      <c r="A229" s="22"/>
      <c r="B229" s="24"/>
      <c r="C229" s="23"/>
      <c r="D229" s="23"/>
      <c r="E229" s="23"/>
      <c r="F229" s="17"/>
      <c r="G229" s="17"/>
    </row>
    <row r="230" spans="1:7" ht="12.75">
      <c r="A230" s="22"/>
      <c r="B230" s="24"/>
      <c r="C230" s="23"/>
      <c r="D230" s="23"/>
      <c r="E230" s="23"/>
      <c r="F230" s="17"/>
      <c r="G230" s="17"/>
    </row>
    <row r="231" spans="1:7" ht="12.75">
      <c r="A231" s="22"/>
      <c r="B231" s="24"/>
      <c r="C231" s="23"/>
      <c r="D231" s="23"/>
      <c r="E231" s="23"/>
      <c r="F231" s="17"/>
      <c r="G231" s="17"/>
    </row>
    <row r="232" spans="1:7" ht="12.75">
      <c r="A232" s="35"/>
      <c r="B232" s="35"/>
      <c r="C232" s="32"/>
      <c r="D232" s="32"/>
      <c r="E232" s="32"/>
      <c r="F232" s="25"/>
      <c r="G232" s="17"/>
    </row>
    <row r="233" spans="1:7" ht="12.75">
      <c r="A233" s="35"/>
      <c r="B233" s="35"/>
      <c r="C233" s="32"/>
      <c r="D233" s="32"/>
      <c r="E233" s="32"/>
      <c r="F233" s="25"/>
      <c r="G233" s="17"/>
    </row>
    <row r="234" spans="1:7" ht="12.75">
      <c r="A234" s="35"/>
      <c r="B234" s="35"/>
      <c r="C234" s="32"/>
      <c r="D234" s="32"/>
      <c r="E234" s="32"/>
      <c r="F234" s="17"/>
      <c r="G234" s="17"/>
    </row>
    <row r="235" spans="1:7" ht="12.75">
      <c r="A235" s="35"/>
      <c r="B235" s="35"/>
      <c r="C235" s="32"/>
      <c r="D235" s="32"/>
      <c r="E235" s="32"/>
      <c r="F235" s="25"/>
      <c r="G235" s="17"/>
    </row>
    <row r="236" spans="1:7" ht="12.75">
      <c r="A236" s="35"/>
      <c r="B236" s="24"/>
      <c r="C236" s="23"/>
      <c r="D236" s="23"/>
      <c r="E236" s="23"/>
      <c r="F236" s="17"/>
      <c r="G236" s="17"/>
    </row>
    <row r="237" spans="1:7" ht="12.75">
      <c r="A237" s="24"/>
      <c r="B237" s="24"/>
      <c r="C237" s="23"/>
      <c r="D237" s="36"/>
      <c r="E237" s="23"/>
      <c r="F237" s="17"/>
      <c r="G237" s="17"/>
    </row>
    <row r="238" spans="1:7" ht="12.75">
      <c r="A238" s="24"/>
      <c r="B238" s="24"/>
      <c r="C238" s="23"/>
      <c r="D238" s="32"/>
      <c r="E238" s="23"/>
      <c r="F238" s="17"/>
      <c r="G238" s="17"/>
    </row>
    <row r="239" spans="1:7" ht="12.75">
      <c r="A239" s="22"/>
      <c r="B239" s="24"/>
      <c r="C239" s="23"/>
      <c r="D239" s="32"/>
      <c r="E239" s="23"/>
      <c r="F239" s="17"/>
      <c r="G239" s="17"/>
    </row>
    <row r="240" spans="1:7" ht="12.75">
      <c r="A240" s="24"/>
      <c r="B240" s="24"/>
      <c r="C240" s="23"/>
      <c r="D240" s="32"/>
      <c r="E240" s="23"/>
      <c r="F240" s="17"/>
      <c r="G240" s="17"/>
    </row>
    <row r="241" spans="1:7" ht="12.75">
      <c r="A241" s="24"/>
      <c r="B241" s="24"/>
      <c r="C241" s="23"/>
      <c r="D241" s="23"/>
      <c r="E241" s="23"/>
      <c r="F241" s="17"/>
      <c r="G241" s="17"/>
    </row>
    <row r="242" spans="1:7" ht="12.75">
      <c r="A242" s="24"/>
      <c r="B242" s="24"/>
      <c r="C242" s="23"/>
      <c r="D242" s="23"/>
      <c r="E242" s="23"/>
      <c r="F242" s="17"/>
      <c r="G242" s="17"/>
    </row>
    <row r="243" spans="1:7" ht="12.75">
      <c r="A243" s="24"/>
      <c r="B243" s="24"/>
      <c r="C243" s="23"/>
      <c r="D243" s="23"/>
      <c r="E243" s="23"/>
      <c r="F243" s="17"/>
      <c r="G243" s="17"/>
    </row>
    <row r="244" spans="1:7" ht="12.75">
      <c r="A244" s="24"/>
      <c r="B244" s="24"/>
      <c r="C244" s="23"/>
      <c r="D244" s="23"/>
      <c r="E244" s="23"/>
      <c r="F244" s="17"/>
      <c r="G244" s="17"/>
    </row>
    <row r="245" spans="1:7" ht="12.75">
      <c r="A245" s="24"/>
      <c r="B245" s="35"/>
      <c r="C245" s="32"/>
      <c r="D245" s="32"/>
      <c r="E245" s="32"/>
      <c r="F245" s="25"/>
      <c r="G245" s="17"/>
    </row>
    <row r="246" spans="1:7" ht="12.75">
      <c r="A246" s="35"/>
      <c r="B246" s="24"/>
      <c r="C246" s="23"/>
      <c r="D246" s="23"/>
      <c r="E246" s="23"/>
      <c r="F246" s="17"/>
      <c r="G246" s="17"/>
    </row>
    <row r="247" spans="1:7" ht="12.75">
      <c r="A247" s="24"/>
      <c r="B247" s="35"/>
      <c r="C247" s="32"/>
      <c r="D247" s="23"/>
      <c r="E247" s="23"/>
      <c r="F247" s="17"/>
      <c r="G247" s="17"/>
    </row>
    <row r="248" spans="1:7" ht="12.75">
      <c r="A248" s="24"/>
      <c r="B248" s="35"/>
      <c r="C248" s="32"/>
      <c r="D248" s="23"/>
      <c r="E248" s="23"/>
      <c r="F248" s="17"/>
      <c r="G248" s="17"/>
    </row>
    <row r="249" spans="1:7" ht="12.75">
      <c r="A249" s="24"/>
      <c r="B249" s="35"/>
      <c r="C249" s="32"/>
      <c r="D249" s="23"/>
      <c r="E249" s="23"/>
      <c r="F249" s="17"/>
      <c r="G249" s="17"/>
    </row>
    <row r="250" spans="1:7" ht="12.75">
      <c r="A250" s="24"/>
      <c r="B250" s="24"/>
      <c r="C250" s="23"/>
      <c r="D250" s="23"/>
      <c r="E250" s="23"/>
      <c r="F250" s="17"/>
      <c r="G250" s="17"/>
    </row>
    <row r="251" spans="1:7" ht="12.75">
      <c r="A251" s="24"/>
      <c r="B251" s="24"/>
      <c r="C251" s="23"/>
      <c r="D251" s="23"/>
      <c r="E251" s="23"/>
      <c r="F251" s="17"/>
      <c r="G251" s="17"/>
    </row>
    <row r="252" spans="1:7" ht="12.75">
      <c r="A252" s="24"/>
      <c r="B252" s="24"/>
      <c r="C252" s="23"/>
      <c r="D252" s="23"/>
      <c r="E252" s="23"/>
      <c r="F252" s="17"/>
      <c r="G252" s="17"/>
    </row>
    <row r="253" spans="1:7" ht="12.75">
      <c r="A253" s="24"/>
      <c r="B253" s="24"/>
      <c r="C253" s="23"/>
      <c r="D253" s="23"/>
      <c r="E253" s="23"/>
      <c r="F253" s="17"/>
      <c r="G253" s="17"/>
    </row>
    <row r="254" spans="1:7" ht="12.75">
      <c r="A254" s="24"/>
      <c r="B254" s="24"/>
      <c r="C254" s="23"/>
      <c r="D254" s="23"/>
      <c r="E254" s="23"/>
      <c r="F254" s="17"/>
      <c r="G254" s="17"/>
    </row>
    <row r="255" spans="1:7" ht="12.75">
      <c r="A255" s="24"/>
      <c r="B255" s="24"/>
      <c r="C255" s="23"/>
      <c r="D255" s="23"/>
      <c r="E255" s="23"/>
      <c r="F255" s="17"/>
      <c r="G255" s="17"/>
    </row>
    <row r="256" spans="1:7" ht="12.75">
      <c r="A256" s="24"/>
      <c r="B256" s="24"/>
      <c r="C256" s="23"/>
      <c r="D256" s="23"/>
      <c r="E256" s="23"/>
      <c r="F256" s="17"/>
      <c r="G256" s="17"/>
    </row>
    <row r="257" spans="1:7" ht="12.75">
      <c r="A257" s="24"/>
      <c r="B257" s="24"/>
      <c r="C257" s="23"/>
      <c r="D257" s="23"/>
      <c r="E257" s="23"/>
      <c r="F257" s="17"/>
      <c r="G257" s="17"/>
    </row>
    <row r="258" spans="1:7" ht="12.75">
      <c r="A258" s="24"/>
      <c r="B258" s="24"/>
      <c r="C258" s="23"/>
      <c r="D258" s="23"/>
      <c r="E258" s="23"/>
      <c r="F258" s="17"/>
      <c r="G258" s="17"/>
    </row>
    <row r="259" spans="1:7" ht="12.75">
      <c r="A259" s="24"/>
      <c r="B259" s="24"/>
      <c r="C259" s="23"/>
      <c r="D259" s="23"/>
      <c r="E259" s="23"/>
      <c r="F259" s="17"/>
      <c r="G259" s="17"/>
    </row>
    <row r="260" spans="1:7" ht="12.75">
      <c r="A260" s="24"/>
      <c r="B260" s="24"/>
      <c r="C260" s="23"/>
      <c r="D260" s="32"/>
      <c r="E260" s="23"/>
      <c r="F260" s="17"/>
      <c r="G260" s="17"/>
    </row>
    <row r="261" spans="1:7" ht="12.75">
      <c r="A261" s="24"/>
      <c r="B261" s="24"/>
      <c r="C261" s="23"/>
      <c r="D261" s="23"/>
      <c r="E261" s="23"/>
      <c r="F261" s="17"/>
      <c r="G261" s="17"/>
    </row>
    <row r="262" spans="1:7" ht="12.75">
      <c r="A262" s="24"/>
      <c r="B262" s="24"/>
      <c r="C262" s="23"/>
      <c r="D262" s="23"/>
      <c r="E262" s="23"/>
      <c r="F262" s="17"/>
      <c r="G262" s="17"/>
    </row>
    <row r="263" spans="1:7" ht="12.75">
      <c r="A263" s="24"/>
      <c r="B263" s="24"/>
      <c r="C263" s="23"/>
      <c r="D263" s="23"/>
      <c r="E263" s="23"/>
      <c r="F263" s="17"/>
      <c r="G263" s="17"/>
    </row>
    <row r="264" spans="1:7" ht="12.75">
      <c r="A264" s="24"/>
      <c r="B264" s="24"/>
      <c r="C264" s="23"/>
      <c r="D264" s="23"/>
      <c r="E264" s="23"/>
      <c r="F264" s="17"/>
      <c r="G264" s="17"/>
    </row>
    <row r="265" spans="1:7" ht="12.75">
      <c r="A265" s="24"/>
      <c r="B265" s="24"/>
      <c r="C265" s="23"/>
      <c r="D265" s="23"/>
      <c r="E265" s="23"/>
      <c r="F265" s="17"/>
      <c r="G265" s="17"/>
    </row>
    <row r="266" spans="1:7" ht="12.75">
      <c r="A266" s="24"/>
      <c r="B266" s="24"/>
      <c r="C266" s="23"/>
      <c r="D266" s="23"/>
      <c r="E266" s="23"/>
      <c r="F266" s="17"/>
      <c r="G266" s="17"/>
    </row>
    <row r="267" spans="1:7" ht="12.75">
      <c r="A267" s="24"/>
      <c r="B267" s="24"/>
      <c r="C267" s="23"/>
      <c r="D267" s="23"/>
      <c r="E267" s="23"/>
      <c r="F267" s="17"/>
      <c r="G267" s="17"/>
    </row>
    <row r="268" spans="1:7" ht="12.75">
      <c r="A268" s="24"/>
      <c r="B268" s="24"/>
      <c r="C268" s="23"/>
      <c r="D268" s="23"/>
      <c r="E268" s="23"/>
      <c r="F268" s="17"/>
      <c r="G268" s="17"/>
    </row>
    <row r="269" spans="1:7" ht="12.75">
      <c r="A269" s="24"/>
      <c r="B269" s="24"/>
      <c r="C269" s="23"/>
      <c r="D269" s="23"/>
      <c r="E269" s="23"/>
      <c r="F269" s="17"/>
      <c r="G269" s="17"/>
    </row>
    <row r="270" spans="1:7" ht="12.75">
      <c r="A270" s="24"/>
      <c r="B270" s="24"/>
      <c r="C270" s="23"/>
      <c r="D270" s="23"/>
      <c r="E270" s="23"/>
      <c r="F270" s="17"/>
      <c r="G270" s="17"/>
    </row>
    <row r="271" spans="1:7" ht="12.75">
      <c r="A271" s="24"/>
      <c r="B271" s="24"/>
      <c r="C271" s="23"/>
      <c r="D271" s="23"/>
      <c r="E271" s="23"/>
      <c r="F271" s="17"/>
      <c r="G271" s="17"/>
    </row>
    <row r="272" spans="1:7" ht="12.75">
      <c r="A272" s="24"/>
      <c r="B272" s="24"/>
      <c r="C272" s="23"/>
      <c r="D272" s="23"/>
      <c r="E272" s="23"/>
      <c r="F272" s="17"/>
      <c r="G272" s="17"/>
    </row>
    <row r="273" spans="1:7" ht="12.75">
      <c r="A273" s="24"/>
      <c r="B273" s="24"/>
      <c r="C273" s="23"/>
      <c r="D273" s="23"/>
      <c r="E273" s="23"/>
      <c r="F273" s="17"/>
      <c r="G273" s="17"/>
    </row>
    <row r="274" spans="1:7" ht="12.75">
      <c r="A274" s="24"/>
      <c r="B274" s="24"/>
      <c r="C274" s="23"/>
      <c r="D274" s="23"/>
      <c r="E274" s="23"/>
      <c r="F274" s="17"/>
      <c r="G274" s="17"/>
    </row>
    <row r="275" spans="1:7" ht="12.75">
      <c r="A275" s="24"/>
      <c r="B275" s="24"/>
      <c r="C275" s="23"/>
      <c r="D275" s="23"/>
      <c r="E275" s="23"/>
      <c r="F275" s="17"/>
      <c r="G275" s="17"/>
    </row>
    <row r="276" spans="1:7" ht="12.75">
      <c r="A276" s="24"/>
      <c r="B276" s="24"/>
      <c r="C276" s="23"/>
      <c r="D276" s="23"/>
      <c r="E276" s="23"/>
      <c r="F276" s="17"/>
      <c r="G276" s="17"/>
    </row>
    <row r="277" spans="1:7" ht="12.75">
      <c r="A277" s="24"/>
      <c r="B277" s="24"/>
      <c r="C277" s="23"/>
      <c r="D277" s="23"/>
      <c r="E277" s="23"/>
      <c r="F277" s="17"/>
      <c r="G277" s="17"/>
    </row>
    <row r="278" spans="1:7" ht="12.75">
      <c r="A278" s="24"/>
      <c r="B278" s="24"/>
      <c r="C278" s="23"/>
      <c r="D278" s="23"/>
      <c r="E278" s="23"/>
      <c r="F278" s="17"/>
      <c r="G278" s="17"/>
    </row>
    <row r="279" spans="1:7" ht="12.75">
      <c r="A279" s="24"/>
      <c r="B279" s="24"/>
      <c r="C279" s="23"/>
      <c r="D279" s="23"/>
      <c r="E279" s="23"/>
      <c r="F279" s="17"/>
      <c r="G279" s="17"/>
    </row>
    <row r="280" spans="1:7" ht="12.75">
      <c r="A280" s="24"/>
      <c r="B280" s="24"/>
      <c r="C280" s="23"/>
      <c r="D280" s="23"/>
      <c r="E280" s="23"/>
      <c r="F280" s="17"/>
      <c r="G280" s="17"/>
    </row>
    <row r="281" spans="1:7" ht="12.75">
      <c r="A281" s="24"/>
      <c r="B281" s="24"/>
      <c r="C281" s="23"/>
      <c r="D281" s="23"/>
      <c r="E281" s="23"/>
      <c r="F281" s="17"/>
      <c r="G281" s="17"/>
    </row>
    <row r="282" spans="1:7" ht="12.75">
      <c r="A282" s="22"/>
      <c r="B282" s="24"/>
      <c r="C282" s="23"/>
      <c r="D282" s="23"/>
      <c r="E282" s="23"/>
      <c r="F282" s="17"/>
      <c r="G282" s="17"/>
    </row>
    <row r="283" spans="1:7" ht="12.75">
      <c r="A283" s="22"/>
      <c r="B283" s="24"/>
      <c r="C283" s="23"/>
      <c r="D283" s="23"/>
      <c r="E283" s="23"/>
      <c r="F283" s="17"/>
      <c r="G283" s="17"/>
    </row>
    <row r="284" spans="1:7" ht="12.75">
      <c r="A284" s="22"/>
      <c r="B284" s="24"/>
      <c r="C284" s="23"/>
      <c r="D284" s="23"/>
      <c r="E284" s="23"/>
      <c r="F284" s="17"/>
      <c r="G284" s="17"/>
    </row>
    <row r="285" spans="1:7" ht="12.75">
      <c r="A285" s="24"/>
      <c r="B285" s="24"/>
      <c r="C285" s="23"/>
      <c r="D285" s="23"/>
      <c r="E285" s="23"/>
      <c r="F285" s="17"/>
      <c r="G285" s="17"/>
    </row>
    <row r="286" spans="1:7" ht="12.75">
      <c r="A286" s="24"/>
      <c r="B286" s="23"/>
      <c r="C286" s="23"/>
      <c r="D286" s="23"/>
      <c r="E286" s="23"/>
      <c r="F286" s="17"/>
      <c r="G286" s="17"/>
    </row>
    <row r="287" spans="1:7" ht="12.75">
      <c r="A287" s="23"/>
      <c r="B287" s="24"/>
      <c r="C287" s="23"/>
      <c r="D287" s="23"/>
      <c r="E287" s="23"/>
      <c r="F287" s="17"/>
      <c r="G287" s="17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33"/>
      <c r="B290" s="4"/>
      <c r="C290" s="4"/>
      <c r="D290" s="4"/>
      <c r="E290" s="4"/>
      <c r="F290" s="4"/>
      <c r="G290" s="4"/>
    </row>
    <row r="291" spans="1:7" ht="12.75">
      <c r="A291" s="23"/>
      <c r="B291" s="23"/>
      <c r="C291" s="23"/>
      <c r="D291" s="17"/>
      <c r="E291" s="23"/>
      <c r="F291" s="31"/>
      <c r="G291" s="34"/>
    </row>
    <row r="292" spans="1:7" ht="12.75">
      <c r="A292" s="24"/>
      <c r="B292" s="37"/>
      <c r="C292" s="23"/>
      <c r="D292" s="17"/>
      <c r="E292" s="23"/>
      <c r="F292" s="17"/>
      <c r="G292" s="25"/>
    </row>
    <row r="293" spans="1:7" ht="12.75">
      <c r="A293" s="24"/>
      <c r="B293" s="24"/>
      <c r="C293" s="23"/>
      <c r="D293" s="17"/>
      <c r="E293" s="23"/>
      <c r="F293" s="17"/>
      <c r="G293" s="25"/>
    </row>
    <row r="294" spans="1:7" ht="12.75">
      <c r="A294" s="24"/>
      <c r="B294" s="24"/>
      <c r="C294" s="23"/>
      <c r="D294" s="17"/>
      <c r="E294" s="23"/>
      <c r="F294" s="17"/>
      <c r="G294" s="25"/>
    </row>
    <row r="295" spans="1:7" ht="12.75">
      <c r="A295" s="24"/>
      <c r="B295" s="37"/>
      <c r="C295" s="38"/>
      <c r="D295" s="17"/>
      <c r="E295" s="23"/>
      <c r="F295" s="17"/>
      <c r="G295" s="25"/>
    </row>
    <row r="296" spans="1:7" ht="12.75">
      <c r="A296" s="24"/>
      <c r="B296" s="24"/>
      <c r="C296" s="23"/>
      <c r="D296" s="17"/>
      <c r="E296" s="23"/>
      <c r="F296" s="17"/>
      <c r="G296" s="25"/>
    </row>
    <row r="297" spans="1:7" ht="12.75">
      <c r="A297" s="24"/>
      <c r="B297" s="24"/>
      <c r="C297" s="23"/>
      <c r="D297" s="17"/>
      <c r="E297" s="23"/>
      <c r="F297" s="17"/>
      <c r="G297" s="25"/>
    </row>
    <row r="298" spans="1:7" ht="12.75">
      <c r="A298" s="35"/>
      <c r="B298" s="35"/>
      <c r="C298" s="32"/>
      <c r="D298" s="25"/>
      <c r="E298" s="32"/>
      <c r="F298" s="25"/>
      <c r="G298" s="25"/>
    </row>
    <row r="299" spans="1:7" ht="12.75">
      <c r="A299" s="23"/>
      <c r="B299" s="23"/>
      <c r="C299" s="23"/>
      <c r="D299" s="23"/>
      <c r="E299" s="23"/>
      <c r="F299" s="17"/>
      <c r="G299" s="25"/>
    </row>
    <row r="304" ht="12.75">
      <c r="A304" s="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JANKO</cp:lastModifiedBy>
  <cp:lastPrinted>2021-07-29T03:50:25Z</cp:lastPrinted>
  <dcterms:created xsi:type="dcterms:W3CDTF">2009-11-17T12:53:42Z</dcterms:created>
  <dcterms:modified xsi:type="dcterms:W3CDTF">2021-08-31T17:16:04Z</dcterms:modified>
  <cp:category/>
  <cp:version/>
  <cp:contentType/>
  <cp:contentStatus/>
</cp:coreProperties>
</file>