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6380" windowHeight="8190" tabRatio="500" activeTab="3"/>
  </bookViews>
  <sheets>
    <sheet name="SUMA" sheetId="1" r:id="rId1"/>
    <sheet name="RH1-3" sheetId="2" r:id="rId2"/>
    <sheet name="RS1" sheetId="3" r:id="rId3"/>
    <sheet name="MaR" sheetId="6" r:id="rId4"/>
  </sheets>
  <externalReferences>
    <externalReference r:id="rId5"/>
  </externalReferences>
  <definedNames>
    <definedName name="_xlnm.Print_Titles" localSheetId="1">'RH1-3'!$1:$3</definedName>
    <definedName name="_xlnm.Print_Titles" localSheetId="2">'RS1'!$1:$3</definedName>
    <definedName name="_xlnm.Print_Area" localSheetId="1">'RH1-3'!$A$1:$K$62</definedName>
    <definedName name="_xlnm.Print_Area" localSheetId="2">'RS1'!$A$1:$K$58</definedName>
    <definedName name="POKUSNY">[1]HW9xx!$K$7:$M$18,[1]HW9xx!$B$7:$C$18</definedName>
    <definedName name="VYBRATY_CONTROLLER">OFFSET([1]HW9xx!$B$7,VLOOKUP(1,[1]HW9xx!$K$7:$O$18,5,FALSE()),0)</definedName>
  </definedNames>
  <calcPr calcId="125725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K43" i="3"/>
  <c r="K42"/>
  <c r="K41"/>
  <c r="K38"/>
  <c r="J38"/>
  <c r="K37"/>
  <c r="J37"/>
  <c r="K36"/>
  <c r="J36"/>
  <c r="K35"/>
  <c r="J35"/>
  <c r="K34"/>
  <c r="J34"/>
  <c r="K33"/>
  <c r="J33"/>
  <c r="K32"/>
  <c r="J32"/>
  <c r="K31"/>
  <c r="J31"/>
  <c r="K30"/>
  <c r="J30"/>
  <c r="K29"/>
  <c r="K39" s="1"/>
  <c r="K50" s="1"/>
  <c r="J29"/>
  <c r="J39" s="1"/>
  <c r="J50" s="1"/>
  <c r="J28"/>
  <c r="J24"/>
  <c r="K22"/>
  <c r="J22"/>
  <c r="K21"/>
  <c r="J21"/>
  <c r="K20"/>
  <c r="K23" s="1"/>
  <c r="K48" s="1"/>
  <c r="J20"/>
  <c r="J23" s="1"/>
  <c r="J48" s="1"/>
  <c r="J19"/>
  <c r="K17"/>
  <c r="J17"/>
  <c r="K16"/>
  <c r="J16"/>
  <c r="K15"/>
  <c r="J15"/>
  <c r="K14"/>
  <c r="J14"/>
  <c r="K13"/>
  <c r="J13"/>
  <c r="K12"/>
  <c r="J12"/>
  <c r="K11"/>
  <c r="J11"/>
  <c r="K10"/>
  <c r="J10"/>
  <c r="K9"/>
  <c r="K18" s="1"/>
  <c r="K47" s="1"/>
  <c r="J9"/>
  <c r="J18" s="1"/>
  <c r="J47" s="1"/>
  <c r="K47" i="2"/>
  <c r="K46"/>
  <c r="K45"/>
  <c r="K42"/>
  <c r="J42"/>
  <c r="K41"/>
  <c r="J41"/>
  <c r="K40"/>
  <c r="J40"/>
  <c r="K39"/>
  <c r="J39"/>
  <c r="K38"/>
  <c r="J38"/>
  <c r="K37"/>
  <c r="J37"/>
  <c r="K36"/>
  <c r="J36"/>
  <c r="K35"/>
  <c r="J35"/>
  <c r="K34"/>
  <c r="J34"/>
  <c r="K33"/>
  <c r="J33"/>
  <c r="K32"/>
  <c r="J32"/>
  <c r="K31"/>
  <c r="J31"/>
  <c r="K30"/>
  <c r="J30"/>
  <c r="K29"/>
  <c r="J29"/>
  <c r="K28"/>
  <c r="J28"/>
  <c r="K27"/>
  <c r="J27"/>
  <c r="K26"/>
  <c r="J26"/>
  <c r="K25"/>
  <c r="J25"/>
  <c r="K24"/>
  <c r="J24"/>
  <c r="K23"/>
  <c r="J23"/>
  <c r="K22"/>
  <c r="K43" s="1"/>
  <c r="K54" s="1"/>
  <c r="J22"/>
  <c r="J43" s="1"/>
  <c r="J54" s="1"/>
  <c r="J21"/>
  <c r="J17"/>
  <c r="K15"/>
  <c r="J15"/>
  <c r="K14"/>
  <c r="J14"/>
  <c r="K13"/>
  <c r="K16" s="1"/>
  <c r="K52" s="1"/>
  <c r="J13"/>
  <c r="J16" s="1"/>
  <c r="J52" s="1"/>
  <c r="J12"/>
  <c r="H58" l="1"/>
  <c r="K58" s="1"/>
  <c r="K60" s="1"/>
  <c r="H53" i="3"/>
  <c r="J53" s="1"/>
  <c r="J56" s="1"/>
  <c r="H57" i="2"/>
  <c r="J57" s="1"/>
  <c r="J60" s="1"/>
  <c r="I61" s="1"/>
  <c r="D10" i="1" s="1"/>
  <c r="H54" i="3"/>
  <c r="K54" s="1"/>
  <c r="K56" s="1"/>
  <c r="I57" l="1"/>
  <c r="D11" i="1" s="1"/>
</calcChain>
</file>

<file path=xl/sharedStrings.xml><?xml version="1.0" encoding="utf-8"?>
<sst xmlns="http://schemas.openxmlformats.org/spreadsheetml/2006/main" count="366" uniqueCount="165">
  <si>
    <t>Spracovateľ:</t>
  </si>
  <si>
    <t>Ing. Stanislav Gálik</t>
  </si>
  <si>
    <t>Dátum:</t>
  </si>
  <si>
    <t>31.11.2019</t>
  </si>
  <si>
    <t>Názov akcie:</t>
  </si>
  <si>
    <t>Modernizácia a rekonštrukcia strojovne chladenia</t>
  </si>
  <si>
    <t>Mestský zimný štadión, Spartakovská 1/B, 917 01 Trnava</t>
  </si>
  <si>
    <t>Investor:</t>
  </si>
  <si>
    <t>Správa kulturných a športových zariadení mesta Trnava</t>
  </si>
  <si>
    <t>Generálny projektant:</t>
  </si>
  <si>
    <t>MEVICO s.r.o.; Gorkého 14; 902 01 Pezinok</t>
  </si>
  <si>
    <t>1.</t>
  </si>
  <si>
    <t>RH1-3</t>
  </si>
  <si>
    <t>Rekonštrukcia rozvodne NN - RH pole 1-3</t>
  </si>
  <si>
    <t>2.</t>
  </si>
  <si>
    <t>RS1</t>
  </si>
  <si>
    <t>Rekonštrukcia elektroinštalácie strojovne chladu</t>
  </si>
  <si>
    <t>SUMA bez DPH</t>
  </si>
  <si>
    <t>DPH</t>
  </si>
  <si>
    <t>Celkové náklady:</t>
  </si>
  <si>
    <t>Por.</t>
  </si>
  <si>
    <t>Polož.</t>
  </si>
  <si>
    <t>Výrobca</t>
  </si>
  <si>
    <t>Typ</t>
  </si>
  <si>
    <t>Popis</t>
  </si>
  <si>
    <t>Mer.</t>
  </si>
  <si>
    <t>Počet</t>
  </si>
  <si>
    <t>Cena</t>
  </si>
  <si>
    <t>Montáž</t>
  </si>
  <si>
    <t>č.</t>
  </si>
  <si>
    <t>Dodávateľ</t>
  </si>
  <si>
    <t>jedn.</t>
  </si>
  <si>
    <t>jed.</t>
  </si>
  <si>
    <t>dodávky/služby</t>
  </si>
  <si>
    <t>celkom</t>
  </si>
  <si>
    <t>1. Riadaci systém a príslušenstvo:</t>
  </si>
  <si>
    <t>2. Technológia:</t>
  </si>
  <si>
    <t>3. Rozvádzač - výbava:</t>
  </si>
  <si>
    <t>3.1</t>
  </si>
  <si>
    <t>D+M</t>
  </si>
  <si>
    <t>Rozvádzač RH1-3 - výbava podľa projektovej dokumentácie</t>
  </si>
  <si>
    <t>ks</t>
  </si>
  <si>
    <t>3.2</t>
  </si>
  <si>
    <t>Rozvádzač RS1 - výbava podľa projektovej dokumentácie</t>
  </si>
  <si>
    <t>3.3</t>
  </si>
  <si>
    <t>M</t>
  </si>
  <si>
    <t>Demontáž a likvidácia jestvujúcich zariadení elektro a MAR</t>
  </si>
  <si>
    <t>4. Neobsadené</t>
  </si>
  <si>
    <t>5. Káblové rozvody a trasy:</t>
  </si>
  <si>
    <t>5.1</t>
  </si>
  <si>
    <t>1-CYKY 3x185+90</t>
  </si>
  <si>
    <t>Instalačný kábel</t>
  </si>
  <si>
    <t>m</t>
  </si>
  <si>
    <t>5.2</t>
  </si>
  <si>
    <t>CYKY 3x35+25</t>
  </si>
  <si>
    <t>5.3</t>
  </si>
  <si>
    <t>CYKY-J 4x16</t>
  </si>
  <si>
    <t>5.4</t>
  </si>
  <si>
    <t>CYKY-J 4x10</t>
  </si>
  <si>
    <t>5.5</t>
  </si>
  <si>
    <t>CYKY-J 4x6</t>
  </si>
  <si>
    <t>5.6</t>
  </si>
  <si>
    <t>CYKY-J 4x4</t>
  </si>
  <si>
    <t>5.7</t>
  </si>
  <si>
    <t>H075-K 1x70</t>
  </si>
  <si>
    <t>5.8</t>
  </si>
  <si>
    <t>H075-K 1x25</t>
  </si>
  <si>
    <t>5.9</t>
  </si>
  <si>
    <t>H075-K 1x16</t>
  </si>
  <si>
    <t>5.10</t>
  </si>
  <si>
    <t>H075-K 1x10</t>
  </si>
  <si>
    <t>5.11</t>
  </si>
  <si>
    <t>H075-K 1x6</t>
  </si>
  <si>
    <t>5.12</t>
  </si>
  <si>
    <t>N2XH-J 4x4</t>
  </si>
  <si>
    <t>5.13</t>
  </si>
  <si>
    <t>SCAME632.312W</t>
  </si>
  <si>
    <t>Zásuvková skrinka vybavená istením a chráničom</t>
  </si>
  <si>
    <t>5.14</t>
  </si>
  <si>
    <t>kovové konštrukcie</t>
  </si>
  <si>
    <t>kg</t>
  </si>
  <si>
    <t>5.15</t>
  </si>
  <si>
    <t>žlab MARS s príslušenstvom 100 x 500</t>
  </si>
  <si>
    <t>5.16</t>
  </si>
  <si>
    <t>žlab MARS s príslušenstvom 50 x 125</t>
  </si>
  <si>
    <t>5.17</t>
  </si>
  <si>
    <t>trubka ohybná d=20mm</t>
  </si>
  <si>
    <t>5.18</t>
  </si>
  <si>
    <t>ekvipotenciálna svorka BERNERD</t>
  </si>
  <si>
    <t>5.19</t>
  </si>
  <si>
    <t>Ekvipotenciálna svorkovnica</t>
  </si>
  <si>
    <t>5.20</t>
  </si>
  <si>
    <t>kpl</t>
  </si>
  <si>
    <t>5.21</t>
  </si>
  <si>
    <t>D</t>
  </si>
  <si>
    <t>Montážny materiál</t>
  </si>
  <si>
    <t>6. Ostatné práce - inžinierská činnosť:</t>
  </si>
  <si>
    <t>6.1</t>
  </si>
  <si>
    <r>
      <rPr>
        <sz val="10"/>
        <rFont val="Calibri"/>
        <family val="2"/>
        <charset val="238"/>
      </rPr>
      <t xml:space="preserve">SIEMENS </t>
    </r>
    <r>
      <rPr>
        <sz val="8"/>
        <rFont val="Calibri"/>
        <family val="2"/>
        <charset val="238"/>
      </rPr>
      <t>alebo ekvivalent</t>
    </r>
  </si>
  <si>
    <t xml:space="preserve">Software - konfigurácia a oživenie riadenia na podcentrále </t>
  </si>
  <si>
    <t>6.2</t>
  </si>
  <si>
    <t>Software - konfigurácia a oživenie komunikácie dispečing</t>
  </si>
  <si>
    <t>6.3</t>
  </si>
  <si>
    <t>Oživenie a kompletácia</t>
  </si>
  <si>
    <t xml:space="preserve">Rekapitulácia </t>
  </si>
  <si>
    <t xml:space="preserve"> </t>
  </si>
  <si>
    <t>1. Neobsadené</t>
  </si>
  <si>
    <t>2. Neobsadené</t>
  </si>
  <si>
    <t>3. Rozvádzač - výbava</t>
  </si>
  <si>
    <t>5. Káblové rozvody a trasy</t>
  </si>
  <si>
    <t>6. Neobsadené</t>
  </si>
  <si>
    <t>8. Podružný materiál</t>
  </si>
  <si>
    <t>%</t>
  </si>
  <si>
    <t>9. PPV (percento podružných výkonov)</t>
  </si>
  <si>
    <t>CELKOM</t>
  </si>
  <si>
    <t>bez DPH</t>
  </si>
  <si>
    <t>2.1</t>
  </si>
  <si>
    <t>Spínač tlačítkový na povrch</t>
  </si>
  <si>
    <t>2.2</t>
  </si>
  <si>
    <t>Spínač radenie 1, na povrch</t>
  </si>
  <si>
    <t>2.3</t>
  </si>
  <si>
    <t>Svietidlo vonkajšie IP65</t>
  </si>
  <si>
    <t>2.4</t>
  </si>
  <si>
    <t xml:space="preserve">Núdzové svietidlo </t>
  </si>
  <si>
    <t>2.5</t>
  </si>
  <si>
    <t>Svietidlo s pohybovám čidlom</t>
  </si>
  <si>
    <t>2.6</t>
  </si>
  <si>
    <t>Dvojzásuvka 230V, na povrch</t>
  </si>
  <si>
    <t>2.7</t>
  </si>
  <si>
    <t>2.8</t>
  </si>
  <si>
    <t>2.9</t>
  </si>
  <si>
    <t>CYKY-O 2x1,5</t>
  </si>
  <si>
    <t>N2XH-J 3x1,5</t>
  </si>
  <si>
    <t>CYKY-J 3x1,5</t>
  </si>
  <si>
    <t>CYKY-J 3x2,5</t>
  </si>
  <si>
    <t>2. Technológia</t>
  </si>
  <si>
    <t>SPOLU bez DPH</t>
  </si>
  <si>
    <t>( podľa  dokumentácie pre realizáciu stavby MaR)</t>
  </si>
  <si>
    <t>Meranie a regulácia</t>
  </si>
  <si>
    <t>(EUR bez DPH)</t>
  </si>
  <si>
    <t>Práce/Montáž</t>
  </si>
  <si>
    <t>Dodávka</t>
  </si>
  <si>
    <t>Množstvo</t>
  </si>
  <si>
    <t>M.j.</t>
  </si>
  <si>
    <t xml:space="preserve">  kvalita / výrobca</t>
  </si>
  <si>
    <t>Cena spolu  za dodávku a montáž</t>
  </si>
  <si>
    <t>Celková cena
(EUR bez DPH)</t>
  </si>
  <si>
    <t>Jednotková cena
(EUR bez DPH)</t>
  </si>
  <si>
    <t>Porovnateľný</t>
  </si>
  <si>
    <t xml:space="preserve">Porovnateľný  </t>
  </si>
  <si>
    <t>Pozícia</t>
  </si>
  <si>
    <t>MaR</t>
  </si>
  <si>
    <t>Špecifikácia:</t>
  </si>
  <si>
    <t>Chladenie</t>
  </si>
  <si>
    <t>Profesia:</t>
  </si>
  <si>
    <t>Strojovňa chladenia</t>
  </si>
  <si>
    <t>PS:</t>
  </si>
  <si>
    <t>Ing. Vladimír Melišík</t>
  </si>
  <si>
    <t>Vypracoval:</t>
  </si>
  <si>
    <t>SPRÁVA KULTURNÝCH A ŠPORTOVÝCH ZARIADENÍ MESTA TRNAVA</t>
  </si>
  <si>
    <t>Spartakovská 7239/1B, 917 01 Trnava</t>
  </si>
  <si>
    <t>Miesto:</t>
  </si>
  <si>
    <t>mevico s.r.o. Gorkého 14, 902 01 Pezinok</t>
  </si>
  <si>
    <t>MESTSKÝ ZIMNÝ ŠTADIÓN - MODERNIZÁCIA A REKONŠTRUKCIA STROJOVNE CHLADENIA</t>
  </si>
  <si>
    <t>Názov stavby:</t>
  </si>
</sst>
</file>

<file path=xl/styles.xml><?xml version="1.0" encoding="utf-8"?>
<styleSheet xmlns="http://schemas.openxmlformats.org/spreadsheetml/2006/main">
  <numFmts count="5">
    <numFmt numFmtId="164" formatCode="_-* #,##0.00&quot; €&quot;_-;\-* #,##0.00&quot; €&quot;_-;_-* \-??&quot; €&quot;_-;_-@_-"/>
    <numFmt numFmtId="165" formatCode="0\ %"/>
    <numFmt numFmtId="166" formatCode="#,##0.00\ [$€-1]"/>
    <numFmt numFmtId="167" formatCode="0.0"/>
    <numFmt numFmtId="168" formatCode="[$-41B]dd&quot;.&quot;mm&quot;.&quot;yyyy"/>
  </numFmts>
  <fonts count="70">
    <font>
      <sz val="10"/>
      <name val="Arial CE"/>
      <charset val="238"/>
    </font>
    <font>
      <b/>
      <sz val="9"/>
      <name val="Arial CE"/>
      <family val="2"/>
      <charset val="238"/>
    </font>
    <font>
      <sz val="11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sz val="10"/>
      <color rgb="FF000000"/>
      <name val="Arial"/>
      <family val="2"/>
      <charset val="238"/>
    </font>
    <font>
      <sz val="8"/>
      <name val="Arial CE"/>
      <family val="2"/>
      <charset val="238"/>
    </font>
    <font>
      <sz val="10"/>
      <name val="Calibri"/>
      <family val="2"/>
      <charset val="238"/>
    </font>
    <font>
      <b/>
      <sz val="12"/>
      <name val="Calibri"/>
      <family val="2"/>
      <charset val="238"/>
    </font>
    <font>
      <b/>
      <sz val="10"/>
      <name val="Calibri"/>
      <family val="2"/>
      <charset val="238"/>
    </font>
    <font>
      <b/>
      <sz val="10"/>
      <color rgb="FFFF0000"/>
      <name val="Calibri"/>
      <family val="2"/>
      <charset val="238"/>
    </font>
    <font>
      <b/>
      <sz val="10"/>
      <color rgb="FF00B0F0"/>
      <name val="Calibri"/>
      <family val="2"/>
      <charset val="238"/>
    </font>
    <font>
      <b/>
      <sz val="8"/>
      <name val="Calibri"/>
      <family val="2"/>
      <charset val="238"/>
    </font>
    <font>
      <sz val="8"/>
      <name val="Calibri"/>
      <family val="2"/>
      <charset val="238"/>
    </font>
    <font>
      <b/>
      <sz val="11"/>
      <name val="Calibri"/>
      <family val="2"/>
      <charset val="238"/>
    </font>
    <font>
      <sz val="11"/>
      <name val="Calibri"/>
      <family val="2"/>
      <charset val="238"/>
    </font>
    <font>
      <b/>
      <sz val="13"/>
      <color rgb="FFD9D9D9"/>
      <name val="Calibri"/>
      <family val="2"/>
      <charset val="238"/>
    </font>
    <font>
      <sz val="13"/>
      <name val="Calibri"/>
      <family val="2"/>
      <charset val="238"/>
    </font>
    <font>
      <sz val="13"/>
      <color rgb="FF000000"/>
      <name val="Calibri"/>
      <family val="2"/>
      <charset val="238"/>
    </font>
    <font>
      <b/>
      <sz val="13"/>
      <name val="Calibri"/>
      <family val="2"/>
      <charset val="238"/>
    </font>
    <font>
      <b/>
      <i/>
      <sz val="10"/>
      <color rgb="FFE46C0A"/>
      <name val="Calibri"/>
      <family val="2"/>
      <charset val="238"/>
    </font>
    <font>
      <sz val="13"/>
      <color rgb="FFD9D9D9"/>
      <name val="Calibri"/>
      <family val="2"/>
      <charset val="238"/>
    </font>
    <font>
      <b/>
      <u/>
      <sz val="12"/>
      <name val="Calibri"/>
      <family val="2"/>
      <charset val="238"/>
    </font>
    <font>
      <sz val="10"/>
      <color rgb="FFF2F2F2"/>
      <name val="Calibri"/>
      <family val="2"/>
      <charset val="238"/>
    </font>
    <font>
      <sz val="8"/>
      <color rgb="FF000000"/>
      <name val="Calibri"/>
      <family val="2"/>
      <charset val="238"/>
    </font>
    <font>
      <b/>
      <sz val="10"/>
      <color rgb="FF000000"/>
      <name val="Calibri"/>
      <family val="2"/>
      <charset val="238"/>
    </font>
    <font>
      <b/>
      <sz val="16"/>
      <color rgb="FFFF0000"/>
      <name val="Calibri"/>
      <family val="2"/>
      <charset val="238"/>
    </font>
    <font>
      <sz val="10"/>
      <name val="Arial CE"/>
      <charset val="238"/>
    </font>
    <font>
      <b/>
      <sz val="11"/>
      <color rgb="FF000000"/>
      <name val="Calibri"/>
      <family val="2"/>
      <charset val="238"/>
    </font>
    <font>
      <sz val="11"/>
      <color rgb="FF000000"/>
      <name val="Arial"/>
      <family val="2"/>
      <charset val="238"/>
    </font>
    <font>
      <b/>
      <sz val="11"/>
      <color rgb="FF000000"/>
      <name val="Arial"/>
      <family val="2"/>
      <charset val="238"/>
    </font>
    <font>
      <sz val="11"/>
      <color rgb="FFFFFFFF"/>
      <name val="Calibri"/>
      <family val="2"/>
      <charset val="238"/>
    </font>
    <font>
      <sz val="10"/>
      <color rgb="FFFFFFFF"/>
      <name val="Calibri"/>
      <family val="2"/>
      <charset val="238"/>
    </font>
    <font>
      <sz val="10"/>
      <color rgb="FFFFFFFF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color rgb="FFCC0000"/>
      <name val="Calibri"/>
      <family val="2"/>
      <charset val="238"/>
    </font>
    <font>
      <sz val="10"/>
      <color rgb="FFFF0000"/>
      <name val="Arial"/>
      <family val="2"/>
      <charset val="238"/>
    </font>
    <font>
      <sz val="11"/>
      <color rgb="FF008000"/>
      <name val="Calibri"/>
      <family val="2"/>
      <charset val="238"/>
    </font>
    <font>
      <b/>
      <sz val="10"/>
      <color rgb="FFFFFFFF"/>
      <name val="Calibri"/>
      <family val="2"/>
      <charset val="238"/>
    </font>
    <font>
      <b/>
      <sz val="10"/>
      <color rgb="FFFFFFFF"/>
      <name val="Arial"/>
      <family val="2"/>
      <charset val="238"/>
    </font>
    <font>
      <i/>
      <sz val="10"/>
      <color rgb="FF808080"/>
      <name val="Calibri"/>
      <family val="2"/>
      <charset val="238"/>
    </font>
    <font>
      <i/>
      <sz val="10"/>
      <color rgb="FF808080"/>
      <name val="Arial"/>
      <family val="2"/>
      <charset val="238"/>
    </font>
    <font>
      <sz val="10"/>
      <color rgb="FF006600"/>
      <name val="Calibri"/>
      <family val="2"/>
      <charset val="238"/>
    </font>
    <font>
      <sz val="10"/>
      <color rgb="FF008000"/>
      <name val="Arial"/>
      <family val="2"/>
      <charset val="238"/>
    </font>
    <font>
      <b/>
      <sz val="24"/>
      <color rgb="FF000000"/>
      <name val="Calibri"/>
      <family val="2"/>
      <charset val="238"/>
    </font>
    <font>
      <sz val="18"/>
      <color rgb="FF000000"/>
      <name val="Calibri"/>
      <family val="2"/>
      <charset val="238"/>
    </font>
    <font>
      <sz val="18"/>
      <color rgb="FF000000"/>
      <name val="Arial"/>
      <family val="2"/>
      <charset val="238"/>
    </font>
    <font>
      <sz val="12"/>
      <color rgb="FF000000"/>
      <name val="Calibri"/>
      <family val="2"/>
      <charset val="238"/>
    </font>
    <font>
      <sz val="12"/>
      <color rgb="FF000000"/>
      <name val="Arial"/>
      <family val="2"/>
      <charset val="238"/>
    </font>
    <font>
      <b/>
      <sz val="24"/>
      <color rgb="FF000000"/>
      <name val="Arial"/>
      <family val="2"/>
      <charset val="238"/>
    </font>
    <font>
      <u/>
      <sz val="10"/>
      <color rgb="FF0000EE"/>
      <name val="Calibri"/>
      <family val="2"/>
      <charset val="238"/>
    </font>
    <font>
      <u/>
      <sz val="10"/>
      <color rgb="FF0000FF"/>
      <name val="Arial"/>
      <family val="2"/>
      <charset val="238"/>
    </font>
    <font>
      <b/>
      <sz val="11"/>
      <color rgb="FFFFFFFF"/>
      <name val="Calibri"/>
      <family val="2"/>
      <charset val="238"/>
    </font>
    <font>
      <b/>
      <sz val="15"/>
      <color rgb="FF003366"/>
      <name val="Calibri"/>
      <family val="2"/>
      <charset val="238"/>
    </font>
    <font>
      <b/>
      <sz val="13"/>
      <color rgb="FF003366"/>
      <name val="Calibri"/>
      <family val="2"/>
      <charset val="238"/>
    </font>
    <font>
      <b/>
      <sz val="11"/>
      <color rgb="FF003366"/>
      <name val="Calibri"/>
      <family val="2"/>
      <charset val="238"/>
    </font>
    <font>
      <b/>
      <sz val="18"/>
      <color rgb="FF003366"/>
      <name val="Cambria"/>
      <family val="1"/>
      <charset val="238"/>
    </font>
    <font>
      <b/>
      <sz val="18"/>
      <color rgb="FF003366"/>
      <name val="Cambria1"/>
      <family val="1"/>
      <charset val="238"/>
    </font>
    <font>
      <sz val="10"/>
      <color rgb="FF996600"/>
      <name val="Calibri"/>
      <family val="2"/>
      <charset val="238"/>
    </font>
    <font>
      <sz val="10"/>
      <color rgb="FF993300"/>
      <name val="Arial"/>
      <family val="2"/>
      <charset val="238"/>
    </font>
    <font>
      <sz val="11"/>
      <color rgb="FF993300"/>
      <name val="Calibri"/>
      <family val="2"/>
      <charset val="238"/>
    </font>
    <font>
      <sz val="10"/>
      <color rgb="FF333333"/>
      <name val="Calibri"/>
      <family val="2"/>
      <charset val="238"/>
    </font>
    <font>
      <sz val="10"/>
      <color rgb="FF333333"/>
      <name val="Arial"/>
      <family val="2"/>
      <charset val="238"/>
    </font>
    <font>
      <sz val="11"/>
      <color rgb="FFFF9900"/>
      <name val="Calibri"/>
      <family val="2"/>
      <charset val="238"/>
    </font>
    <font>
      <b/>
      <i/>
      <u/>
      <sz val="10"/>
      <color rgb="FF000000"/>
      <name val="Calibri"/>
      <family val="2"/>
      <charset val="238"/>
    </font>
    <font>
      <sz val="11"/>
      <color rgb="FFFF0000"/>
      <name val="Calibri"/>
      <family val="2"/>
      <charset val="238"/>
    </font>
    <font>
      <sz val="11"/>
      <color rgb="FF333399"/>
      <name val="Calibri"/>
      <family val="2"/>
      <charset val="238"/>
    </font>
    <font>
      <b/>
      <sz val="11"/>
      <color rgb="FFFF9900"/>
      <name val="Calibri"/>
      <family val="2"/>
      <charset val="238"/>
    </font>
    <font>
      <b/>
      <sz val="11"/>
      <color rgb="FF333333"/>
      <name val="Calibri"/>
      <family val="2"/>
      <charset val="238"/>
    </font>
    <font>
      <i/>
      <sz val="11"/>
      <color rgb="FF808080"/>
      <name val="Calibri"/>
      <family val="2"/>
      <charset val="238"/>
    </font>
    <font>
      <sz val="11"/>
      <color rgb="FF800080"/>
      <name val="Calibri"/>
      <family val="2"/>
      <charset val="238"/>
    </font>
  </fonts>
  <fills count="37">
    <fill>
      <patternFill patternType="none"/>
    </fill>
    <fill>
      <patternFill patternType="gray125"/>
    </fill>
    <fill>
      <patternFill patternType="solid">
        <fgColor rgb="FF92D050"/>
        <bgColor rgb="FFC3D69B"/>
      </patternFill>
    </fill>
    <fill>
      <patternFill patternType="solid">
        <fgColor rgb="FF009644"/>
        <bgColor rgb="FF008080"/>
      </patternFill>
    </fill>
    <fill>
      <patternFill patternType="solid">
        <fgColor rgb="FFBFBFBF"/>
        <bgColor rgb="FFC3D69B"/>
      </patternFill>
    </fill>
    <fill>
      <patternFill patternType="solid">
        <fgColor rgb="FFC6D9F1"/>
        <bgColor rgb="FFD9D9D9"/>
      </patternFill>
    </fill>
    <fill>
      <patternFill patternType="solid">
        <fgColor rgb="FF95B3D7"/>
        <bgColor rgb="FF9999FF"/>
      </patternFill>
    </fill>
    <fill>
      <patternFill patternType="solid">
        <fgColor rgb="FFC3D69B"/>
        <bgColor rgb="FFBFBFBF"/>
      </patternFill>
    </fill>
    <fill>
      <patternFill patternType="solid">
        <fgColor rgb="FFFDEADA"/>
        <bgColor rgb="FFF2F2F2"/>
      </patternFill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C0C0C0"/>
        <bgColor rgb="FFC0C0C0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FF0000"/>
        <bgColor rgb="FFFF0000"/>
      </patternFill>
    </fill>
    <fill>
      <patternFill patternType="solid">
        <fgColor rgb="FF969696"/>
        <bgColor rgb="FF969696"/>
      </patternFill>
    </fill>
    <fill>
      <patternFill patternType="solid">
        <fgColor rgb="FFFFFFCC"/>
        <bgColor rgb="FFFFFFCC"/>
      </patternFill>
    </fill>
    <fill>
      <patternFill patternType="solid">
        <fgColor rgb="FFFFFF99"/>
        <bgColor rgb="FFFFFF99"/>
      </patternFill>
    </fill>
    <fill>
      <patternFill patternType="solid">
        <fgColor rgb="FFEEEEEE"/>
        <bgColor rgb="FFEEEEEE"/>
      </patternFill>
    </fill>
    <fill>
      <patternFill patternType="solid">
        <fgColor rgb="FF333399"/>
        <bgColor rgb="FF333399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/>
      <top/>
      <bottom style="thin">
        <color rgb="FF333399"/>
      </bottom>
      <diagonal/>
    </border>
    <border>
      <left/>
      <right/>
      <top/>
      <bottom style="thin">
        <color rgb="FFC0C0C0"/>
      </bottom>
      <diagonal/>
    </border>
    <border>
      <left/>
      <right/>
      <top/>
      <bottom style="thin">
        <color rgb="FF0066CC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/>
      <bottom style="double">
        <color auto="1"/>
      </bottom>
      <diagonal/>
    </border>
    <border>
      <left/>
      <right/>
      <top style="thin">
        <color rgb="FF333399"/>
      </top>
      <bottom style="double">
        <color auto="1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</borders>
  <cellStyleXfs count="122">
    <xf numFmtId="0" fontId="0" fillId="0" borderId="0"/>
    <xf numFmtId="0" fontId="1" fillId="0" borderId="0">
      <alignment horizontal="center" vertical="center" wrapText="1"/>
    </xf>
    <xf numFmtId="0" fontId="26" fillId="0" borderId="0"/>
    <xf numFmtId="0" fontId="2" fillId="0" borderId="0"/>
    <xf numFmtId="0" fontId="2" fillId="0" borderId="0"/>
    <xf numFmtId="0" fontId="3" fillId="0" borderId="0"/>
    <xf numFmtId="0" fontId="4" fillId="0" borderId="0"/>
    <xf numFmtId="0" fontId="3" fillId="0" borderId="0"/>
    <xf numFmtId="0" fontId="5" fillId="0" borderId="1">
      <alignment horizontal="center" vertical="center" wrapText="1"/>
    </xf>
    <xf numFmtId="0" fontId="2" fillId="9" borderId="0"/>
    <xf numFmtId="0" fontId="2" fillId="9" borderId="0"/>
    <xf numFmtId="0" fontId="2" fillId="10" borderId="0"/>
    <xf numFmtId="0" fontId="2" fillId="10" borderId="0"/>
    <xf numFmtId="0" fontId="2" fillId="11" borderId="0"/>
    <xf numFmtId="0" fontId="2" fillId="11" borderId="0"/>
    <xf numFmtId="0" fontId="2" fillId="12" borderId="0"/>
    <xf numFmtId="0" fontId="2" fillId="12" borderId="0"/>
    <xf numFmtId="0" fontId="2" fillId="13" borderId="0"/>
    <xf numFmtId="0" fontId="2" fillId="13" borderId="0"/>
    <xf numFmtId="0" fontId="2" fillId="14" borderId="0"/>
    <xf numFmtId="0" fontId="2" fillId="14" borderId="0"/>
    <xf numFmtId="0" fontId="2" fillId="15" borderId="0"/>
    <xf numFmtId="0" fontId="2" fillId="15" borderId="0"/>
    <xf numFmtId="0" fontId="2" fillId="16" borderId="0"/>
    <xf numFmtId="0" fontId="2" fillId="16" borderId="0"/>
    <xf numFmtId="0" fontId="2" fillId="17" borderId="0"/>
    <xf numFmtId="0" fontId="2" fillId="17" borderId="0"/>
    <xf numFmtId="0" fontId="2" fillId="12" borderId="0"/>
    <xf numFmtId="0" fontId="2" fillId="12" borderId="0"/>
    <xf numFmtId="0" fontId="2" fillId="15" borderId="0"/>
    <xf numFmtId="0" fontId="2" fillId="15" borderId="0"/>
    <xf numFmtId="0" fontId="2" fillId="18" borderId="0"/>
    <xf numFmtId="0" fontId="2" fillId="18" borderId="0"/>
    <xf numFmtId="0" fontId="30" fillId="19" borderId="0"/>
    <xf numFmtId="0" fontId="30" fillId="19" borderId="0"/>
    <xf numFmtId="0" fontId="30" fillId="16" borderId="0"/>
    <xf numFmtId="0" fontId="30" fillId="16" borderId="0"/>
    <xf numFmtId="0" fontId="30" fillId="17" borderId="0"/>
    <xf numFmtId="0" fontId="30" fillId="17" borderId="0"/>
    <xf numFmtId="0" fontId="30" fillId="20" borderId="0"/>
    <xf numFmtId="0" fontId="30" fillId="20" borderId="0"/>
    <xf numFmtId="0" fontId="30" fillId="21" borderId="0"/>
    <xf numFmtId="0" fontId="30" fillId="21" borderId="0"/>
    <xf numFmtId="0" fontId="30" fillId="22" borderId="0"/>
    <xf numFmtId="0" fontId="30" fillId="22" borderId="0"/>
    <xf numFmtId="0" fontId="24" fillId="0" borderId="0"/>
    <xf numFmtId="0" fontId="31" fillId="23" borderId="0"/>
    <xf numFmtId="0" fontId="32" fillId="23" borderId="0"/>
    <xf numFmtId="0" fontId="31" fillId="24" borderId="0"/>
    <xf numFmtId="0" fontId="32" fillId="24" borderId="0"/>
    <xf numFmtId="0" fontId="24" fillId="25" borderId="0"/>
    <xf numFmtId="0" fontId="33" fillId="26" borderId="0"/>
    <xf numFmtId="0" fontId="33" fillId="0" borderId="0"/>
    <xf numFmtId="0" fontId="34" fillId="27" borderId="0"/>
    <xf numFmtId="0" fontId="35" fillId="16" borderId="0"/>
    <xf numFmtId="0" fontId="36" fillId="11" borderId="0"/>
    <xf numFmtId="0" fontId="36" fillId="11" borderId="0"/>
    <xf numFmtId="0" fontId="37" fillId="28" borderId="0"/>
    <xf numFmtId="0" fontId="38" fillId="29" borderId="0"/>
    <xf numFmtId="0" fontId="39" fillId="0" borderId="0"/>
    <xf numFmtId="0" fontId="40" fillId="0" borderId="0"/>
    <xf numFmtId="0" fontId="41" fillId="11" borderId="0"/>
    <xf numFmtId="0" fontId="42" fillId="11" borderId="0"/>
    <xf numFmtId="0" fontId="43" fillId="0" borderId="0"/>
    <xf numFmtId="0" fontId="44" fillId="0" borderId="0"/>
    <xf numFmtId="0" fontId="45" fillId="0" borderId="0"/>
    <xf numFmtId="0" fontId="46" fillId="0" borderId="0"/>
    <xf numFmtId="0" fontId="47" fillId="0" borderId="0"/>
    <xf numFmtId="0" fontId="48" fillId="0" borderId="0"/>
    <xf numFmtId="0" fontId="49" fillId="0" borderId="0"/>
    <xf numFmtId="0" fontId="50" fillId="0" borderId="0"/>
    <xf numFmtId="0" fontId="51" fillId="30" borderId="15"/>
    <xf numFmtId="0" fontId="51" fillId="30" borderId="15"/>
    <xf numFmtId="0" fontId="43" fillId="0" borderId="0"/>
    <xf numFmtId="0" fontId="52" fillId="0" borderId="16"/>
    <xf numFmtId="0" fontId="53" fillId="0" borderId="17"/>
    <xf numFmtId="0" fontId="54" fillId="0" borderId="18"/>
    <xf numFmtId="0" fontId="54" fillId="0" borderId="0"/>
    <xf numFmtId="0" fontId="55" fillId="0" borderId="0"/>
    <xf numFmtId="0" fontId="56" fillId="0" borderId="0"/>
    <xf numFmtId="0" fontId="57" fillId="31" borderId="0"/>
    <xf numFmtId="0" fontId="58" fillId="31" borderId="0"/>
    <xf numFmtId="0" fontId="59" fillId="32" borderId="0"/>
    <xf numFmtId="0" fontId="59" fillId="32" borderId="0"/>
    <xf numFmtId="0" fontId="28" fillId="0" borderId="0"/>
    <xf numFmtId="0" fontId="60" fillId="31" borderId="19"/>
    <xf numFmtId="0" fontId="61" fillId="31" borderId="19"/>
    <xf numFmtId="0" fontId="2" fillId="31" borderId="20"/>
    <xf numFmtId="0" fontId="62" fillId="0" borderId="21"/>
    <xf numFmtId="0" fontId="62" fillId="0" borderId="21"/>
    <xf numFmtId="0" fontId="63" fillId="0" borderId="0"/>
    <xf numFmtId="0" fontId="27" fillId="0" borderId="22"/>
    <xf numFmtId="0" fontId="27" fillId="0" borderId="22"/>
    <xf numFmtId="0" fontId="2" fillId="0" borderId="0"/>
    <xf numFmtId="0" fontId="2" fillId="0" borderId="0"/>
    <xf numFmtId="0" fontId="2" fillId="0" borderId="0"/>
    <xf numFmtId="0" fontId="2" fillId="0" borderId="0"/>
    <xf numFmtId="0" fontId="64" fillId="0" borderId="0"/>
    <xf numFmtId="0" fontId="64" fillId="0" borderId="0"/>
    <xf numFmtId="0" fontId="2" fillId="33" borderId="0"/>
    <xf numFmtId="0" fontId="65" fillId="14" borderId="19"/>
    <xf numFmtId="0" fontId="66" fillId="26" borderId="19"/>
    <xf numFmtId="0" fontId="63" fillId="0" borderId="0"/>
    <xf numFmtId="0" fontId="67" fillId="26" borderId="23"/>
    <xf numFmtId="0" fontId="68" fillId="0" borderId="0"/>
    <xf numFmtId="0" fontId="68" fillId="0" borderId="0"/>
    <xf numFmtId="0" fontId="34" fillId="0" borderId="0"/>
    <xf numFmtId="0" fontId="35" fillId="0" borderId="0"/>
    <xf numFmtId="0" fontId="69" fillId="10" borderId="0"/>
    <xf numFmtId="0" fontId="69" fillId="10" borderId="0"/>
    <xf numFmtId="0" fontId="30" fillId="34" borderId="0"/>
    <xf numFmtId="0" fontId="30" fillId="34" borderId="0"/>
    <xf numFmtId="0" fontId="30" fillId="29" borderId="0"/>
    <xf numFmtId="0" fontId="30" fillId="29" borderId="0"/>
    <xf numFmtId="0" fontId="30" fillId="35" borderId="0"/>
    <xf numFmtId="0" fontId="30" fillId="35" borderId="0"/>
    <xf numFmtId="0" fontId="30" fillId="20" borderId="0"/>
    <xf numFmtId="0" fontId="30" fillId="20" borderId="0"/>
    <xf numFmtId="0" fontId="30" fillId="21" borderId="0"/>
    <xf numFmtId="0" fontId="30" fillId="21" borderId="0"/>
    <xf numFmtId="0" fontId="30" fillId="36" borderId="0"/>
    <xf numFmtId="0" fontId="30" fillId="36" borderId="0"/>
  </cellStyleXfs>
  <cellXfs count="146">
    <xf numFmtId="0" fontId="0" fillId="0" borderId="0" xfId="0"/>
    <xf numFmtId="164" fontId="25" fillId="0" borderId="0" xfId="2" applyNumberFormat="1" applyFont="1" applyBorder="1" applyAlignment="1">
      <alignment horizontal="center" vertical="center"/>
    </xf>
    <xf numFmtId="49" fontId="11" fillId="2" borderId="3" xfId="2" applyNumberFormat="1" applyFont="1" applyFill="1" applyBorder="1" applyAlignment="1">
      <alignment horizontal="center" vertical="center"/>
    </xf>
    <xf numFmtId="0" fontId="11" fillId="2" borderId="3" xfId="2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20" fontId="8" fillId="0" borderId="0" xfId="0" applyNumberFormat="1" applyFont="1" applyAlignment="1">
      <alignment horizontal="right" vertical="center"/>
    </xf>
    <xf numFmtId="164" fontId="6" fillId="0" borderId="0" xfId="0" applyNumberFormat="1" applyFont="1" applyAlignment="1">
      <alignment vertical="center"/>
    </xf>
    <xf numFmtId="165" fontId="6" fillId="0" borderId="0" xfId="0" applyNumberFormat="1" applyFont="1" applyAlignment="1">
      <alignment horizontal="left" vertical="center"/>
    </xf>
    <xf numFmtId="0" fontId="8" fillId="0" borderId="0" xfId="0" applyFont="1" applyAlignment="1">
      <alignment horizontal="right" vertical="center"/>
    </xf>
    <xf numFmtId="164" fontId="9" fillId="0" borderId="0" xfId="0" applyNumberFormat="1" applyFont="1" applyAlignment="1">
      <alignment vertical="center"/>
    </xf>
    <xf numFmtId="164" fontId="10" fillId="0" borderId="0" xfId="0" applyNumberFormat="1" applyFont="1" applyAlignment="1">
      <alignment vertical="center"/>
    </xf>
    <xf numFmtId="0" fontId="6" fillId="0" borderId="0" xfId="2" applyFont="1" applyBorder="1" applyAlignment="1">
      <alignment horizontal="right" vertical="center"/>
    </xf>
    <xf numFmtId="0" fontId="6" fillId="0" borderId="0" xfId="2" applyFont="1" applyBorder="1" applyAlignment="1">
      <alignment horizontal="center" vertical="center"/>
    </xf>
    <xf numFmtId="49" fontId="6" fillId="0" borderId="0" xfId="2" applyNumberFormat="1" applyFont="1" applyBorder="1" applyAlignment="1">
      <alignment horizontal="center" vertical="center"/>
    </xf>
    <xf numFmtId="0" fontId="6" fillId="0" borderId="0" xfId="2" applyFont="1" applyBorder="1" applyAlignment="1">
      <alignment vertical="center"/>
    </xf>
    <xf numFmtId="0" fontId="6" fillId="0" borderId="0" xfId="2" applyFont="1" applyBorder="1" applyAlignment="1" applyProtection="1">
      <alignment horizontal="right" vertical="center"/>
      <protection locked="0"/>
    </xf>
    <xf numFmtId="2" fontId="6" fillId="0" borderId="0" xfId="2" applyNumberFormat="1" applyFont="1" applyBorder="1" applyAlignment="1" applyProtection="1">
      <alignment vertical="center"/>
      <protection locked="0"/>
    </xf>
    <xf numFmtId="2" fontId="6" fillId="0" borderId="0" xfId="2" applyNumberFormat="1" applyFont="1" applyBorder="1" applyAlignment="1">
      <alignment horizontal="right" vertical="center"/>
    </xf>
    <xf numFmtId="0" fontId="11" fillId="2" borderId="2" xfId="2" applyFont="1" applyFill="1" applyBorder="1" applyAlignment="1">
      <alignment horizontal="center" vertical="center"/>
    </xf>
    <xf numFmtId="49" fontId="11" fillId="2" borderId="2" xfId="2" applyNumberFormat="1" applyFont="1" applyFill="1" applyBorder="1" applyAlignment="1">
      <alignment horizontal="center" vertical="center"/>
    </xf>
    <xf numFmtId="2" fontId="11" fillId="2" borderId="2" xfId="2" applyNumberFormat="1" applyFont="1" applyFill="1" applyBorder="1" applyAlignment="1" applyProtection="1">
      <alignment horizontal="center" vertical="center"/>
      <protection locked="0"/>
    </xf>
    <xf numFmtId="2" fontId="11" fillId="3" borderId="2" xfId="2" applyNumberFormat="1" applyFont="1" applyFill="1" applyBorder="1" applyAlignment="1" applyProtection="1">
      <alignment horizontal="center" vertical="center"/>
      <protection locked="0"/>
    </xf>
    <xf numFmtId="0" fontId="11" fillId="3" borderId="2" xfId="2" applyFont="1" applyFill="1" applyBorder="1" applyAlignment="1">
      <alignment horizontal="center" vertical="center"/>
    </xf>
    <xf numFmtId="0" fontId="12" fillId="0" borderId="0" xfId="2" applyFont="1" applyBorder="1" applyAlignment="1">
      <alignment vertical="center"/>
    </xf>
    <xf numFmtId="0" fontId="11" fillId="2" borderId="4" xfId="2" applyFont="1" applyFill="1" applyBorder="1" applyAlignment="1">
      <alignment horizontal="center" vertical="center"/>
    </xf>
    <xf numFmtId="49" fontId="11" fillId="2" borderId="4" xfId="2" applyNumberFormat="1" applyFont="1" applyFill="1" applyBorder="1" applyAlignment="1">
      <alignment horizontal="center" vertical="center"/>
    </xf>
    <xf numFmtId="2" fontId="11" fillId="2" borderId="4" xfId="2" applyNumberFormat="1" applyFont="1" applyFill="1" applyBorder="1" applyAlignment="1" applyProtection="1">
      <alignment horizontal="center" vertical="center"/>
      <protection locked="0"/>
    </xf>
    <xf numFmtId="2" fontId="11" fillId="3" borderId="4" xfId="2" applyNumberFormat="1" applyFont="1" applyFill="1" applyBorder="1" applyAlignment="1" applyProtection="1">
      <alignment horizontal="center" vertical="center"/>
      <protection locked="0"/>
    </xf>
    <xf numFmtId="0" fontId="11" fillId="3" borderId="4" xfId="2" applyFont="1" applyFill="1" applyBorder="1" applyAlignment="1">
      <alignment horizontal="center" vertical="center"/>
    </xf>
    <xf numFmtId="0" fontId="13" fillId="0" borderId="0" xfId="2" applyFont="1" applyBorder="1" applyAlignment="1">
      <alignment horizontal="center" vertical="center"/>
    </xf>
    <xf numFmtId="49" fontId="13" fillId="0" borderId="0" xfId="2" applyNumberFormat="1" applyFont="1" applyBorder="1" applyAlignment="1">
      <alignment horizontal="center" vertical="center"/>
    </xf>
    <xf numFmtId="0" fontId="14" fillId="0" borderId="0" xfId="2" applyFont="1" applyBorder="1" applyAlignment="1">
      <alignment vertical="center"/>
    </xf>
    <xf numFmtId="2" fontId="13" fillId="0" borderId="0" xfId="2" applyNumberFormat="1" applyFont="1" applyBorder="1" applyAlignment="1" applyProtection="1">
      <alignment horizontal="center" vertical="center"/>
      <protection locked="0"/>
    </xf>
    <xf numFmtId="0" fontId="15" fillId="4" borderId="0" xfId="2" applyFont="1" applyFill="1" applyBorder="1" applyAlignment="1">
      <alignment vertical="center"/>
    </xf>
    <xf numFmtId="0" fontId="16" fillId="4" borderId="0" xfId="2" applyFont="1" applyFill="1" applyBorder="1" applyAlignment="1">
      <alignment horizontal="center" vertical="center"/>
    </xf>
    <xf numFmtId="0" fontId="17" fillId="4" borderId="0" xfId="3" applyFont="1" applyFill="1"/>
    <xf numFmtId="0" fontId="16" fillId="4" borderId="0" xfId="2" applyFont="1" applyFill="1" applyBorder="1" applyAlignment="1">
      <alignment vertical="center"/>
    </xf>
    <xf numFmtId="0" fontId="16" fillId="4" borderId="0" xfId="2" applyFont="1" applyFill="1" applyBorder="1" applyAlignment="1">
      <alignment horizontal="right" vertical="center"/>
    </xf>
    <xf numFmtId="0" fontId="17" fillId="4" borderId="0" xfId="3" applyFont="1" applyFill="1" applyProtection="1">
      <protection locked="0"/>
    </xf>
    <xf numFmtId="2" fontId="16" fillId="4" borderId="0" xfId="2" applyNumberFormat="1" applyFont="1" applyFill="1" applyBorder="1" applyAlignment="1" applyProtection="1">
      <alignment horizontal="right" vertical="center"/>
      <protection locked="0"/>
    </xf>
    <xf numFmtId="0" fontId="18" fillId="4" borderId="0" xfId="2" applyFont="1" applyFill="1" applyBorder="1" applyAlignment="1">
      <alignment vertical="center"/>
    </xf>
    <xf numFmtId="49" fontId="6" fillId="0" borderId="0" xfId="2" applyNumberFormat="1" applyFont="1" applyBorder="1" applyAlignment="1">
      <alignment horizontal="left" vertical="center"/>
    </xf>
    <xf numFmtId="0" fontId="3" fillId="0" borderId="0" xfId="3" applyFont="1" applyProtection="1">
      <protection locked="0" hidden="1"/>
    </xf>
    <xf numFmtId="0" fontId="6" fillId="0" borderId="0" xfId="0" applyFont="1" applyBorder="1" applyAlignment="1" applyProtection="1">
      <alignment vertical="center"/>
      <protection locked="0" hidden="1"/>
    </xf>
    <xf numFmtId="1" fontId="6" fillId="0" borderId="0" xfId="0" applyNumberFormat="1" applyFont="1" applyBorder="1" applyAlignment="1" applyProtection="1">
      <alignment horizontal="left" vertical="center"/>
      <protection locked="0"/>
    </xf>
    <xf numFmtId="166" fontId="3" fillId="0" borderId="0" xfId="3" applyNumberFormat="1" applyFont="1" applyProtection="1">
      <protection locked="0"/>
    </xf>
    <xf numFmtId="166" fontId="6" fillId="0" borderId="0" xfId="0" applyNumberFormat="1" applyFont="1" applyBorder="1" applyAlignment="1" applyProtection="1">
      <alignment vertical="center"/>
      <protection hidden="1"/>
    </xf>
    <xf numFmtId="49" fontId="6" fillId="0" borderId="0" xfId="2" applyNumberFormat="1" applyFont="1" applyBorder="1" applyAlignment="1">
      <alignment horizontal="right" vertical="center"/>
    </xf>
    <xf numFmtId="0" fontId="6" fillId="0" borderId="0" xfId="0" applyFont="1" applyAlignment="1" applyProtection="1">
      <alignment vertical="center"/>
      <protection hidden="1"/>
    </xf>
    <xf numFmtId="166" fontId="19" fillId="0" borderId="0" xfId="0" applyNumberFormat="1" applyFont="1" applyBorder="1" applyAlignment="1" applyProtection="1">
      <alignment vertical="center"/>
      <protection hidden="1"/>
    </xf>
    <xf numFmtId="0" fontId="17" fillId="4" borderId="0" xfId="3" applyFont="1" applyFill="1" applyAlignment="1">
      <alignment horizontal="left"/>
    </xf>
    <xf numFmtId="0" fontId="17" fillId="4" borderId="0" xfId="3" applyFont="1" applyFill="1" applyAlignment="1" applyProtection="1">
      <alignment horizontal="left"/>
      <protection locked="0"/>
    </xf>
    <xf numFmtId="49" fontId="6" fillId="0" borderId="0" xfId="2" applyNumberFormat="1" applyFont="1" applyBorder="1" applyAlignment="1" applyProtection="1">
      <alignment horizontal="left" vertical="center"/>
      <protection locked="0" hidden="1"/>
    </xf>
    <xf numFmtId="0" fontId="3" fillId="0" borderId="0" xfId="3" applyFont="1" applyProtection="1">
      <protection locked="0" hidden="1"/>
    </xf>
    <xf numFmtId="0" fontId="6" fillId="0" borderId="0" xfId="2" applyFont="1" applyBorder="1" applyAlignment="1" applyProtection="1">
      <alignment horizontal="left" vertical="center"/>
      <protection locked="0"/>
    </xf>
    <xf numFmtId="49" fontId="12" fillId="0" borderId="0" xfId="2" applyNumberFormat="1" applyFont="1" applyBorder="1" applyAlignment="1">
      <alignment horizontal="left" vertical="center"/>
    </xf>
    <xf numFmtId="0" fontId="3" fillId="0" borderId="0" xfId="7" applyAlignment="1">
      <alignment vertical="center"/>
    </xf>
    <xf numFmtId="166" fontId="3" fillId="5" borderId="0" xfId="3" applyNumberFormat="1" applyFont="1" applyFill="1" applyProtection="1">
      <protection locked="0"/>
    </xf>
    <xf numFmtId="166" fontId="3" fillId="6" borderId="0" xfId="3" applyNumberFormat="1" applyFont="1" applyFill="1" applyProtection="1">
      <protection locked="0"/>
    </xf>
    <xf numFmtId="0" fontId="3" fillId="0" borderId="0" xfId="7"/>
    <xf numFmtId="166" fontId="6" fillId="0" borderId="0" xfId="3" applyNumberFormat="1" applyFont="1" applyProtection="1">
      <protection locked="0"/>
    </xf>
    <xf numFmtId="0" fontId="20" fillId="4" borderId="0" xfId="2" applyFont="1" applyFill="1" applyBorder="1" applyAlignment="1">
      <alignment horizontal="center" vertical="center"/>
    </xf>
    <xf numFmtId="0" fontId="20" fillId="4" borderId="0" xfId="3" applyFont="1" applyFill="1" applyAlignment="1">
      <alignment horizontal="left"/>
    </xf>
    <xf numFmtId="0" fontId="20" fillId="4" borderId="0" xfId="3" applyFont="1" applyFill="1"/>
    <xf numFmtId="0" fontId="20" fillId="4" borderId="0" xfId="2" applyFont="1" applyFill="1" applyBorder="1" applyAlignment="1">
      <alignment vertical="center"/>
    </xf>
    <xf numFmtId="0" fontId="20" fillId="4" borderId="0" xfId="2" applyFont="1" applyFill="1" applyBorder="1" applyAlignment="1">
      <alignment horizontal="right" vertical="center"/>
    </xf>
    <xf numFmtId="0" fontId="20" fillId="4" borderId="0" xfId="3" applyFont="1" applyFill="1" applyAlignment="1" applyProtection="1">
      <alignment horizontal="left"/>
      <protection locked="0"/>
    </xf>
    <xf numFmtId="2" fontId="20" fillId="4" borderId="0" xfId="2" applyNumberFormat="1" applyFont="1" applyFill="1" applyBorder="1" applyAlignment="1" applyProtection="1">
      <alignment horizontal="right" vertical="center"/>
      <protection locked="0"/>
    </xf>
    <xf numFmtId="166" fontId="3" fillId="0" borderId="0" xfId="3" applyNumberFormat="1" applyFont="1" applyProtection="1">
      <protection locked="0"/>
    </xf>
    <xf numFmtId="166" fontId="3" fillId="0" borderId="0" xfId="3" applyNumberFormat="1" applyFont="1" applyProtection="1">
      <protection locked="0" hidden="1"/>
    </xf>
    <xf numFmtId="0" fontId="6" fillId="0" borderId="0" xfId="2" applyFont="1" applyBorder="1"/>
    <xf numFmtId="0" fontId="6" fillId="0" borderId="0" xfId="2" applyFont="1" applyBorder="1" applyAlignment="1">
      <alignment horizontal="left" vertical="center"/>
    </xf>
    <xf numFmtId="49" fontId="6" fillId="0" borderId="0" xfId="2" applyNumberFormat="1" applyFont="1" applyBorder="1" applyAlignment="1">
      <alignment vertical="center"/>
    </xf>
    <xf numFmtId="166" fontId="3" fillId="0" borderId="0" xfId="3" applyNumberFormat="1" applyFont="1" applyProtection="1">
      <protection locked="0" hidden="1"/>
    </xf>
    <xf numFmtId="0" fontId="21" fillId="0" borderId="0" xfId="2" applyFont="1" applyBorder="1" applyAlignment="1">
      <alignment vertical="center"/>
    </xf>
    <xf numFmtId="0" fontId="22" fillId="4" borderId="0" xfId="2" applyFont="1" applyFill="1" applyBorder="1" applyAlignment="1">
      <alignment vertical="center"/>
    </xf>
    <xf numFmtId="166" fontId="3" fillId="0" borderId="0" xfId="3" applyNumberFormat="1" applyFont="1" applyProtection="1"/>
    <xf numFmtId="0" fontId="6" fillId="4" borderId="0" xfId="2" applyFont="1" applyFill="1" applyBorder="1" applyAlignment="1">
      <alignment vertical="center"/>
    </xf>
    <xf numFmtId="166" fontId="3" fillId="7" borderId="0" xfId="3" applyNumberFormat="1" applyFont="1" applyFill="1" applyProtection="1"/>
    <xf numFmtId="166" fontId="3" fillId="0" borderId="0" xfId="3" applyNumberFormat="1" applyFont="1" applyProtection="1">
      <protection hidden="1"/>
    </xf>
    <xf numFmtId="0" fontId="6" fillId="0" borderId="0" xfId="2" applyFont="1" applyBorder="1" applyAlignment="1" applyProtection="1">
      <alignment vertical="center"/>
    </xf>
    <xf numFmtId="166" fontId="3" fillId="0" borderId="0" xfId="3" applyNumberFormat="1" applyFont="1" applyProtection="1">
      <protection hidden="1"/>
    </xf>
    <xf numFmtId="0" fontId="6" fillId="8" borderId="0" xfId="2" applyFont="1" applyFill="1" applyBorder="1" applyAlignment="1" applyProtection="1">
      <alignment horizontal="left" vertical="center"/>
      <protection locked="0"/>
    </xf>
    <xf numFmtId="166" fontId="23" fillId="0" borderId="0" xfId="3" applyNumberFormat="1" applyFont="1" applyProtection="1"/>
    <xf numFmtId="0" fontId="8" fillId="0" borderId="0" xfId="2" applyFont="1" applyBorder="1" applyAlignment="1">
      <alignment horizontal="left" vertical="center"/>
    </xf>
    <xf numFmtId="0" fontId="8" fillId="0" borderId="0" xfId="2" applyFont="1" applyBorder="1" applyAlignment="1" applyProtection="1">
      <alignment horizontal="right" vertical="center"/>
      <protection locked="0"/>
    </xf>
    <xf numFmtId="2" fontId="8" fillId="0" borderId="0" xfId="2" applyNumberFormat="1" applyFont="1" applyBorder="1" applyAlignment="1" applyProtection="1">
      <alignment vertical="center"/>
      <protection locked="0"/>
    </xf>
    <xf numFmtId="166" fontId="24" fillId="0" borderId="0" xfId="3" applyNumberFormat="1" applyFont="1" applyBorder="1" applyProtection="1">
      <protection locked="0" hidden="1"/>
    </xf>
    <xf numFmtId="166" fontId="8" fillId="0" borderId="0" xfId="2" applyNumberFormat="1" applyFont="1" applyBorder="1" applyAlignment="1">
      <alignment vertical="center"/>
    </xf>
    <xf numFmtId="49" fontId="8" fillId="0" borderId="0" xfId="2" applyNumberFormat="1" applyFont="1" applyBorder="1" applyAlignment="1">
      <alignment horizontal="left" vertical="center"/>
    </xf>
    <xf numFmtId="2" fontId="8" fillId="0" borderId="0" xfId="2" applyNumberFormat="1" applyFont="1" applyBorder="1" applyAlignment="1" applyProtection="1">
      <alignment horizontal="right" vertical="center"/>
      <protection locked="0"/>
    </xf>
    <xf numFmtId="2" fontId="6" fillId="0" borderId="0" xfId="2" applyNumberFormat="1" applyFont="1" applyBorder="1" applyAlignment="1" applyProtection="1">
      <alignment horizontal="right" vertical="center"/>
      <protection locked="0"/>
    </xf>
    <xf numFmtId="0" fontId="3" fillId="0" borderId="0" xfId="5"/>
    <xf numFmtId="0" fontId="2" fillId="0" borderId="0" xfId="4"/>
    <xf numFmtId="2" fontId="27" fillId="0" borderId="5" xfId="4" applyNumberFormat="1" applyFont="1" applyBorder="1" applyAlignment="1">
      <alignment horizontal="right"/>
    </xf>
    <xf numFmtId="0" fontId="27" fillId="0" borderId="5" xfId="4" applyFont="1" applyFill="1" applyBorder="1" applyAlignment="1">
      <alignment horizontal="center"/>
    </xf>
    <xf numFmtId="49" fontId="2" fillId="0" borderId="6" xfId="4" applyNumberFormat="1" applyBorder="1"/>
    <xf numFmtId="0" fontId="2" fillId="0" borderId="6" xfId="4" applyBorder="1"/>
    <xf numFmtId="0" fontId="2" fillId="0" borderId="6" xfId="4" applyBorder="1" applyAlignment="1">
      <alignment horizontal="center"/>
    </xf>
    <xf numFmtId="0" fontId="2" fillId="0" borderId="7" xfId="4" applyBorder="1"/>
    <xf numFmtId="0" fontId="2" fillId="0" borderId="8" xfId="4" applyFont="1" applyBorder="1" applyProtection="1">
      <protection locked="0"/>
    </xf>
    <xf numFmtId="0" fontId="2" fillId="0" borderId="8" xfId="4" applyBorder="1" applyProtection="1">
      <protection locked="0"/>
    </xf>
    <xf numFmtId="0" fontId="2" fillId="0" borderId="8" xfId="4" applyBorder="1" applyAlignment="1" applyProtection="1">
      <alignment horizontal="center"/>
      <protection locked="0"/>
    </xf>
    <xf numFmtId="49" fontId="2" fillId="0" borderId="8" xfId="4" applyNumberFormat="1" applyBorder="1" applyAlignment="1" applyProtection="1">
      <alignment horizontal="center"/>
      <protection locked="0"/>
    </xf>
    <xf numFmtId="49" fontId="2" fillId="0" borderId="8" xfId="4" applyNumberFormat="1" applyBorder="1" applyProtection="1">
      <protection locked="0"/>
    </xf>
    <xf numFmtId="49" fontId="2" fillId="0" borderId="8" xfId="4" applyNumberFormat="1" applyBorder="1" applyProtection="1"/>
    <xf numFmtId="2" fontId="2" fillId="0" borderId="8" xfId="4" applyNumberFormat="1" applyBorder="1" applyAlignment="1" applyProtection="1">
      <alignment horizontal="right"/>
      <protection locked="0"/>
    </xf>
    <xf numFmtId="49" fontId="2" fillId="0" borderId="8" xfId="4" applyNumberFormat="1" applyFont="1" applyBorder="1" applyAlignment="1" applyProtection="1">
      <alignment horizontal="center"/>
      <protection locked="0"/>
    </xf>
    <xf numFmtId="49" fontId="2" fillId="0" borderId="8" xfId="4" applyNumberFormat="1" applyFont="1" applyBorder="1" applyProtection="1"/>
    <xf numFmtId="167" fontId="2" fillId="0" borderId="8" xfId="4" applyNumberFormat="1" applyBorder="1" applyProtection="1">
      <protection locked="0"/>
    </xf>
    <xf numFmtId="49" fontId="2" fillId="0" borderId="8" xfId="4" applyNumberFormat="1" applyFont="1" applyBorder="1" applyProtection="1">
      <protection locked="0"/>
    </xf>
    <xf numFmtId="0" fontId="2" fillId="0" borderId="8" xfId="4" applyFont="1" applyBorder="1" applyAlignment="1">
      <alignment horizontal="center"/>
    </xf>
    <xf numFmtId="2" fontId="2" fillId="0" borderId="8" xfId="4" applyNumberFormat="1" applyFont="1" applyBorder="1" applyAlignment="1" applyProtection="1">
      <alignment horizontal="right"/>
      <protection locked="0"/>
    </xf>
    <xf numFmtId="0" fontId="2" fillId="0" borderId="8" xfId="4" applyFont="1" applyBorder="1" applyAlignment="1">
      <alignment wrapText="1"/>
    </xf>
    <xf numFmtId="0" fontId="27" fillId="0" borderId="8" xfId="4" applyFont="1" applyBorder="1" applyAlignment="1">
      <alignment wrapText="1"/>
    </xf>
    <xf numFmtId="0" fontId="2" fillId="0" borderId="8" xfId="4" applyFont="1" applyBorder="1"/>
    <xf numFmtId="0" fontId="27" fillId="0" borderId="8" xfId="4" applyFont="1" applyBorder="1"/>
    <xf numFmtId="2" fontId="2" fillId="0" borderId="8" xfId="4" applyNumberFormat="1" applyBorder="1" applyProtection="1">
      <protection locked="0"/>
    </xf>
    <xf numFmtId="2" fontId="2" fillId="0" borderId="8" xfId="4" applyNumberFormat="1" applyFont="1" applyBorder="1" applyAlignment="1">
      <alignment horizontal="right"/>
    </xf>
    <xf numFmtId="0" fontId="2" fillId="0" borderId="8" xfId="4" applyBorder="1" applyAlignment="1" applyProtection="1">
      <alignment horizontal="right"/>
      <protection locked="0"/>
    </xf>
    <xf numFmtId="0" fontId="2" fillId="0" borderId="0" xfId="4" applyAlignment="1">
      <alignment horizontal="center"/>
    </xf>
    <xf numFmtId="0" fontId="2" fillId="0" borderId="9" xfId="4" applyFont="1" applyBorder="1" applyAlignment="1" applyProtection="1">
      <alignment horizontal="center"/>
      <protection locked="0"/>
    </xf>
    <xf numFmtId="49" fontId="2" fillId="0" borderId="9" xfId="4" applyNumberFormat="1" applyFont="1" applyBorder="1" applyAlignment="1" applyProtection="1">
      <alignment horizontal="center"/>
      <protection locked="0"/>
    </xf>
    <xf numFmtId="0" fontId="2" fillId="0" borderId="5" xfId="4" applyFont="1" applyFill="1" applyBorder="1" applyAlignment="1" applyProtection="1">
      <alignment horizontal="center" textRotation="90"/>
      <protection locked="0"/>
    </xf>
    <xf numFmtId="0" fontId="2" fillId="0" borderId="10" xfId="4" applyFont="1" applyBorder="1" applyAlignment="1" applyProtection="1">
      <alignment horizontal="center" wrapText="1"/>
      <protection locked="0"/>
    </xf>
    <xf numFmtId="0" fontId="2" fillId="0" borderId="10" xfId="4" applyFont="1" applyFill="1" applyBorder="1" applyAlignment="1" applyProtection="1">
      <alignment horizontal="center" wrapText="1"/>
      <protection locked="0"/>
    </xf>
    <xf numFmtId="0" fontId="2" fillId="0" borderId="10" xfId="4" applyFont="1" applyBorder="1" applyAlignment="1" applyProtection="1">
      <alignment horizontal="center"/>
      <protection locked="0"/>
    </xf>
    <xf numFmtId="49" fontId="2" fillId="0" borderId="10" xfId="4" applyNumberFormat="1" applyBorder="1" applyAlignment="1" applyProtection="1">
      <alignment horizontal="center"/>
      <protection locked="0"/>
    </xf>
    <xf numFmtId="0" fontId="28" fillId="0" borderId="0" xfId="4" applyFont="1" applyProtection="1">
      <protection locked="0"/>
    </xf>
    <xf numFmtId="0" fontId="28" fillId="0" borderId="0" xfId="4" applyFont="1" applyBorder="1" applyProtection="1">
      <protection locked="0"/>
    </xf>
    <xf numFmtId="0" fontId="2" fillId="0" borderId="9" xfId="4" applyFill="1" applyBorder="1"/>
    <xf numFmtId="0" fontId="29" fillId="0" borderId="11" xfId="4" applyFont="1" applyFill="1" applyBorder="1" applyAlignment="1" applyProtection="1">
      <alignment horizontal="left"/>
      <protection locked="0"/>
    </xf>
    <xf numFmtId="0" fontId="28" fillId="0" borderId="9" xfId="4" applyFont="1" applyFill="1" applyBorder="1" applyAlignment="1" applyProtection="1">
      <alignment horizontal="left" vertical="center"/>
      <protection locked="0"/>
    </xf>
    <xf numFmtId="168" fontId="28" fillId="0" borderId="12" xfId="4" applyNumberFormat="1" applyFont="1" applyBorder="1" applyAlignment="1" applyProtection="1">
      <alignment horizontal="right"/>
      <protection locked="0"/>
    </xf>
    <xf numFmtId="0" fontId="28" fillId="0" borderId="13" xfId="4" applyFont="1" applyFill="1" applyBorder="1" applyAlignment="1" applyProtection="1">
      <alignment horizontal="left"/>
      <protection locked="0"/>
    </xf>
    <xf numFmtId="0" fontId="28" fillId="0" borderId="0" xfId="4" applyFont="1" applyFill="1" applyBorder="1" applyAlignment="1" applyProtection="1">
      <alignment horizontal="left"/>
      <protection locked="0"/>
    </xf>
    <xf numFmtId="0" fontId="28" fillId="0" borderId="8" xfId="4" applyFont="1" applyFill="1" applyBorder="1" applyAlignment="1" applyProtection="1">
      <alignment horizontal="left" vertical="center"/>
      <protection locked="0"/>
    </xf>
    <xf numFmtId="0" fontId="2" fillId="0" borderId="8" xfId="4" applyFill="1" applyBorder="1"/>
    <xf numFmtId="0" fontId="28" fillId="0" borderId="12" xfId="4" applyFont="1" applyBorder="1" applyProtection="1">
      <protection locked="0"/>
    </xf>
    <xf numFmtId="0" fontId="28" fillId="0" borderId="13" xfId="4" applyFont="1" applyFill="1" applyBorder="1" applyAlignment="1" applyProtection="1">
      <alignment horizontal="left" wrapText="1"/>
      <protection locked="0"/>
    </xf>
    <xf numFmtId="0" fontId="28" fillId="0" borderId="10" xfId="4" applyFont="1" applyFill="1" applyBorder="1" applyAlignment="1">
      <alignment horizontal="left"/>
    </xf>
    <xf numFmtId="0" fontId="29" fillId="0" borderId="14" xfId="4" applyFont="1" applyFill="1" applyBorder="1" applyAlignment="1" applyProtection="1">
      <alignment horizontal="left"/>
      <protection locked="0"/>
    </xf>
    <xf numFmtId="0" fontId="28" fillId="0" borderId="10" xfId="4" applyFont="1" applyFill="1" applyBorder="1" applyAlignment="1" applyProtection="1">
      <alignment horizontal="left" vertical="center"/>
      <protection locked="0"/>
    </xf>
  </cellXfs>
  <cellStyles count="122">
    <cellStyle name="20 % - zvýraznenie1" xfId="9"/>
    <cellStyle name="20 % - zvýraznenie1 2" xfId="10"/>
    <cellStyle name="20 % - zvýraznenie2" xfId="11"/>
    <cellStyle name="20 % - zvýraznenie2 2" xfId="12"/>
    <cellStyle name="20 % - zvýraznenie3" xfId="13"/>
    <cellStyle name="20 % - zvýraznenie3 2" xfId="14"/>
    <cellStyle name="20 % - zvýraznenie4" xfId="15"/>
    <cellStyle name="20 % - zvýraznenie4 2" xfId="16"/>
    <cellStyle name="20 % - zvýraznenie5" xfId="17"/>
    <cellStyle name="20 % - zvýraznenie5 2" xfId="18"/>
    <cellStyle name="20 % - zvýraznenie6" xfId="19"/>
    <cellStyle name="20 % - zvýraznenie6 2" xfId="20"/>
    <cellStyle name="40 % - zvýraznenie1" xfId="21"/>
    <cellStyle name="40 % - zvýraznenie1 2" xfId="22"/>
    <cellStyle name="40 % - zvýraznenie2" xfId="23"/>
    <cellStyle name="40 % - zvýraznenie2 2" xfId="24"/>
    <cellStyle name="40 % - zvýraznenie3" xfId="25"/>
    <cellStyle name="40 % - zvýraznenie3 2" xfId="26"/>
    <cellStyle name="40 % - zvýraznenie4" xfId="27"/>
    <cellStyle name="40 % - zvýraznenie4 2" xfId="28"/>
    <cellStyle name="40 % - zvýraznenie5" xfId="29"/>
    <cellStyle name="40 % - zvýraznenie5 2" xfId="30"/>
    <cellStyle name="40 % - zvýraznenie6" xfId="31"/>
    <cellStyle name="40 % - zvýraznenie6 2" xfId="32"/>
    <cellStyle name="60 % - zvýraznenie1" xfId="33"/>
    <cellStyle name="60 % - zvýraznenie1 2" xfId="34"/>
    <cellStyle name="60 % - zvýraznenie2" xfId="35"/>
    <cellStyle name="60 % - zvýraznenie2 2" xfId="36"/>
    <cellStyle name="60 % - zvýraznenie3" xfId="37"/>
    <cellStyle name="60 % - zvýraznenie3 2" xfId="38"/>
    <cellStyle name="60 % - zvýraznenie4" xfId="39"/>
    <cellStyle name="60 % - zvýraznenie4 2" xfId="40"/>
    <cellStyle name="60 % - zvýraznenie5" xfId="41"/>
    <cellStyle name="60 % - zvýraznenie5 2" xfId="42"/>
    <cellStyle name="60 % - zvýraznenie6" xfId="43"/>
    <cellStyle name="60 % - zvýraznenie6 2" xfId="44"/>
    <cellStyle name="Accent" xfId="45"/>
    <cellStyle name="Accent 1" xfId="46"/>
    <cellStyle name="Accent 1 1" xfId="47"/>
    <cellStyle name="Accent 2" xfId="48"/>
    <cellStyle name="Accent 2 1" xfId="49"/>
    <cellStyle name="Accent 3" xfId="50"/>
    <cellStyle name="Accent 3 1" xfId="51"/>
    <cellStyle name="Accent 4" xfId="52"/>
    <cellStyle name="Bad" xfId="53"/>
    <cellStyle name="Bad 1" xfId="54"/>
    <cellStyle name="Dobrá" xfId="55"/>
    <cellStyle name="Dobrá 2" xfId="56"/>
    <cellStyle name="Error" xfId="57"/>
    <cellStyle name="Error 1" xfId="58"/>
    <cellStyle name="Footnote" xfId="59"/>
    <cellStyle name="Footnote 1" xfId="60"/>
    <cellStyle name="Good" xfId="61"/>
    <cellStyle name="Good 1" xfId="62"/>
    <cellStyle name="Heading" xfId="63"/>
    <cellStyle name="Heading 1" xfId="64"/>
    <cellStyle name="Heading 1 1" xfId="65"/>
    <cellStyle name="Heading 2" xfId="66"/>
    <cellStyle name="Heading 2 1" xfId="67"/>
    <cellStyle name="Heading 3" xfId="68"/>
    <cellStyle name="Hlavička" xfId="1"/>
    <cellStyle name="Hyperlink" xfId="69"/>
    <cellStyle name="Hyperlink 1" xfId="70"/>
    <cellStyle name="Kontrolná bunka" xfId="71"/>
    <cellStyle name="Kontrolná bunka 2" xfId="72"/>
    <cellStyle name="Nadpis" xfId="73"/>
    <cellStyle name="Nadpis 1 2" xfId="74"/>
    <cellStyle name="Nadpis 2 2" xfId="75"/>
    <cellStyle name="Nadpis 3 2" xfId="76"/>
    <cellStyle name="Nadpis 4 2" xfId="77"/>
    <cellStyle name="Názov" xfId="78"/>
    <cellStyle name="Názov 2" xfId="79"/>
    <cellStyle name="Neutral" xfId="80"/>
    <cellStyle name="Neutral 1" xfId="81"/>
    <cellStyle name="Neutrálna" xfId="82"/>
    <cellStyle name="Neutrálna 2" xfId="83"/>
    <cellStyle name="Normálna 2" xfId="84"/>
    <cellStyle name="normálne 2" xfId="2"/>
    <cellStyle name="normálne 3" xfId="3"/>
    <cellStyle name="normální" xfId="0" builtinId="0"/>
    <cellStyle name="normální 2" xfId="4"/>
    <cellStyle name="normální 2 2" xfId="5"/>
    <cellStyle name="normální 3" xfId="6"/>
    <cellStyle name="normální 4" xfId="7"/>
    <cellStyle name="Note" xfId="85"/>
    <cellStyle name="Note 1" xfId="86"/>
    <cellStyle name="Podhlavička" xfId="8"/>
    <cellStyle name="Poznámka 2" xfId="87"/>
    <cellStyle name="Prepojená bunka" xfId="88"/>
    <cellStyle name="Prepojená bunka 2" xfId="89"/>
    <cellStyle name="Result" xfId="90"/>
    <cellStyle name="Spolu" xfId="91"/>
    <cellStyle name="Spolu 2" xfId="92"/>
    <cellStyle name="Status" xfId="93"/>
    <cellStyle name="Status 1" xfId="94"/>
    <cellStyle name="Text" xfId="95"/>
    <cellStyle name="Text 1" xfId="96"/>
    <cellStyle name="Text upozornenia" xfId="97"/>
    <cellStyle name="Text upozornenia 2" xfId="98"/>
    <cellStyle name="Untitled2" xfId="99"/>
    <cellStyle name="Vstup 2" xfId="100"/>
    <cellStyle name="Výpočet 2" xfId="101"/>
    <cellStyle name="Výsledok" xfId="102"/>
    <cellStyle name="Výstup 2" xfId="103"/>
    <cellStyle name="Vysvetľujúci text" xfId="104"/>
    <cellStyle name="Vysvetľujúci text 2" xfId="105"/>
    <cellStyle name="Warning" xfId="106"/>
    <cellStyle name="Warning 1" xfId="107"/>
    <cellStyle name="Zlá" xfId="108"/>
    <cellStyle name="Zlá 2" xfId="109"/>
    <cellStyle name="Zvýraznenie1" xfId="110"/>
    <cellStyle name="Zvýraznenie1 2" xfId="111"/>
    <cellStyle name="Zvýraznenie2" xfId="112"/>
    <cellStyle name="Zvýraznenie2 2" xfId="113"/>
    <cellStyle name="Zvýraznenie3" xfId="114"/>
    <cellStyle name="Zvýraznenie3 2" xfId="115"/>
    <cellStyle name="Zvýraznenie4" xfId="116"/>
    <cellStyle name="Zvýraznenie4 2" xfId="117"/>
    <cellStyle name="Zvýraznenie5" xfId="118"/>
    <cellStyle name="Zvýraznenie5 2" xfId="119"/>
    <cellStyle name="Zvýraznenie6" xfId="120"/>
    <cellStyle name="Zvýraznenie6 2" xfId="121"/>
  </cellStyles>
  <dxfs count="0"/>
  <tableStyles count="0" defaultTableStyle="TableStyleMedium9" defaultPivotStyle="PivotStyleLight16"/>
  <colors>
    <indexedColors>
      <rgbColor rgb="FF000000"/>
      <rgbColor rgb="FFF2F2F2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9644"/>
      <rgbColor rgb="FFBFBFBF"/>
      <rgbColor rgb="FF808080"/>
      <rgbColor rgb="FF9999FF"/>
      <rgbColor rgb="FF993366"/>
      <rgbColor rgb="FFFDEADA"/>
      <rgbColor rgb="FFCCFFFF"/>
      <rgbColor rgb="FF660066"/>
      <rgbColor rgb="FFFF8080"/>
      <rgbColor rgb="FF0066CC"/>
      <rgbColor rgb="FFC6D9F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D9D9D9"/>
      <rgbColor rgb="FFFFFF99"/>
      <rgbColor rgb="FF95B3D7"/>
      <rgbColor rgb="FFFF99CC"/>
      <rgbColor rgb="FFCC99FF"/>
      <rgbColor rgb="FFC3D69B"/>
      <rgbColor rgb="FF3366FF"/>
      <rgbColor rgb="FF33CCCC"/>
      <rgbColor rgb="FF92D050"/>
      <rgbColor rgb="FFFFC000"/>
      <rgbColor rgb="FFFF9900"/>
      <rgbColor rgb="FFE46C0A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01\verejne%20zdielanie\MOJA%20ROBOTA\5254_Zelena_Zaba_Tr_Teplice\4413_Ponuka%20ELESTA_%20RS_v&#253;po&#269;et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B"/>
      <sheetName val="HW9xx"/>
      <sheetName val="suma9xx"/>
      <sheetName val="ponuka9xx"/>
      <sheetName val="HW8xx"/>
      <sheetName val="suma8xx"/>
      <sheetName val="ponuka8xx"/>
      <sheetName val="doporučiť D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3:AMJ16"/>
  <sheetViews>
    <sheetView zoomScaleNormal="100" workbookViewId="0">
      <selection activeCell="C30" sqref="C30"/>
    </sheetView>
  </sheetViews>
  <sheetFormatPr defaultColWidth="9.140625" defaultRowHeight="12.75"/>
  <cols>
    <col min="1" max="1" width="9.140625" style="4"/>
    <col min="2" max="2" width="15.140625" style="4" customWidth="1"/>
    <col min="3" max="3" width="47.5703125" style="4" customWidth="1"/>
    <col min="4" max="4" width="10.28515625" style="4" customWidth="1"/>
    <col min="5" max="5" width="9.140625" style="4"/>
    <col min="6" max="6" width="9.140625" style="5"/>
    <col min="7" max="7" width="9.140625" style="4"/>
    <col min="8" max="8" width="9.140625" style="5"/>
    <col min="9" max="1024" width="9.140625" style="4"/>
  </cols>
  <sheetData>
    <row r="3" spans="1:8" ht="15.75">
      <c r="A3" s="6" t="s">
        <v>0</v>
      </c>
      <c r="C3" s="6" t="s">
        <v>1</v>
      </c>
    </row>
    <row r="4" spans="1:8" ht="15.75">
      <c r="A4" s="6" t="s">
        <v>2</v>
      </c>
      <c r="C4" s="4" t="s">
        <v>3</v>
      </c>
    </row>
    <row r="5" spans="1:8" ht="15.75">
      <c r="A5" s="6" t="s">
        <v>4</v>
      </c>
      <c r="C5" s="6" t="s">
        <v>5</v>
      </c>
    </row>
    <row r="6" spans="1:8" ht="15.75">
      <c r="A6" s="6"/>
      <c r="C6" s="4" t="s">
        <v>6</v>
      </c>
    </row>
    <row r="7" spans="1:8" ht="15.75">
      <c r="A7" s="6" t="s">
        <v>7</v>
      </c>
      <c r="C7" s="4" t="s">
        <v>8</v>
      </c>
    </row>
    <row r="8" spans="1:8" ht="15.75">
      <c r="A8" s="6" t="s">
        <v>9</v>
      </c>
      <c r="C8" s="7" t="s">
        <v>10</v>
      </c>
    </row>
    <row r="10" spans="1:8">
      <c r="A10" s="8" t="s">
        <v>11</v>
      </c>
      <c r="B10" s="4" t="s">
        <v>12</v>
      </c>
      <c r="C10" s="9" t="s">
        <v>13</v>
      </c>
      <c r="D10" s="9">
        <f>'RH1-3'!I61</f>
        <v>0</v>
      </c>
      <c r="F10" s="10"/>
      <c r="H10" s="10"/>
    </row>
    <row r="11" spans="1:8">
      <c r="A11" s="11" t="s">
        <v>14</v>
      </c>
      <c r="B11" s="4" t="s">
        <v>15</v>
      </c>
      <c r="C11" s="9" t="s">
        <v>16</v>
      </c>
      <c r="D11" s="9">
        <f>'RS1'!I57</f>
        <v>0</v>
      </c>
      <c r="F11" s="10"/>
    </row>
    <row r="13" spans="1:8">
      <c r="B13" s="4" t="s">
        <v>17</v>
      </c>
      <c r="C13" s="12"/>
    </row>
    <row r="14" spans="1:8">
      <c r="B14" s="4" t="s">
        <v>18</v>
      </c>
      <c r="C14" s="9"/>
    </row>
    <row r="16" spans="1:8">
      <c r="B16" s="4" t="s">
        <v>19</v>
      </c>
      <c r="C16" s="13"/>
    </row>
  </sheetData>
  <pageMargins left="0.7" right="0.7" top="0.75" bottom="0.75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C000"/>
  </sheetPr>
  <dimension ref="A1:AMJ82"/>
  <sheetViews>
    <sheetView topLeftCell="A19" zoomScaleNormal="100" zoomScalePageLayoutView="115" workbookViewId="0">
      <selection activeCell="M43" sqref="M43"/>
    </sheetView>
  </sheetViews>
  <sheetFormatPr defaultColWidth="9.140625" defaultRowHeight="12.75"/>
  <cols>
    <col min="1" max="1" width="6.5703125" style="14" customWidth="1"/>
    <col min="2" max="2" width="6.42578125" style="15" customWidth="1"/>
    <col min="3" max="3" width="25.42578125" style="16" customWidth="1"/>
    <col min="4" max="4" width="13.7109375" style="16" customWidth="1"/>
    <col min="5" max="5" width="77.5703125" style="17" customWidth="1"/>
    <col min="6" max="6" width="5.42578125" style="17" customWidth="1"/>
    <col min="7" max="7" width="6.140625" style="18" customWidth="1"/>
    <col min="8" max="9" width="9.28515625" style="19" customWidth="1"/>
    <col min="10" max="10" width="11.140625" style="20" customWidth="1"/>
    <col min="11" max="13" width="9.140625" style="17"/>
    <col min="14" max="14" width="12.42578125" style="17" customWidth="1"/>
    <col min="15" max="1024" width="9.140625" style="17"/>
  </cols>
  <sheetData>
    <row r="1" spans="1:11" s="26" customFormat="1" ht="11.25">
      <c r="A1" s="21" t="s">
        <v>20</v>
      </c>
      <c r="B1" s="3" t="s">
        <v>21</v>
      </c>
      <c r="C1" s="22" t="s">
        <v>22</v>
      </c>
      <c r="D1" s="2" t="s">
        <v>23</v>
      </c>
      <c r="E1" s="2" t="s">
        <v>24</v>
      </c>
      <c r="F1" s="21" t="s">
        <v>25</v>
      </c>
      <c r="G1" s="23" t="s">
        <v>26</v>
      </c>
      <c r="H1" s="24" t="s">
        <v>27</v>
      </c>
      <c r="I1" s="24" t="s">
        <v>28</v>
      </c>
      <c r="J1" s="25" t="s">
        <v>27</v>
      </c>
      <c r="K1" s="25" t="s">
        <v>28</v>
      </c>
    </row>
    <row r="2" spans="1:11" s="26" customFormat="1" ht="11.25">
      <c r="A2" s="27" t="s">
        <v>29</v>
      </c>
      <c r="B2" s="3"/>
      <c r="C2" s="28" t="s">
        <v>30</v>
      </c>
      <c r="D2" s="2"/>
      <c r="E2" s="2"/>
      <c r="F2" s="27" t="s">
        <v>31</v>
      </c>
      <c r="G2" s="29" t="s">
        <v>31</v>
      </c>
      <c r="H2" s="30" t="s">
        <v>31</v>
      </c>
      <c r="I2" s="30" t="s">
        <v>32</v>
      </c>
      <c r="J2" s="31" t="s">
        <v>33</v>
      </c>
      <c r="K2" s="31" t="s">
        <v>34</v>
      </c>
    </row>
    <row r="3" spans="1:11" ht="15">
      <c r="A3" s="32"/>
      <c r="B3" s="32"/>
      <c r="C3" s="33"/>
      <c r="D3" s="33"/>
      <c r="E3" s="34"/>
      <c r="F3" s="32"/>
      <c r="G3" s="35"/>
      <c r="H3" s="35"/>
      <c r="I3" s="35"/>
      <c r="J3" s="32"/>
    </row>
    <row r="4" spans="1:11" ht="17.25">
      <c r="A4" s="36" t="s">
        <v>35</v>
      </c>
      <c r="B4" s="37"/>
      <c r="C4" s="38"/>
      <c r="D4" s="38"/>
      <c r="E4" s="39"/>
      <c r="F4" s="40"/>
      <c r="G4" s="41"/>
      <c r="H4" s="42"/>
      <c r="I4" s="42"/>
      <c r="J4" s="43"/>
      <c r="K4" s="43"/>
    </row>
    <row r="5" spans="1:11">
      <c r="A5" s="44"/>
      <c r="C5" s="44"/>
      <c r="D5" s="45"/>
      <c r="E5" s="45"/>
      <c r="F5" s="46"/>
      <c r="G5" s="47"/>
      <c r="H5" s="48"/>
      <c r="I5" s="48"/>
      <c r="J5" s="49"/>
      <c r="K5" s="49"/>
    </row>
    <row r="6" spans="1:11">
      <c r="A6" s="44"/>
      <c r="C6" s="44"/>
      <c r="D6" s="45"/>
      <c r="E6" s="45"/>
      <c r="F6" s="46"/>
      <c r="G6" s="47"/>
      <c r="H6" s="48"/>
      <c r="I6" s="48"/>
      <c r="J6" s="49"/>
      <c r="K6" s="49"/>
    </row>
    <row r="7" spans="1:11">
      <c r="A7" s="50"/>
      <c r="C7" s="44"/>
      <c r="D7" s="45"/>
      <c r="E7" s="51"/>
      <c r="F7" s="46"/>
      <c r="G7" s="47"/>
      <c r="H7" s="48"/>
      <c r="I7" s="48"/>
      <c r="J7" s="52"/>
      <c r="K7" s="52"/>
    </row>
    <row r="8" spans="1:11" ht="17.25">
      <c r="A8" s="36" t="s">
        <v>36</v>
      </c>
      <c r="B8" s="37"/>
      <c r="C8" s="53"/>
      <c r="D8" s="38"/>
      <c r="E8" s="39"/>
      <c r="F8" s="40"/>
      <c r="G8" s="54"/>
      <c r="H8" s="42"/>
      <c r="I8" s="42"/>
      <c r="J8" s="43"/>
      <c r="K8" s="43"/>
    </row>
    <row r="9" spans="1:11">
      <c r="A9" s="55"/>
      <c r="C9" s="44"/>
      <c r="D9" s="56"/>
      <c r="E9" s="56"/>
      <c r="G9" s="57"/>
      <c r="H9" s="48"/>
      <c r="I9" s="48"/>
      <c r="J9" s="49"/>
      <c r="K9" s="49"/>
    </row>
    <row r="10" spans="1:11">
      <c r="A10" s="55"/>
      <c r="C10" s="44"/>
      <c r="D10" s="56"/>
      <c r="E10" s="56"/>
      <c r="G10" s="57"/>
      <c r="H10" s="48"/>
      <c r="I10" s="48"/>
      <c r="J10" s="49"/>
      <c r="K10" s="49"/>
    </row>
    <row r="11" spans="1:11">
      <c r="A11" s="55"/>
      <c r="C11" s="44"/>
      <c r="D11" s="56"/>
      <c r="E11" s="56"/>
      <c r="G11" s="57"/>
      <c r="H11" s="48"/>
      <c r="I11" s="48"/>
      <c r="J11" s="49"/>
      <c r="K11" s="49"/>
    </row>
    <row r="12" spans="1:11" ht="17.25">
      <c r="A12" s="43" t="s">
        <v>37</v>
      </c>
      <c r="B12" s="37"/>
      <c r="C12" s="53"/>
      <c r="D12" s="38"/>
      <c r="E12" s="39"/>
      <c r="F12" s="40"/>
      <c r="G12" s="54"/>
      <c r="H12" s="42"/>
      <c r="I12" s="42"/>
      <c r="J12" s="43" t="str">
        <f>IF(B12="ponuka",G12*H12," " )</f>
        <v xml:space="preserve"> </v>
      </c>
      <c r="K12" s="43"/>
    </row>
    <row r="13" spans="1:11">
      <c r="A13" s="44" t="s">
        <v>38</v>
      </c>
      <c r="B13" s="15" t="s">
        <v>39</v>
      </c>
      <c r="C13" s="58"/>
      <c r="D13" s="59"/>
      <c r="E13" s="44" t="s">
        <v>40</v>
      </c>
      <c r="F13" s="17" t="s">
        <v>41</v>
      </c>
      <c r="G13" s="57">
        <v>1</v>
      </c>
      <c r="H13" s="60"/>
      <c r="I13" s="61"/>
      <c r="J13" s="49">
        <f>H13*G13</f>
        <v>0</v>
      </c>
      <c r="K13" s="49">
        <f>I13*G13</f>
        <v>0</v>
      </c>
    </row>
    <row r="14" spans="1:11">
      <c r="A14" s="44" t="s">
        <v>42</v>
      </c>
      <c r="B14" s="15" t="s">
        <v>39</v>
      </c>
      <c r="C14" s="58"/>
      <c r="D14" s="59"/>
      <c r="E14" s="44" t="s">
        <v>43</v>
      </c>
      <c r="F14" s="17" t="s">
        <v>41</v>
      </c>
      <c r="G14" s="57">
        <v>1</v>
      </c>
      <c r="H14" s="60"/>
      <c r="I14" s="61"/>
      <c r="J14" s="49">
        <f>H14*G14</f>
        <v>0</v>
      </c>
      <c r="K14" s="49">
        <f>I14*G14</f>
        <v>0</v>
      </c>
    </row>
    <row r="15" spans="1:11">
      <c r="A15" s="44" t="s">
        <v>44</v>
      </c>
      <c r="B15" s="15" t="s">
        <v>45</v>
      </c>
      <c r="C15" s="44"/>
      <c r="D15" s="59"/>
      <c r="E15" s="44" t="s">
        <v>46</v>
      </c>
      <c r="F15" s="17" t="s">
        <v>41</v>
      </c>
      <c r="G15" s="57">
        <v>1</v>
      </c>
      <c r="H15" s="48"/>
      <c r="I15" s="61"/>
      <c r="J15" s="49">
        <f>H15*G15</f>
        <v>0</v>
      </c>
      <c r="K15" s="49">
        <f>I15*G15</f>
        <v>0</v>
      </c>
    </row>
    <row r="16" spans="1:11">
      <c r="A16" s="44"/>
      <c r="C16" s="44"/>
      <c r="D16" s="62"/>
      <c r="E16" s="44"/>
      <c r="G16" s="57"/>
      <c r="H16" s="63"/>
      <c r="I16" s="63"/>
      <c r="J16" s="52">
        <f>SUM(J13:J15)</f>
        <v>0</v>
      </c>
      <c r="K16" s="52">
        <f>SUM(K13:K15)</f>
        <v>0</v>
      </c>
    </row>
    <row r="17" spans="1:11" ht="17.25">
      <c r="A17" s="36" t="s">
        <v>47</v>
      </c>
      <c r="B17" s="64"/>
      <c r="C17" s="65"/>
      <c r="D17" s="66"/>
      <c r="E17" s="67"/>
      <c r="F17" s="68"/>
      <c r="G17" s="69"/>
      <c r="H17" s="70"/>
      <c r="I17" s="70"/>
      <c r="J17" s="36" t="str">
        <f>IF(B17="ponuka",G17*H17," " )</f>
        <v xml:space="preserve"> </v>
      </c>
      <c r="K17" s="36"/>
    </row>
    <row r="18" spans="1:11">
      <c r="A18" s="44"/>
      <c r="C18" s="44"/>
      <c r="D18" s="44"/>
      <c r="E18" s="44"/>
      <c r="G18" s="57"/>
      <c r="H18" s="71"/>
      <c r="I18" s="71"/>
      <c r="J18" s="72"/>
      <c r="K18" s="49"/>
    </row>
    <row r="19" spans="1:11">
      <c r="A19" s="44"/>
      <c r="C19" s="44"/>
      <c r="D19" s="44"/>
      <c r="E19" s="44"/>
      <c r="F19" s="73"/>
      <c r="G19" s="57"/>
      <c r="H19" s="71"/>
      <c r="I19" s="71"/>
      <c r="J19" s="72"/>
      <c r="K19" s="49"/>
    </row>
    <row r="20" spans="1:11">
      <c r="A20" s="44"/>
      <c r="C20" s="44"/>
      <c r="D20" s="44"/>
      <c r="E20" s="44"/>
      <c r="F20" s="73"/>
      <c r="G20" s="57"/>
      <c r="H20" s="71"/>
      <c r="I20" s="71"/>
      <c r="J20" s="72"/>
      <c r="K20" s="49"/>
    </row>
    <row r="21" spans="1:11" ht="17.25">
      <c r="A21" s="43" t="s">
        <v>48</v>
      </c>
      <c r="B21" s="37"/>
      <c r="C21" s="53"/>
      <c r="D21" s="38"/>
      <c r="E21" s="39"/>
      <c r="F21" s="40"/>
      <c r="G21" s="54"/>
      <c r="H21" s="42"/>
      <c r="I21" s="42"/>
      <c r="J21" s="43" t="str">
        <f>IF(B21="ponuka",G21*H21," " )</f>
        <v xml:space="preserve"> </v>
      </c>
      <c r="K21" s="43"/>
    </row>
    <row r="22" spans="1:11">
      <c r="A22" s="44" t="s">
        <v>49</v>
      </c>
      <c r="B22" s="15" t="s">
        <v>39</v>
      </c>
      <c r="C22" s="44"/>
      <c r="D22" s="74" t="s">
        <v>50</v>
      </c>
      <c r="E22" s="74" t="s">
        <v>51</v>
      </c>
      <c r="F22" s="74" t="s">
        <v>52</v>
      </c>
      <c r="G22" s="57">
        <v>140</v>
      </c>
      <c r="H22" s="60"/>
      <c r="I22" s="61"/>
      <c r="J22" s="72">
        <f t="shared" ref="J22:J42" si="0">H22*G22</f>
        <v>0</v>
      </c>
      <c r="K22" s="49">
        <f t="shared" ref="K22:K42" si="1">I22*G22</f>
        <v>0</v>
      </c>
    </row>
    <row r="23" spans="1:11">
      <c r="A23" s="44" t="s">
        <v>53</v>
      </c>
      <c r="B23" s="15" t="s">
        <v>39</v>
      </c>
      <c r="C23" s="44"/>
      <c r="D23" s="74" t="s">
        <v>54</v>
      </c>
      <c r="E23" s="74" t="s">
        <v>51</v>
      </c>
      <c r="F23" s="74" t="s">
        <v>52</v>
      </c>
      <c r="G23" s="57">
        <v>100</v>
      </c>
      <c r="H23" s="60"/>
      <c r="I23" s="61"/>
      <c r="J23" s="72">
        <f t="shared" si="0"/>
        <v>0</v>
      </c>
      <c r="K23" s="49">
        <f t="shared" si="1"/>
        <v>0</v>
      </c>
    </row>
    <row r="24" spans="1:11">
      <c r="A24" s="44" t="s">
        <v>55</v>
      </c>
      <c r="B24" s="15" t="s">
        <v>39</v>
      </c>
      <c r="C24" s="44"/>
      <c r="D24" s="74" t="s">
        <v>56</v>
      </c>
      <c r="E24" s="74" t="s">
        <v>51</v>
      </c>
      <c r="F24" s="74" t="s">
        <v>52</v>
      </c>
      <c r="G24" s="57">
        <v>150</v>
      </c>
      <c r="H24" s="60"/>
      <c r="I24" s="61"/>
      <c r="J24" s="72">
        <f t="shared" si="0"/>
        <v>0</v>
      </c>
      <c r="K24" s="49">
        <f t="shared" si="1"/>
        <v>0</v>
      </c>
    </row>
    <row r="25" spans="1:11">
      <c r="A25" s="44" t="s">
        <v>57</v>
      </c>
      <c r="B25" s="15" t="s">
        <v>39</v>
      </c>
      <c r="C25" s="44"/>
      <c r="D25" s="74" t="s">
        <v>58</v>
      </c>
      <c r="E25" s="74" t="s">
        <v>51</v>
      </c>
      <c r="F25" s="74" t="s">
        <v>52</v>
      </c>
      <c r="G25" s="57">
        <v>150</v>
      </c>
      <c r="H25" s="60"/>
      <c r="I25" s="61"/>
      <c r="J25" s="72">
        <f t="shared" si="0"/>
        <v>0</v>
      </c>
      <c r="K25" s="49">
        <f t="shared" si="1"/>
        <v>0</v>
      </c>
    </row>
    <row r="26" spans="1:11">
      <c r="A26" s="44" t="s">
        <v>59</v>
      </c>
      <c r="B26" s="15" t="s">
        <v>39</v>
      </c>
      <c r="C26" s="44"/>
      <c r="D26" s="74" t="s">
        <v>60</v>
      </c>
      <c r="E26" s="74" t="s">
        <v>51</v>
      </c>
      <c r="F26" s="74" t="s">
        <v>52</v>
      </c>
      <c r="G26" s="57">
        <v>250</v>
      </c>
      <c r="H26" s="60"/>
      <c r="I26" s="61"/>
      <c r="J26" s="72">
        <f t="shared" si="0"/>
        <v>0</v>
      </c>
      <c r="K26" s="49">
        <f t="shared" si="1"/>
        <v>0</v>
      </c>
    </row>
    <row r="27" spans="1:11">
      <c r="A27" s="44" t="s">
        <v>61</v>
      </c>
      <c r="B27" s="15" t="s">
        <v>39</v>
      </c>
      <c r="C27" s="44"/>
      <c r="D27" s="74" t="s">
        <v>62</v>
      </c>
      <c r="E27" s="74" t="s">
        <v>51</v>
      </c>
      <c r="F27" s="74" t="s">
        <v>52</v>
      </c>
      <c r="G27" s="57">
        <v>100</v>
      </c>
      <c r="H27" s="60"/>
      <c r="I27" s="61"/>
      <c r="J27" s="72">
        <f t="shared" si="0"/>
        <v>0</v>
      </c>
      <c r="K27" s="49">
        <f t="shared" si="1"/>
        <v>0</v>
      </c>
    </row>
    <row r="28" spans="1:11">
      <c r="A28" s="44" t="s">
        <v>63</v>
      </c>
      <c r="B28" s="15" t="s">
        <v>39</v>
      </c>
      <c r="C28" s="44"/>
      <c r="D28" s="74" t="s">
        <v>64</v>
      </c>
      <c r="E28" s="74" t="s">
        <v>51</v>
      </c>
      <c r="F28" s="74" t="s">
        <v>52</v>
      </c>
      <c r="G28" s="57">
        <v>130</v>
      </c>
      <c r="H28" s="60"/>
      <c r="I28" s="61"/>
      <c r="J28" s="72">
        <f t="shared" si="0"/>
        <v>0</v>
      </c>
      <c r="K28" s="49">
        <f t="shared" si="1"/>
        <v>0</v>
      </c>
    </row>
    <row r="29" spans="1:11">
      <c r="A29" s="44" t="s">
        <v>65</v>
      </c>
      <c r="B29" s="15" t="s">
        <v>39</v>
      </c>
      <c r="C29" s="44"/>
      <c r="D29" s="17" t="s">
        <v>66</v>
      </c>
      <c r="E29" s="74" t="s">
        <v>51</v>
      </c>
      <c r="F29" s="74" t="s">
        <v>52</v>
      </c>
      <c r="G29" s="57">
        <v>100</v>
      </c>
      <c r="H29" s="60"/>
      <c r="I29" s="61"/>
      <c r="J29" s="72">
        <f t="shared" si="0"/>
        <v>0</v>
      </c>
      <c r="K29" s="49">
        <f t="shared" si="1"/>
        <v>0</v>
      </c>
    </row>
    <row r="30" spans="1:11">
      <c r="A30" s="44" t="s">
        <v>67</v>
      </c>
      <c r="B30" s="15" t="s">
        <v>39</v>
      </c>
      <c r="C30" s="44"/>
      <c r="D30" s="17" t="s">
        <v>68</v>
      </c>
      <c r="E30" s="74" t="s">
        <v>51</v>
      </c>
      <c r="F30" s="74" t="s">
        <v>52</v>
      </c>
      <c r="G30" s="57">
        <v>150</v>
      </c>
      <c r="H30" s="60"/>
      <c r="I30" s="61"/>
      <c r="J30" s="72">
        <f t="shared" si="0"/>
        <v>0</v>
      </c>
      <c r="K30" s="49">
        <f t="shared" si="1"/>
        <v>0</v>
      </c>
    </row>
    <row r="31" spans="1:11">
      <c r="A31" s="44" t="s">
        <v>69</v>
      </c>
      <c r="B31" s="15" t="s">
        <v>39</v>
      </c>
      <c r="C31" s="44"/>
      <c r="D31" s="17" t="s">
        <v>70</v>
      </c>
      <c r="E31" s="74" t="s">
        <v>51</v>
      </c>
      <c r="F31" s="74" t="s">
        <v>52</v>
      </c>
      <c r="G31" s="57">
        <v>200</v>
      </c>
      <c r="H31" s="60"/>
      <c r="I31" s="61"/>
      <c r="J31" s="72">
        <f t="shared" si="0"/>
        <v>0</v>
      </c>
      <c r="K31" s="49">
        <f t="shared" si="1"/>
        <v>0</v>
      </c>
    </row>
    <row r="32" spans="1:11">
      <c r="A32" s="44" t="s">
        <v>71</v>
      </c>
      <c r="B32" s="15" t="s">
        <v>39</v>
      </c>
      <c r="C32" s="44"/>
      <c r="D32" s="17" t="s">
        <v>72</v>
      </c>
      <c r="E32" s="74" t="s">
        <v>51</v>
      </c>
      <c r="F32" s="74" t="s">
        <v>52</v>
      </c>
      <c r="G32" s="57">
        <v>125</v>
      </c>
      <c r="H32" s="60"/>
      <c r="I32" s="61"/>
      <c r="J32" s="72">
        <f t="shared" si="0"/>
        <v>0</v>
      </c>
      <c r="K32" s="49">
        <f t="shared" si="1"/>
        <v>0</v>
      </c>
    </row>
    <row r="33" spans="1:11">
      <c r="A33" s="44" t="s">
        <v>73</v>
      </c>
      <c r="B33" s="15" t="s">
        <v>39</v>
      </c>
      <c r="C33" s="44"/>
      <c r="D33" s="17" t="s">
        <v>74</v>
      </c>
      <c r="E33" s="74" t="s">
        <v>51</v>
      </c>
      <c r="F33" s="74" t="s">
        <v>52</v>
      </c>
      <c r="G33" s="57">
        <v>60</v>
      </c>
      <c r="H33" s="60"/>
      <c r="I33" s="61"/>
      <c r="J33" s="72">
        <f t="shared" si="0"/>
        <v>0</v>
      </c>
      <c r="K33" s="49">
        <f t="shared" si="1"/>
        <v>0</v>
      </c>
    </row>
    <row r="34" spans="1:11">
      <c r="A34" s="44" t="s">
        <v>75</v>
      </c>
      <c r="B34" s="15" t="s">
        <v>39</v>
      </c>
      <c r="C34" s="44"/>
      <c r="D34" s="74" t="s">
        <v>76</v>
      </c>
      <c r="E34" s="74" t="s">
        <v>77</v>
      </c>
      <c r="F34" s="74" t="s">
        <v>41</v>
      </c>
      <c r="G34" s="57">
        <v>1</v>
      </c>
      <c r="H34" s="60"/>
      <c r="I34" s="61"/>
      <c r="J34" s="72">
        <f t="shared" si="0"/>
        <v>0</v>
      </c>
      <c r="K34" s="49">
        <f t="shared" si="1"/>
        <v>0</v>
      </c>
    </row>
    <row r="35" spans="1:11">
      <c r="A35" s="44" t="s">
        <v>78</v>
      </c>
      <c r="B35" s="15" t="s">
        <v>39</v>
      </c>
      <c r="C35" s="44"/>
      <c r="D35" s="74"/>
      <c r="E35" s="74" t="s">
        <v>79</v>
      </c>
      <c r="F35" s="74" t="s">
        <v>80</v>
      </c>
      <c r="G35" s="57">
        <v>15</v>
      </c>
      <c r="H35" s="60"/>
      <c r="I35" s="61"/>
      <c r="J35" s="72">
        <f t="shared" si="0"/>
        <v>0</v>
      </c>
      <c r="K35" s="49">
        <f t="shared" si="1"/>
        <v>0</v>
      </c>
    </row>
    <row r="36" spans="1:11">
      <c r="A36" s="44" t="s">
        <v>81</v>
      </c>
      <c r="B36" s="15" t="s">
        <v>39</v>
      </c>
      <c r="C36" s="44"/>
      <c r="D36" s="74"/>
      <c r="E36" s="74" t="s">
        <v>82</v>
      </c>
      <c r="F36" s="74" t="s">
        <v>52</v>
      </c>
      <c r="G36" s="57">
        <v>10</v>
      </c>
      <c r="H36" s="60"/>
      <c r="I36" s="61"/>
      <c r="J36" s="72">
        <f t="shared" si="0"/>
        <v>0</v>
      </c>
      <c r="K36" s="49">
        <f t="shared" si="1"/>
        <v>0</v>
      </c>
    </row>
    <row r="37" spans="1:11">
      <c r="A37" s="44" t="s">
        <v>83</v>
      </c>
      <c r="B37" s="15" t="s">
        <v>39</v>
      </c>
      <c r="C37" s="44"/>
      <c r="D37" s="74"/>
      <c r="E37" s="74" t="s">
        <v>84</v>
      </c>
      <c r="F37" s="74" t="s">
        <v>52</v>
      </c>
      <c r="G37" s="57">
        <v>10</v>
      </c>
      <c r="H37" s="60"/>
      <c r="I37" s="61"/>
      <c r="J37" s="72">
        <f t="shared" si="0"/>
        <v>0</v>
      </c>
      <c r="K37" s="49">
        <f t="shared" si="1"/>
        <v>0</v>
      </c>
    </row>
    <row r="38" spans="1:11">
      <c r="A38" s="44" t="s">
        <v>85</v>
      </c>
      <c r="B38" s="15" t="s">
        <v>39</v>
      </c>
      <c r="C38" s="44"/>
      <c r="D38" s="74"/>
      <c r="E38" s="74" t="s">
        <v>86</v>
      </c>
      <c r="F38" s="74" t="s">
        <v>52</v>
      </c>
      <c r="G38" s="57">
        <v>50</v>
      </c>
      <c r="H38" s="60"/>
      <c r="I38" s="61"/>
      <c r="J38" s="72">
        <f t="shared" si="0"/>
        <v>0</v>
      </c>
      <c r="K38" s="49">
        <f t="shared" si="1"/>
        <v>0</v>
      </c>
    </row>
    <row r="39" spans="1:11">
      <c r="A39" s="44" t="s">
        <v>87</v>
      </c>
      <c r="B39" s="15" t="s">
        <v>39</v>
      </c>
      <c r="C39" s="44"/>
      <c r="D39" s="74"/>
      <c r="E39" s="74" t="s">
        <v>88</v>
      </c>
      <c r="F39" s="74" t="s">
        <v>41</v>
      </c>
      <c r="G39" s="57">
        <v>5</v>
      </c>
      <c r="H39" s="60"/>
      <c r="I39" s="61"/>
      <c r="J39" s="72">
        <f t="shared" si="0"/>
        <v>0</v>
      </c>
      <c r="K39" s="49">
        <f t="shared" si="1"/>
        <v>0</v>
      </c>
    </row>
    <row r="40" spans="1:11">
      <c r="A40" s="44" t="s">
        <v>89</v>
      </c>
      <c r="B40" s="15" t="s">
        <v>39</v>
      </c>
      <c r="C40" s="44"/>
      <c r="D40" s="74"/>
      <c r="E40" s="56" t="s">
        <v>90</v>
      </c>
      <c r="F40" s="74" t="s">
        <v>41</v>
      </c>
      <c r="G40" s="57">
        <v>1</v>
      </c>
      <c r="H40" s="60"/>
      <c r="I40" s="61"/>
      <c r="J40" s="72">
        <f t="shared" si="0"/>
        <v>0</v>
      </c>
      <c r="K40" s="49">
        <f t="shared" si="1"/>
        <v>0</v>
      </c>
    </row>
    <row r="41" spans="1:11">
      <c r="A41" s="44" t="s">
        <v>91</v>
      </c>
      <c r="B41" s="15" t="s">
        <v>45</v>
      </c>
      <c r="C41" s="44"/>
      <c r="D41" s="74"/>
      <c r="E41" s="44" t="s">
        <v>46</v>
      </c>
      <c r="F41" s="17" t="s">
        <v>92</v>
      </c>
      <c r="G41" s="57">
        <v>1</v>
      </c>
      <c r="H41" s="48"/>
      <c r="I41" s="61"/>
      <c r="J41" s="72">
        <f t="shared" si="0"/>
        <v>0</v>
      </c>
      <c r="K41" s="49">
        <f t="shared" si="1"/>
        <v>0</v>
      </c>
    </row>
    <row r="42" spans="1:11">
      <c r="A42" s="44" t="s">
        <v>93</v>
      </c>
      <c r="B42" s="15" t="s">
        <v>94</v>
      </c>
      <c r="C42" s="74"/>
      <c r="D42" s="74"/>
      <c r="E42" s="56" t="s">
        <v>95</v>
      </c>
      <c r="F42" s="74" t="s">
        <v>92</v>
      </c>
      <c r="G42" s="57">
        <v>1</v>
      </c>
      <c r="H42" s="60"/>
      <c r="I42" s="48"/>
      <c r="J42" s="72">
        <f t="shared" si="0"/>
        <v>0</v>
      </c>
      <c r="K42" s="49">
        <f t="shared" si="1"/>
        <v>0</v>
      </c>
    </row>
    <row r="43" spans="1:11">
      <c r="A43" s="44"/>
      <c r="C43" s="74"/>
      <c r="D43" s="74"/>
      <c r="E43" s="74"/>
      <c r="F43" s="74"/>
      <c r="G43" s="57"/>
      <c r="H43" s="71"/>
      <c r="I43" s="71"/>
      <c r="J43" s="52">
        <f>SUM(J22:J42)</f>
        <v>0</v>
      </c>
      <c r="K43" s="52">
        <f>SUM(K22:K42)</f>
        <v>0</v>
      </c>
    </row>
    <row r="44" spans="1:11" ht="12.75" customHeight="1">
      <c r="A44" s="36" t="s">
        <v>96</v>
      </c>
      <c r="B44" s="37"/>
      <c r="C44" s="53"/>
      <c r="D44" s="38"/>
      <c r="E44" s="39"/>
      <c r="F44" s="40"/>
      <c r="G44" s="54"/>
      <c r="H44" s="42"/>
      <c r="I44" s="42"/>
      <c r="J44" s="43"/>
      <c r="K44" s="43"/>
    </row>
    <row r="45" spans="1:11" hidden="1">
      <c r="A45" s="44" t="s">
        <v>97</v>
      </c>
      <c r="B45" s="15" t="s">
        <v>45</v>
      </c>
      <c r="C45" s="44" t="s">
        <v>98</v>
      </c>
      <c r="D45" s="75"/>
      <c r="E45" s="17" t="s">
        <v>99</v>
      </c>
      <c r="F45" s="74" t="s">
        <v>92</v>
      </c>
      <c r="G45" s="57">
        <v>1</v>
      </c>
      <c r="H45" s="48"/>
      <c r="I45" s="61"/>
      <c r="J45" s="76"/>
      <c r="K45" s="49">
        <f>I45*G45</f>
        <v>0</v>
      </c>
    </row>
    <row r="46" spans="1:11" hidden="1">
      <c r="A46" s="44" t="s">
        <v>100</v>
      </c>
      <c r="B46" s="15" t="s">
        <v>45</v>
      </c>
      <c r="C46" s="44" t="s">
        <v>98</v>
      </c>
      <c r="D46" s="75"/>
      <c r="E46" s="17" t="s">
        <v>101</v>
      </c>
      <c r="F46" s="74" t="s">
        <v>92</v>
      </c>
      <c r="G46" s="57">
        <v>1</v>
      </c>
      <c r="H46" s="48"/>
      <c r="I46" s="61"/>
      <c r="J46" s="76"/>
      <c r="K46" s="49">
        <f>I46*G46</f>
        <v>0</v>
      </c>
    </row>
    <row r="47" spans="1:11" hidden="1">
      <c r="A47" s="44" t="s">
        <v>102</v>
      </c>
      <c r="B47" s="15" t="s">
        <v>45</v>
      </c>
      <c r="C47" s="44" t="s">
        <v>98</v>
      </c>
      <c r="D47" s="75"/>
      <c r="E47" s="17" t="s">
        <v>103</v>
      </c>
      <c r="F47" s="74" t="s">
        <v>92</v>
      </c>
      <c r="G47" s="57">
        <v>1</v>
      </c>
      <c r="H47" s="48"/>
      <c r="I47" s="61"/>
      <c r="J47" s="76"/>
      <c r="K47" s="49">
        <f>I47*G47</f>
        <v>0</v>
      </c>
    </row>
    <row r="48" spans="1:11">
      <c r="A48" s="50"/>
      <c r="D48" s="75"/>
      <c r="F48" s="74"/>
      <c r="G48" s="57"/>
    </row>
    <row r="49" spans="1:11" ht="15.75">
      <c r="A49" s="17"/>
      <c r="C49" s="75"/>
      <c r="D49" s="75"/>
      <c r="E49" s="77" t="s">
        <v>104</v>
      </c>
      <c r="F49" s="74"/>
      <c r="G49" s="57"/>
      <c r="J49" s="20" t="s">
        <v>105</v>
      </c>
    </row>
    <row r="50" spans="1:11">
      <c r="A50" s="17"/>
      <c r="C50" s="75"/>
      <c r="D50" s="75"/>
      <c r="E50" s="78" t="s">
        <v>106</v>
      </c>
      <c r="F50" s="74" t="s">
        <v>92</v>
      </c>
      <c r="G50" s="57">
        <v>1</v>
      </c>
      <c r="J50" s="79"/>
      <c r="K50" s="79"/>
    </row>
    <row r="51" spans="1:11">
      <c r="A51" s="50"/>
      <c r="E51" s="78" t="s">
        <v>107</v>
      </c>
      <c r="F51" s="74" t="s">
        <v>92</v>
      </c>
      <c r="G51" s="57">
        <v>1</v>
      </c>
      <c r="J51" s="79"/>
      <c r="K51" s="79"/>
    </row>
    <row r="52" spans="1:11">
      <c r="A52" s="50"/>
      <c r="E52" s="80" t="s">
        <v>108</v>
      </c>
      <c r="F52" s="74" t="s">
        <v>92</v>
      </c>
      <c r="G52" s="57">
        <v>1</v>
      </c>
      <c r="J52" s="81">
        <f>SUM(J16)</f>
        <v>0</v>
      </c>
      <c r="K52" s="81">
        <f>SUM(K16)</f>
        <v>0</v>
      </c>
    </row>
    <row r="53" spans="1:11">
      <c r="A53" s="50"/>
      <c r="E53" s="78" t="s">
        <v>47</v>
      </c>
      <c r="F53" s="74"/>
      <c r="G53" s="57"/>
      <c r="J53" s="82"/>
      <c r="K53" s="83"/>
    </row>
    <row r="54" spans="1:11">
      <c r="A54" s="17"/>
      <c r="C54" s="75"/>
      <c r="D54" s="75"/>
      <c r="E54" s="80" t="s">
        <v>109</v>
      </c>
      <c r="F54" s="74" t="s">
        <v>92</v>
      </c>
      <c r="G54" s="57">
        <v>1</v>
      </c>
      <c r="J54" s="81">
        <f>SUM(J43)</f>
        <v>0</v>
      </c>
      <c r="K54" s="81">
        <f>SUM(K43)</f>
        <v>0</v>
      </c>
    </row>
    <row r="55" spans="1:11">
      <c r="A55" s="17"/>
      <c r="C55" s="75"/>
      <c r="D55" s="75"/>
      <c r="E55" s="78" t="s">
        <v>110</v>
      </c>
      <c r="F55" s="74" t="s">
        <v>92</v>
      </c>
      <c r="G55" s="57">
        <v>1</v>
      </c>
      <c r="J55" s="84"/>
      <c r="K55" s="79"/>
    </row>
    <row r="56" spans="1:11">
      <c r="A56" s="17"/>
      <c r="C56" s="75"/>
      <c r="D56" s="75"/>
      <c r="F56" s="74"/>
      <c r="G56" s="57"/>
      <c r="J56" s="82"/>
      <c r="K56" s="83"/>
    </row>
    <row r="57" spans="1:11">
      <c r="A57" s="17"/>
      <c r="C57" s="75"/>
      <c r="D57" s="75"/>
      <c r="E57" s="75" t="s">
        <v>111</v>
      </c>
      <c r="F57" s="74" t="s">
        <v>112</v>
      </c>
      <c r="G57" s="85">
        <v>3</v>
      </c>
      <c r="H57" s="86">
        <f>J50+J51+J52+J53+J54</f>
        <v>0</v>
      </c>
      <c r="I57" s="71"/>
      <c r="J57" s="81">
        <f>ROUND(G57*H57*0.01,2)</f>
        <v>0</v>
      </c>
      <c r="K57" s="83"/>
    </row>
    <row r="58" spans="1:11">
      <c r="A58" s="17"/>
      <c r="C58" s="75"/>
      <c r="D58" s="75"/>
      <c r="E58" s="75" t="s">
        <v>113</v>
      </c>
      <c r="F58" s="74" t="s">
        <v>112</v>
      </c>
      <c r="G58" s="85">
        <v>2.5</v>
      </c>
      <c r="H58" s="86">
        <f>K50+K51+K52+K54+K55</f>
        <v>0</v>
      </c>
      <c r="I58" s="71"/>
      <c r="J58" s="83"/>
      <c r="K58" s="81">
        <f>ROUND(G58*H58*0.01,2)</f>
        <v>0</v>
      </c>
    </row>
    <row r="59" spans="1:11">
      <c r="E59" s="74"/>
      <c r="F59" s="87"/>
      <c r="G59" s="88"/>
      <c r="H59" s="89"/>
      <c r="I59" s="89"/>
      <c r="J59" s="90"/>
    </row>
    <row r="60" spans="1:11">
      <c r="E60" s="74"/>
      <c r="F60" s="87"/>
      <c r="G60" s="88"/>
      <c r="H60" s="89"/>
      <c r="I60" s="89"/>
      <c r="J60" s="90">
        <f>SUM(J50:J58)</f>
        <v>0</v>
      </c>
      <c r="K60" s="91">
        <f>SUM(K50:K58)</f>
        <v>0</v>
      </c>
    </row>
    <row r="61" spans="1:11" ht="12.75" customHeight="1">
      <c r="E61" s="92"/>
      <c r="F61" s="87"/>
      <c r="G61" s="88"/>
      <c r="H61" s="93" t="s">
        <v>114</v>
      </c>
      <c r="I61" s="1">
        <f>J60+K60</f>
        <v>0</v>
      </c>
      <c r="J61" s="1"/>
      <c r="K61" s="1"/>
    </row>
    <row r="62" spans="1:11" ht="12.75" customHeight="1">
      <c r="H62" s="94" t="s">
        <v>115</v>
      </c>
      <c r="I62" s="1"/>
      <c r="J62" s="1"/>
      <c r="K62" s="1"/>
    </row>
    <row r="81" spans="4:5">
      <c r="D81" s="95"/>
      <c r="E81" s="95"/>
    </row>
    <row r="82" spans="4:5">
      <c r="D82" s="95"/>
      <c r="E82" s="95"/>
    </row>
  </sheetData>
  <mergeCells count="4">
    <mergeCell ref="B1:B2"/>
    <mergeCell ref="D1:D2"/>
    <mergeCell ref="E1:E2"/>
    <mergeCell ref="I61:K62"/>
  </mergeCells>
  <printOptions horizontalCentered="1"/>
  <pageMargins left="0.196527777777778" right="0.196527777777778" top="0.78749999999999998" bottom="0.78819444444444398" header="0.31527777777777799" footer="0.31527777777777799"/>
  <pageSetup paperSize="9" scale="70" orientation="landscape" horizontalDpi="300" verticalDpi="300"/>
  <headerFooter>
    <oddHeader>&amp;L&amp;A&amp;C&amp;24Špecifikácia materiálu a služieb</oddHeader>
    <oddFooter>&amp;C&amp;P/&amp;N&amp;RVypracoval: Ing. Stanislav Gálik</oddFooter>
  </headerFooter>
  <rowBreaks count="1" manualBreakCount="1">
    <brk id="20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C000"/>
  </sheetPr>
  <dimension ref="A1:AMJ78"/>
  <sheetViews>
    <sheetView topLeftCell="A13" zoomScaleNormal="100" zoomScalePageLayoutView="115" workbookViewId="0">
      <selection activeCell="C55" sqref="C55"/>
    </sheetView>
  </sheetViews>
  <sheetFormatPr defaultColWidth="9.140625" defaultRowHeight="12.75"/>
  <cols>
    <col min="1" max="1" width="6.5703125" style="14" customWidth="1"/>
    <col min="2" max="2" width="6.42578125" style="15" customWidth="1"/>
    <col min="3" max="3" width="25.42578125" style="16" customWidth="1"/>
    <col min="4" max="4" width="17.5703125" style="16" customWidth="1"/>
    <col min="5" max="5" width="77.5703125" style="17" customWidth="1"/>
    <col min="6" max="6" width="5.42578125" style="17" customWidth="1"/>
    <col min="7" max="7" width="6.140625" style="18" customWidth="1"/>
    <col min="8" max="9" width="9.28515625" style="19" customWidth="1"/>
    <col min="10" max="10" width="11.140625" style="20" customWidth="1"/>
    <col min="11" max="13" width="9.140625" style="17"/>
    <col min="14" max="14" width="12.42578125" style="17" customWidth="1"/>
    <col min="15" max="1024" width="9.140625" style="17"/>
  </cols>
  <sheetData>
    <row r="1" spans="1:11" s="26" customFormat="1" ht="11.25">
      <c r="A1" s="21" t="s">
        <v>20</v>
      </c>
      <c r="B1" s="3" t="s">
        <v>21</v>
      </c>
      <c r="C1" s="22" t="s">
        <v>22</v>
      </c>
      <c r="D1" s="2" t="s">
        <v>23</v>
      </c>
      <c r="E1" s="2" t="s">
        <v>24</v>
      </c>
      <c r="F1" s="21" t="s">
        <v>25</v>
      </c>
      <c r="G1" s="23" t="s">
        <v>26</v>
      </c>
      <c r="H1" s="24" t="s">
        <v>27</v>
      </c>
      <c r="I1" s="24" t="s">
        <v>28</v>
      </c>
      <c r="J1" s="25" t="s">
        <v>27</v>
      </c>
      <c r="K1" s="25" t="s">
        <v>28</v>
      </c>
    </row>
    <row r="2" spans="1:11" s="26" customFormat="1" ht="11.25">
      <c r="A2" s="27" t="s">
        <v>29</v>
      </c>
      <c r="B2" s="3"/>
      <c r="C2" s="28" t="s">
        <v>30</v>
      </c>
      <c r="D2" s="2"/>
      <c r="E2" s="2"/>
      <c r="F2" s="27" t="s">
        <v>31</v>
      </c>
      <c r="G2" s="29" t="s">
        <v>31</v>
      </c>
      <c r="H2" s="30" t="s">
        <v>31</v>
      </c>
      <c r="I2" s="30" t="s">
        <v>32</v>
      </c>
      <c r="J2" s="31" t="s">
        <v>33</v>
      </c>
      <c r="K2" s="31" t="s">
        <v>34</v>
      </c>
    </row>
    <row r="3" spans="1:11" ht="15">
      <c r="A3" s="32"/>
      <c r="B3" s="32"/>
      <c r="C3" s="33"/>
      <c r="D3" s="33"/>
      <c r="E3" s="34"/>
      <c r="F3" s="32"/>
      <c r="G3" s="35"/>
      <c r="H3" s="35"/>
      <c r="I3" s="35"/>
      <c r="J3" s="32"/>
    </row>
    <row r="4" spans="1:11" ht="17.25">
      <c r="A4" s="36" t="s">
        <v>35</v>
      </c>
      <c r="B4" s="37"/>
      <c r="C4" s="38"/>
      <c r="D4" s="38"/>
      <c r="E4" s="39"/>
      <c r="F4" s="40"/>
      <c r="G4" s="41"/>
      <c r="H4" s="42"/>
      <c r="I4" s="42"/>
      <c r="J4" s="43"/>
      <c r="K4" s="43"/>
    </row>
    <row r="5" spans="1:11">
      <c r="A5" s="44"/>
      <c r="C5" s="44"/>
      <c r="D5" s="45"/>
      <c r="E5" s="45"/>
      <c r="F5" s="46"/>
      <c r="G5" s="47"/>
      <c r="H5" s="48"/>
      <c r="I5" s="48"/>
      <c r="J5" s="49"/>
      <c r="K5" s="49"/>
    </row>
    <row r="6" spans="1:11">
      <c r="A6" s="44"/>
      <c r="C6" s="44"/>
      <c r="D6" s="45"/>
      <c r="E6" s="45"/>
      <c r="F6" s="46"/>
      <c r="G6" s="47"/>
      <c r="H6" s="48"/>
      <c r="I6" s="48"/>
      <c r="J6" s="49"/>
      <c r="K6" s="49"/>
    </row>
    <row r="7" spans="1:11">
      <c r="A7" s="50"/>
      <c r="C7" s="44"/>
      <c r="D7" s="45"/>
      <c r="E7" s="51"/>
      <c r="F7" s="46"/>
      <c r="G7" s="47"/>
      <c r="H7" s="48"/>
      <c r="I7" s="48"/>
      <c r="J7" s="52"/>
      <c r="K7" s="52"/>
    </row>
    <row r="8" spans="1:11" ht="17.25">
      <c r="A8" s="43" t="s">
        <v>36</v>
      </c>
      <c r="B8" s="37"/>
      <c r="C8" s="53"/>
      <c r="D8" s="38"/>
      <c r="E8" s="39"/>
      <c r="F8" s="40"/>
      <c r="G8" s="54"/>
      <c r="H8" s="42"/>
      <c r="I8" s="42"/>
      <c r="J8" s="43"/>
      <c r="K8" s="43"/>
    </row>
    <row r="9" spans="1:11">
      <c r="A9" s="55" t="s">
        <v>116</v>
      </c>
      <c r="B9" s="15" t="s">
        <v>39</v>
      </c>
      <c r="C9" s="44"/>
      <c r="D9" s="44"/>
      <c r="E9" s="56" t="s">
        <v>117</v>
      </c>
      <c r="F9" s="17" t="s">
        <v>41</v>
      </c>
      <c r="G9" s="57">
        <v>2</v>
      </c>
      <c r="H9" s="60"/>
      <c r="I9" s="61"/>
      <c r="J9" s="49">
        <f t="shared" ref="J9:J17" si="0">H9*G9</f>
        <v>0</v>
      </c>
      <c r="K9" s="49">
        <f t="shared" ref="K9:K17" si="1">I9*G9</f>
        <v>0</v>
      </c>
    </row>
    <row r="10" spans="1:11">
      <c r="A10" s="55" t="s">
        <v>118</v>
      </c>
      <c r="B10" s="15" t="s">
        <v>39</v>
      </c>
      <c r="C10" s="44"/>
      <c r="D10" s="56"/>
      <c r="E10" s="56" t="s">
        <v>119</v>
      </c>
      <c r="F10" s="17" t="s">
        <v>41</v>
      </c>
      <c r="G10" s="57">
        <v>2</v>
      </c>
      <c r="H10" s="60"/>
      <c r="I10" s="61"/>
      <c r="J10" s="49">
        <f t="shared" si="0"/>
        <v>0</v>
      </c>
      <c r="K10" s="49">
        <f t="shared" si="1"/>
        <v>0</v>
      </c>
    </row>
    <row r="11" spans="1:11">
      <c r="A11" s="55" t="s">
        <v>120</v>
      </c>
      <c r="B11" s="15" t="s">
        <v>39</v>
      </c>
      <c r="C11" s="44"/>
      <c r="D11" s="56"/>
      <c r="E11" s="56" t="s">
        <v>121</v>
      </c>
      <c r="F11" s="17" t="s">
        <v>41</v>
      </c>
      <c r="G11" s="57">
        <v>4</v>
      </c>
      <c r="H11" s="60"/>
      <c r="I11" s="61"/>
      <c r="J11" s="49">
        <f t="shared" si="0"/>
        <v>0</v>
      </c>
      <c r="K11" s="49">
        <f t="shared" si="1"/>
        <v>0</v>
      </c>
    </row>
    <row r="12" spans="1:11">
      <c r="A12" s="55" t="s">
        <v>122</v>
      </c>
      <c r="B12" s="15" t="s">
        <v>39</v>
      </c>
      <c r="C12" s="44"/>
      <c r="D12" s="56"/>
      <c r="E12" s="56" t="s">
        <v>123</v>
      </c>
      <c r="F12" s="17" t="s">
        <v>41</v>
      </c>
      <c r="G12" s="57">
        <v>5</v>
      </c>
      <c r="H12" s="60"/>
      <c r="I12" s="61"/>
      <c r="J12" s="49">
        <f t="shared" si="0"/>
        <v>0</v>
      </c>
      <c r="K12" s="49">
        <f t="shared" si="1"/>
        <v>0</v>
      </c>
    </row>
    <row r="13" spans="1:11">
      <c r="A13" s="55" t="s">
        <v>124</v>
      </c>
      <c r="B13" s="15" t="s">
        <v>39</v>
      </c>
      <c r="C13" s="44"/>
      <c r="D13" s="56"/>
      <c r="E13" s="56" t="s">
        <v>125</v>
      </c>
      <c r="F13" s="17" t="s">
        <v>41</v>
      </c>
      <c r="G13" s="57">
        <v>1</v>
      </c>
      <c r="H13" s="60"/>
      <c r="I13" s="61"/>
      <c r="J13" s="49">
        <f t="shared" si="0"/>
        <v>0</v>
      </c>
      <c r="K13" s="49">
        <f t="shared" si="1"/>
        <v>0</v>
      </c>
    </row>
    <row r="14" spans="1:11">
      <c r="A14" s="55" t="s">
        <v>126</v>
      </c>
      <c r="B14" s="15" t="s">
        <v>39</v>
      </c>
      <c r="C14" s="44"/>
      <c r="D14" s="56"/>
      <c r="E14" s="56" t="s">
        <v>127</v>
      </c>
      <c r="F14" s="17" t="s">
        <v>41</v>
      </c>
      <c r="G14" s="57">
        <v>8</v>
      </c>
      <c r="H14" s="60"/>
      <c r="I14" s="61"/>
      <c r="J14" s="49">
        <f t="shared" si="0"/>
        <v>0</v>
      </c>
      <c r="K14" s="49">
        <f t="shared" si="1"/>
        <v>0</v>
      </c>
    </row>
    <row r="15" spans="1:11">
      <c r="A15" s="55" t="s">
        <v>128</v>
      </c>
      <c r="C15" s="44"/>
      <c r="D15" s="56"/>
      <c r="E15" s="56"/>
      <c r="G15" s="57"/>
      <c r="H15" s="60"/>
      <c r="I15" s="61"/>
      <c r="J15" s="49">
        <f t="shared" si="0"/>
        <v>0</v>
      </c>
      <c r="K15" s="49">
        <f t="shared" si="1"/>
        <v>0</v>
      </c>
    </row>
    <row r="16" spans="1:11">
      <c r="A16" s="55" t="s">
        <v>129</v>
      </c>
      <c r="C16" s="44"/>
      <c r="D16" s="56"/>
      <c r="E16" s="56"/>
      <c r="G16" s="57"/>
      <c r="H16" s="60"/>
      <c r="I16" s="61"/>
      <c r="J16" s="49">
        <f t="shared" si="0"/>
        <v>0</v>
      </c>
      <c r="K16" s="49">
        <f t="shared" si="1"/>
        <v>0</v>
      </c>
    </row>
    <row r="17" spans="1:11">
      <c r="A17" s="55" t="s">
        <v>130</v>
      </c>
      <c r="B17" s="15" t="s">
        <v>45</v>
      </c>
      <c r="C17" s="44"/>
      <c r="D17" s="59"/>
      <c r="E17" s="44" t="s">
        <v>46</v>
      </c>
      <c r="F17" s="17" t="s">
        <v>41</v>
      </c>
      <c r="G17" s="57">
        <v>1</v>
      </c>
      <c r="H17" s="48"/>
      <c r="I17" s="61"/>
      <c r="J17" s="49">
        <f t="shared" si="0"/>
        <v>0</v>
      </c>
      <c r="K17" s="49">
        <f t="shared" si="1"/>
        <v>0</v>
      </c>
    </row>
    <row r="18" spans="1:11">
      <c r="A18" s="44"/>
      <c r="C18" s="44"/>
      <c r="D18" s="62"/>
      <c r="E18" s="44"/>
      <c r="G18" s="57"/>
      <c r="H18" s="63"/>
      <c r="I18" s="63"/>
      <c r="J18" s="52">
        <f>SUM(J9:J17)</f>
        <v>0</v>
      </c>
      <c r="K18" s="52">
        <f>SUM(K9:K17)</f>
        <v>0</v>
      </c>
    </row>
    <row r="19" spans="1:11" ht="17.25">
      <c r="A19" s="43" t="s">
        <v>37</v>
      </c>
      <c r="B19" s="37"/>
      <c r="C19" s="53"/>
      <c r="D19" s="38"/>
      <c r="E19" s="39"/>
      <c r="F19" s="40"/>
      <c r="G19" s="54"/>
      <c r="H19" s="42"/>
      <c r="I19" s="42"/>
      <c r="J19" s="43" t="str">
        <f>IF(B19="ponuka",G19*H19," " )</f>
        <v xml:space="preserve"> </v>
      </c>
      <c r="K19" s="43"/>
    </row>
    <row r="20" spans="1:11">
      <c r="A20" s="44" t="s">
        <v>38</v>
      </c>
      <c r="B20" s="15" t="s">
        <v>39</v>
      </c>
      <c r="C20" s="58"/>
      <c r="D20" s="59"/>
      <c r="E20" s="44" t="s">
        <v>40</v>
      </c>
      <c r="F20" s="17" t="s">
        <v>41</v>
      </c>
      <c r="G20" s="57">
        <v>1</v>
      </c>
      <c r="H20" s="60"/>
      <c r="I20" s="61"/>
      <c r="J20" s="49">
        <f>H20*G20</f>
        <v>0</v>
      </c>
      <c r="K20" s="49">
        <f>I20*G20</f>
        <v>0</v>
      </c>
    </row>
    <row r="21" spans="1:11">
      <c r="A21" s="44" t="s">
        <v>42</v>
      </c>
      <c r="B21" s="15" t="s">
        <v>39</v>
      </c>
      <c r="C21" s="58"/>
      <c r="D21" s="59"/>
      <c r="E21" s="44" t="s">
        <v>43</v>
      </c>
      <c r="F21" s="17" t="s">
        <v>41</v>
      </c>
      <c r="G21" s="57">
        <v>1</v>
      </c>
      <c r="H21" s="60"/>
      <c r="I21" s="61"/>
      <c r="J21" s="49">
        <f>H21*G21</f>
        <v>0</v>
      </c>
      <c r="K21" s="49">
        <f>I21*G21</f>
        <v>0</v>
      </c>
    </row>
    <row r="22" spans="1:11">
      <c r="A22" s="44" t="s">
        <v>44</v>
      </c>
      <c r="B22" s="15" t="s">
        <v>45</v>
      </c>
      <c r="C22" s="44"/>
      <c r="D22" s="59"/>
      <c r="E22" s="44" t="s">
        <v>46</v>
      </c>
      <c r="F22" s="17" t="s">
        <v>41</v>
      </c>
      <c r="G22" s="57">
        <v>1</v>
      </c>
      <c r="H22" s="48"/>
      <c r="I22" s="61"/>
      <c r="J22" s="49">
        <f>H22*G22</f>
        <v>0</v>
      </c>
      <c r="K22" s="49">
        <f>I22*G22</f>
        <v>0</v>
      </c>
    </row>
    <row r="23" spans="1:11">
      <c r="A23" s="44"/>
      <c r="C23" s="44"/>
      <c r="D23" s="62"/>
      <c r="E23" s="44"/>
      <c r="G23" s="57"/>
      <c r="H23" s="63"/>
      <c r="I23" s="63"/>
      <c r="J23" s="52">
        <f>SUM(J20:J22)</f>
        <v>0</v>
      </c>
      <c r="K23" s="52">
        <f>SUM(K20:K22)</f>
        <v>0</v>
      </c>
    </row>
    <row r="24" spans="1:11" ht="17.25">
      <c r="A24" s="36" t="s">
        <v>47</v>
      </c>
      <c r="B24" s="64"/>
      <c r="C24" s="65"/>
      <c r="D24" s="66"/>
      <c r="E24" s="67"/>
      <c r="F24" s="68"/>
      <c r="G24" s="69"/>
      <c r="H24" s="70"/>
      <c r="I24" s="70"/>
      <c r="J24" s="36" t="str">
        <f>IF(B24="ponuka",G24*H24," " )</f>
        <v xml:space="preserve"> </v>
      </c>
      <c r="K24" s="36"/>
    </row>
    <row r="25" spans="1:11">
      <c r="A25" s="44"/>
      <c r="C25" s="44"/>
      <c r="D25" s="44"/>
      <c r="E25" s="44"/>
      <c r="G25" s="57"/>
      <c r="H25" s="71"/>
      <c r="I25" s="71"/>
      <c r="J25" s="72"/>
      <c r="K25" s="49"/>
    </row>
    <row r="26" spans="1:11">
      <c r="A26" s="44"/>
      <c r="C26" s="44"/>
      <c r="D26" s="44"/>
      <c r="E26" s="44"/>
      <c r="F26" s="73"/>
      <c r="G26" s="57"/>
      <c r="H26" s="71"/>
      <c r="I26" s="71"/>
      <c r="J26" s="72"/>
      <c r="K26" s="49"/>
    </row>
    <row r="27" spans="1:11">
      <c r="A27" s="44"/>
      <c r="C27" s="44"/>
      <c r="D27" s="44"/>
      <c r="E27" s="44"/>
      <c r="F27" s="73"/>
      <c r="G27" s="57"/>
      <c r="H27" s="71"/>
      <c r="I27" s="71"/>
      <c r="J27" s="72"/>
      <c r="K27" s="49"/>
    </row>
    <row r="28" spans="1:11" ht="17.25">
      <c r="A28" s="43" t="s">
        <v>48</v>
      </c>
      <c r="B28" s="37"/>
      <c r="C28" s="53"/>
      <c r="D28" s="38"/>
      <c r="E28" s="39"/>
      <c r="F28" s="40"/>
      <c r="G28" s="54"/>
      <c r="H28" s="42"/>
      <c r="I28" s="42"/>
      <c r="J28" s="43" t="str">
        <f>IF(B28="ponuka",G28*H28," " )</f>
        <v xml:space="preserve"> </v>
      </c>
      <c r="K28" s="43"/>
    </row>
    <row r="29" spans="1:11">
      <c r="A29" s="44" t="s">
        <v>49</v>
      </c>
      <c r="B29" s="15" t="s">
        <v>39</v>
      </c>
      <c r="C29" s="44"/>
      <c r="D29" s="74" t="s">
        <v>131</v>
      </c>
      <c r="E29" s="74" t="s">
        <v>51</v>
      </c>
      <c r="F29" s="74" t="s">
        <v>52</v>
      </c>
      <c r="G29" s="57">
        <v>25</v>
      </c>
      <c r="H29" s="60"/>
      <c r="I29" s="61"/>
      <c r="J29" s="72">
        <f t="shared" ref="J29:J38" si="2">H29*G29</f>
        <v>0</v>
      </c>
      <c r="K29" s="49">
        <f t="shared" ref="K29:K38" si="3">I29*G29</f>
        <v>0</v>
      </c>
    </row>
    <row r="30" spans="1:11">
      <c r="A30" s="44" t="s">
        <v>53</v>
      </c>
      <c r="B30" s="15" t="s">
        <v>39</v>
      </c>
      <c r="C30" s="44"/>
      <c r="D30" s="74" t="s">
        <v>132</v>
      </c>
      <c r="E30" s="74" t="s">
        <v>51</v>
      </c>
      <c r="F30" s="74" t="s">
        <v>52</v>
      </c>
      <c r="G30" s="57">
        <v>200</v>
      </c>
      <c r="H30" s="60"/>
      <c r="I30" s="61"/>
      <c r="J30" s="72">
        <f t="shared" si="2"/>
        <v>0</v>
      </c>
      <c r="K30" s="49">
        <f t="shared" si="3"/>
        <v>0</v>
      </c>
    </row>
    <row r="31" spans="1:11">
      <c r="A31" s="44" t="s">
        <v>55</v>
      </c>
      <c r="B31" s="15" t="s">
        <v>39</v>
      </c>
      <c r="C31" s="44"/>
      <c r="D31" s="74" t="s">
        <v>133</v>
      </c>
      <c r="E31" s="74" t="s">
        <v>51</v>
      </c>
      <c r="F31" s="74" t="s">
        <v>52</v>
      </c>
      <c r="G31" s="57">
        <v>100</v>
      </c>
      <c r="H31" s="60"/>
      <c r="I31" s="61"/>
      <c r="J31" s="72">
        <f t="shared" si="2"/>
        <v>0</v>
      </c>
      <c r="K31" s="49">
        <f t="shared" si="3"/>
        <v>0</v>
      </c>
    </row>
    <row r="32" spans="1:11">
      <c r="A32" s="44" t="s">
        <v>57</v>
      </c>
      <c r="B32" s="15" t="s">
        <v>39</v>
      </c>
      <c r="C32" s="44"/>
      <c r="D32" s="74" t="s">
        <v>134</v>
      </c>
      <c r="E32" s="74" t="s">
        <v>51</v>
      </c>
      <c r="F32" s="74" t="s">
        <v>52</v>
      </c>
      <c r="G32" s="57">
        <v>100</v>
      </c>
      <c r="H32" s="60"/>
      <c r="I32" s="61"/>
      <c r="J32" s="72">
        <f t="shared" si="2"/>
        <v>0</v>
      </c>
      <c r="K32" s="49">
        <f t="shared" si="3"/>
        <v>0</v>
      </c>
    </row>
    <row r="33" spans="1:11">
      <c r="A33" s="44" t="s">
        <v>59</v>
      </c>
      <c r="C33" s="44"/>
      <c r="D33" s="74"/>
      <c r="E33" s="74"/>
      <c r="F33" s="74"/>
      <c r="G33" s="57"/>
      <c r="H33" s="60"/>
      <c r="I33" s="61"/>
      <c r="J33" s="72">
        <f t="shared" si="2"/>
        <v>0</v>
      </c>
      <c r="K33" s="49">
        <f t="shared" si="3"/>
        <v>0</v>
      </c>
    </row>
    <row r="34" spans="1:11">
      <c r="A34" s="44" t="s">
        <v>61</v>
      </c>
      <c r="B34" s="15" t="s">
        <v>39</v>
      </c>
      <c r="C34" s="44"/>
      <c r="D34" s="74"/>
      <c r="E34" s="74" t="s">
        <v>79</v>
      </c>
      <c r="F34" s="74" t="s">
        <v>80</v>
      </c>
      <c r="G34" s="57">
        <v>15</v>
      </c>
      <c r="H34" s="60"/>
      <c r="I34" s="61"/>
      <c r="J34" s="72">
        <f t="shared" si="2"/>
        <v>0</v>
      </c>
      <c r="K34" s="49">
        <f t="shared" si="3"/>
        <v>0</v>
      </c>
    </row>
    <row r="35" spans="1:11">
      <c r="A35" s="44" t="s">
        <v>63</v>
      </c>
      <c r="B35" s="15" t="s">
        <v>39</v>
      </c>
      <c r="C35" s="44"/>
      <c r="D35" s="74"/>
      <c r="E35" s="74" t="s">
        <v>86</v>
      </c>
      <c r="F35" s="74" t="s">
        <v>52</v>
      </c>
      <c r="G35" s="57">
        <v>150</v>
      </c>
      <c r="H35" s="60"/>
      <c r="I35" s="61"/>
      <c r="J35" s="72">
        <f t="shared" si="2"/>
        <v>0</v>
      </c>
      <c r="K35" s="49">
        <f t="shared" si="3"/>
        <v>0</v>
      </c>
    </row>
    <row r="36" spans="1:11">
      <c r="A36" s="44" t="s">
        <v>65</v>
      </c>
      <c r="B36" s="15" t="s">
        <v>39</v>
      </c>
      <c r="C36" s="44"/>
      <c r="D36" s="74"/>
      <c r="E36" s="56" t="s">
        <v>90</v>
      </c>
      <c r="F36" s="74" t="s">
        <v>41</v>
      </c>
      <c r="G36" s="57">
        <v>1</v>
      </c>
      <c r="H36" s="60"/>
      <c r="I36" s="61"/>
      <c r="J36" s="72">
        <f t="shared" si="2"/>
        <v>0</v>
      </c>
      <c r="K36" s="49">
        <f t="shared" si="3"/>
        <v>0</v>
      </c>
    </row>
    <row r="37" spans="1:11">
      <c r="A37" s="44" t="s">
        <v>67</v>
      </c>
      <c r="B37" s="15" t="s">
        <v>45</v>
      </c>
      <c r="C37" s="44"/>
      <c r="D37" s="74"/>
      <c r="E37" s="44" t="s">
        <v>46</v>
      </c>
      <c r="F37" s="17" t="s">
        <v>92</v>
      </c>
      <c r="G37" s="57">
        <v>1</v>
      </c>
      <c r="H37" s="48"/>
      <c r="I37" s="61"/>
      <c r="J37" s="72">
        <f t="shared" si="2"/>
        <v>0</v>
      </c>
      <c r="K37" s="49">
        <f t="shared" si="3"/>
        <v>0</v>
      </c>
    </row>
    <row r="38" spans="1:11">
      <c r="A38" s="44" t="s">
        <v>69</v>
      </c>
      <c r="B38" s="15" t="s">
        <v>94</v>
      </c>
      <c r="C38" s="74"/>
      <c r="D38" s="74"/>
      <c r="E38" s="56" t="s">
        <v>95</v>
      </c>
      <c r="F38" s="74" t="s">
        <v>92</v>
      </c>
      <c r="G38" s="57">
        <v>1</v>
      </c>
      <c r="H38" s="60"/>
      <c r="I38" s="48"/>
      <c r="J38" s="72">
        <f t="shared" si="2"/>
        <v>0</v>
      </c>
      <c r="K38" s="49">
        <f t="shared" si="3"/>
        <v>0</v>
      </c>
    </row>
    <row r="39" spans="1:11">
      <c r="A39" s="44"/>
      <c r="C39" s="74"/>
      <c r="D39" s="74"/>
      <c r="E39" s="74"/>
      <c r="F39" s="74"/>
      <c r="G39" s="57"/>
      <c r="H39" s="71"/>
      <c r="I39" s="71"/>
      <c r="J39" s="52">
        <f>SUM(J29:J38)</f>
        <v>0</v>
      </c>
      <c r="K39" s="52">
        <f>SUM(K29:K38)</f>
        <v>0</v>
      </c>
    </row>
    <row r="40" spans="1:11" ht="12.75" customHeight="1">
      <c r="A40" s="36" t="s">
        <v>96</v>
      </c>
      <c r="B40" s="37"/>
      <c r="C40" s="53"/>
      <c r="D40" s="38"/>
      <c r="E40" s="39"/>
      <c r="F40" s="40"/>
      <c r="G40" s="54"/>
      <c r="H40" s="42"/>
      <c r="I40" s="42"/>
      <c r="J40" s="43"/>
      <c r="K40" s="43"/>
    </row>
    <row r="41" spans="1:11" hidden="1">
      <c r="A41" s="44" t="s">
        <v>97</v>
      </c>
      <c r="B41" s="15" t="s">
        <v>45</v>
      </c>
      <c r="C41" s="44" t="s">
        <v>98</v>
      </c>
      <c r="D41" s="75"/>
      <c r="E41" s="17" t="s">
        <v>99</v>
      </c>
      <c r="F41" s="74" t="s">
        <v>92</v>
      </c>
      <c r="G41" s="57">
        <v>1</v>
      </c>
      <c r="H41" s="48"/>
      <c r="I41" s="61"/>
      <c r="J41" s="76"/>
      <c r="K41" s="49">
        <f>I41*G41</f>
        <v>0</v>
      </c>
    </row>
    <row r="42" spans="1:11" hidden="1">
      <c r="A42" s="44" t="s">
        <v>100</v>
      </c>
      <c r="B42" s="15" t="s">
        <v>45</v>
      </c>
      <c r="C42" s="44" t="s">
        <v>98</v>
      </c>
      <c r="D42" s="75"/>
      <c r="E42" s="17" t="s">
        <v>101</v>
      </c>
      <c r="F42" s="74" t="s">
        <v>92</v>
      </c>
      <c r="G42" s="57">
        <v>1</v>
      </c>
      <c r="H42" s="48"/>
      <c r="I42" s="61"/>
      <c r="J42" s="76"/>
      <c r="K42" s="49">
        <f>I42*G42</f>
        <v>0</v>
      </c>
    </row>
    <row r="43" spans="1:11" hidden="1">
      <c r="A43" s="44" t="s">
        <v>102</v>
      </c>
      <c r="B43" s="15" t="s">
        <v>45</v>
      </c>
      <c r="C43" s="44" t="s">
        <v>98</v>
      </c>
      <c r="D43" s="75"/>
      <c r="E43" s="17" t="s">
        <v>103</v>
      </c>
      <c r="F43" s="74" t="s">
        <v>92</v>
      </c>
      <c r="G43" s="57">
        <v>1</v>
      </c>
      <c r="H43" s="48"/>
      <c r="I43" s="61"/>
      <c r="J43" s="76"/>
      <c r="K43" s="49">
        <f>I43*G43</f>
        <v>0</v>
      </c>
    </row>
    <row r="44" spans="1:11">
      <c r="A44" s="50"/>
      <c r="D44" s="75"/>
      <c r="F44" s="74"/>
      <c r="G44" s="57"/>
    </row>
    <row r="45" spans="1:11" ht="15.75">
      <c r="A45" s="17"/>
      <c r="C45" s="75"/>
      <c r="D45" s="75"/>
      <c r="E45" s="77" t="s">
        <v>104</v>
      </c>
      <c r="F45" s="74"/>
      <c r="G45" s="57"/>
      <c r="J45" s="20" t="s">
        <v>105</v>
      </c>
    </row>
    <row r="46" spans="1:11">
      <c r="A46" s="17"/>
      <c r="C46" s="75"/>
      <c r="D46" s="75"/>
      <c r="E46" s="78" t="s">
        <v>106</v>
      </c>
      <c r="F46" s="74" t="s">
        <v>92</v>
      </c>
      <c r="G46" s="57">
        <v>1</v>
      </c>
      <c r="J46" s="81"/>
      <c r="K46" s="81"/>
    </row>
    <row r="47" spans="1:11">
      <c r="A47" s="50"/>
      <c r="E47" s="80" t="s">
        <v>135</v>
      </c>
      <c r="F47" s="74" t="s">
        <v>92</v>
      </c>
      <c r="G47" s="57">
        <v>1</v>
      </c>
      <c r="J47" s="81">
        <f>SUM(J18)</f>
        <v>0</v>
      </c>
      <c r="K47" s="81">
        <f>SUM(K18)</f>
        <v>0</v>
      </c>
    </row>
    <row r="48" spans="1:11">
      <c r="A48" s="50"/>
      <c r="E48" s="80" t="s">
        <v>108</v>
      </c>
      <c r="F48" s="74" t="s">
        <v>92</v>
      </c>
      <c r="G48" s="57">
        <v>1</v>
      </c>
      <c r="J48" s="81">
        <f>SUM(J23)</f>
        <v>0</v>
      </c>
      <c r="K48" s="81">
        <f>SUM(K23)</f>
        <v>0</v>
      </c>
    </row>
    <row r="49" spans="1:11">
      <c r="A49" s="50"/>
      <c r="E49" s="78" t="s">
        <v>47</v>
      </c>
      <c r="F49" s="74"/>
      <c r="G49" s="57"/>
      <c r="J49" s="82"/>
      <c r="K49" s="83"/>
    </row>
    <row r="50" spans="1:11">
      <c r="A50" s="17"/>
      <c r="C50" s="75"/>
      <c r="D50" s="75"/>
      <c r="E50" s="80" t="s">
        <v>109</v>
      </c>
      <c r="F50" s="74" t="s">
        <v>92</v>
      </c>
      <c r="G50" s="57">
        <v>1</v>
      </c>
      <c r="J50" s="81">
        <f>SUM(J39)</f>
        <v>0</v>
      </c>
      <c r="K50" s="81">
        <f>SUM(K39)</f>
        <v>0</v>
      </c>
    </row>
    <row r="51" spans="1:11">
      <c r="A51" s="17"/>
      <c r="C51" s="75"/>
      <c r="D51" s="75"/>
      <c r="E51" s="78" t="s">
        <v>110</v>
      </c>
      <c r="F51" s="74" t="s">
        <v>92</v>
      </c>
      <c r="G51" s="57">
        <v>1</v>
      </c>
      <c r="J51" s="84"/>
      <c r="K51" s="79"/>
    </row>
    <row r="52" spans="1:11">
      <c r="A52" s="17"/>
      <c r="C52" s="75"/>
      <c r="D52" s="75"/>
      <c r="F52" s="74"/>
      <c r="G52" s="57"/>
      <c r="J52" s="82"/>
      <c r="K52" s="83"/>
    </row>
    <row r="53" spans="1:11">
      <c r="A53" s="17"/>
      <c r="C53" s="75"/>
      <c r="D53" s="75"/>
      <c r="E53" s="75" t="s">
        <v>111</v>
      </c>
      <c r="F53" s="74" t="s">
        <v>112</v>
      </c>
      <c r="G53" s="85">
        <v>3</v>
      </c>
      <c r="H53" s="86">
        <f>J46+J47+J48+J49+J50</f>
        <v>0</v>
      </c>
      <c r="I53" s="71"/>
      <c r="J53" s="81">
        <f>ROUND(G53*H53*0.01,2)</f>
        <v>0</v>
      </c>
      <c r="K53" s="83"/>
    </row>
    <row r="54" spans="1:11">
      <c r="A54" s="17"/>
      <c r="C54" s="75"/>
      <c r="D54" s="75"/>
      <c r="E54" s="75" t="s">
        <v>113</v>
      </c>
      <c r="F54" s="74" t="s">
        <v>112</v>
      </c>
      <c r="G54" s="85">
        <v>2.5</v>
      </c>
      <c r="H54" s="86">
        <f>K46+K47+K48+K50+K51</f>
        <v>0</v>
      </c>
      <c r="I54" s="71"/>
      <c r="J54" s="83"/>
      <c r="K54" s="81">
        <f>ROUND(G54*H54*0.01,2)</f>
        <v>0</v>
      </c>
    </row>
    <row r="55" spans="1:11">
      <c r="E55" s="74"/>
      <c r="F55" s="87"/>
      <c r="G55" s="88"/>
      <c r="H55" s="89"/>
      <c r="I55" s="89"/>
      <c r="J55" s="90"/>
    </row>
    <row r="56" spans="1:11">
      <c r="E56" s="74"/>
      <c r="F56" s="87"/>
      <c r="G56" s="88"/>
      <c r="H56" s="89"/>
      <c r="I56" s="89"/>
      <c r="J56" s="90">
        <f>SUM(J46:J54)</f>
        <v>0</v>
      </c>
      <c r="K56" s="91">
        <f>SUM(K46:K54)</f>
        <v>0</v>
      </c>
    </row>
    <row r="57" spans="1:11" ht="12.75" customHeight="1">
      <c r="E57" s="92"/>
      <c r="F57" s="87"/>
      <c r="G57" s="88"/>
      <c r="H57" s="93" t="s">
        <v>114</v>
      </c>
      <c r="I57" s="1">
        <f>J56+K56</f>
        <v>0</v>
      </c>
      <c r="J57" s="1"/>
      <c r="K57" s="1"/>
    </row>
    <row r="58" spans="1:11" ht="12.75" customHeight="1">
      <c r="H58" s="94" t="s">
        <v>115</v>
      </c>
      <c r="I58" s="1"/>
      <c r="J58" s="1"/>
      <c r="K58" s="1"/>
    </row>
    <row r="77" spans="4:5">
      <c r="D77" s="95"/>
      <c r="E77" s="95"/>
    </row>
    <row r="78" spans="4:5">
      <c r="D78" s="95"/>
      <c r="E78" s="95"/>
    </row>
  </sheetData>
  <mergeCells count="4">
    <mergeCell ref="B1:B2"/>
    <mergeCell ref="D1:D2"/>
    <mergeCell ref="E1:E2"/>
    <mergeCell ref="I57:K58"/>
  </mergeCells>
  <printOptions horizontalCentered="1"/>
  <pageMargins left="0.196527777777778" right="0.196527777777778" top="0.78749999999999998" bottom="0.78819444444444398" header="0.31527777777777799" footer="0.31527777777777799"/>
  <pageSetup paperSize="9" scale="70" orientation="landscape" horizontalDpi="300" verticalDpi="300"/>
  <headerFooter>
    <oddHeader>&amp;L&amp;A&amp;C&amp;24Špecifikácia materiálu a služieb</oddHeader>
    <oddFooter>&amp;C&amp;P/&amp;N&amp;RVypracoval: Ing. Stanislav Gálik</oddFooter>
  </headerFooter>
  <rowBreaks count="1" manualBreakCount="1">
    <brk id="27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BL301"/>
  <sheetViews>
    <sheetView tabSelected="1" topLeftCell="C1" workbookViewId="0">
      <selection activeCell="E19" sqref="E19"/>
    </sheetView>
  </sheetViews>
  <sheetFormatPr defaultRowHeight="15"/>
  <cols>
    <col min="1" max="1" width="14" style="96" customWidth="1"/>
    <col min="2" max="2" width="9.7109375" style="96" customWidth="1"/>
    <col min="3" max="3" width="19.42578125" style="96" customWidth="1"/>
    <col min="4" max="4" width="21.5703125" style="96" customWidth="1"/>
    <col min="5" max="5" width="102.5703125" style="96" customWidth="1"/>
    <col min="6" max="6" width="8.5703125" style="96" customWidth="1"/>
    <col min="7" max="7" width="11.28515625" style="96" customWidth="1"/>
    <col min="8" max="11" width="15.140625" style="96" customWidth="1"/>
    <col min="12" max="12" width="27" style="96" customWidth="1"/>
    <col min="13" max="64" width="9.140625" style="96" customWidth="1"/>
    <col min="65" max="16384" width="9.140625" style="96"/>
  </cols>
  <sheetData>
    <row r="1" spans="1:64" ht="17.100000000000001" customHeight="1">
      <c r="A1" s="145" t="s">
        <v>164</v>
      </c>
      <c r="B1" s="145"/>
      <c r="C1" s="144" t="s">
        <v>163</v>
      </c>
      <c r="D1" s="144"/>
      <c r="E1" s="144"/>
      <c r="F1" s="144"/>
      <c r="G1" s="144"/>
      <c r="H1" s="144"/>
      <c r="I1" s="144"/>
      <c r="J1" s="143" t="s">
        <v>162</v>
      </c>
      <c r="K1" s="143"/>
      <c r="L1" s="143"/>
      <c r="M1" s="132"/>
      <c r="N1" s="132"/>
      <c r="O1" s="132"/>
      <c r="P1" s="132"/>
      <c r="Q1" s="132"/>
      <c r="R1" s="132"/>
      <c r="S1" s="132"/>
      <c r="T1" s="132"/>
      <c r="U1" s="131"/>
      <c r="V1" s="131"/>
      <c r="W1" s="131"/>
      <c r="X1" s="131"/>
      <c r="Y1" s="131"/>
      <c r="Z1" s="131"/>
      <c r="AA1" s="131"/>
      <c r="AB1" s="131"/>
      <c r="AC1" s="131"/>
      <c r="AD1" s="131"/>
      <c r="AE1" s="131"/>
      <c r="AF1" s="131"/>
      <c r="AG1" s="131"/>
      <c r="AH1" s="131"/>
      <c r="AI1" s="131"/>
      <c r="AJ1" s="131"/>
      <c r="AK1" s="131"/>
      <c r="AL1" s="131"/>
      <c r="AM1" s="131"/>
      <c r="AN1" s="131"/>
      <c r="AO1" s="131"/>
      <c r="AP1" s="131"/>
      <c r="AQ1" s="131"/>
      <c r="AR1" s="131"/>
      <c r="AS1" s="131"/>
      <c r="AT1" s="131"/>
      <c r="AU1" s="131"/>
      <c r="AV1" s="131"/>
      <c r="AW1" s="131"/>
      <c r="AX1" s="131"/>
      <c r="AY1" s="131"/>
      <c r="AZ1" s="131"/>
      <c r="BA1" s="131"/>
      <c r="BB1" s="131"/>
      <c r="BC1" s="131"/>
      <c r="BD1" s="131"/>
      <c r="BE1" s="131"/>
      <c r="BF1" s="131"/>
      <c r="BG1" s="131"/>
      <c r="BH1" s="131"/>
      <c r="BI1" s="131"/>
      <c r="BJ1" s="131"/>
      <c r="BK1" s="131"/>
      <c r="BL1" s="131"/>
    </row>
    <row r="2" spans="1:64" ht="17.100000000000001" customHeight="1">
      <c r="A2" s="139" t="s">
        <v>161</v>
      </c>
      <c r="B2" s="139"/>
      <c r="C2" s="142" t="s">
        <v>160</v>
      </c>
      <c r="D2" s="142"/>
      <c r="E2" s="142"/>
      <c r="F2" s="142"/>
      <c r="G2" s="142"/>
      <c r="H2" s="142"/>
      <c r="I2" s="142"/>
      <c r="J2" s="140"/>
      <c r="K2" s="140"/>
      <c r="L2" s="140"/>
      <c r="M2" s="132"/>
      <c r="N2" s="132"/>
      <c r="O2" s="132"/>
      <c r="P2" s="132"/>
      <c r="Q2" s="132"/>
      <c r="R2" s="132"/>
      <c r="S2" s="132"/>
      <c r="T2" s="132"/>
      <c r="U2" s="131"/>
      <c r="V2" s="131"/>
      <c r="W2" s="131"/>
      <c r="X2" s="131"/>
      <c r="Y2" s="131"/>
      <c r="Z2" s="131"/>
      <c r="AA2" s="131"/>
      <c r="AB2" s="131"/>
      <c r="AC2" s="131"/>
      <c r="AD2" s="131"/>
      <c r="AE2" s="131"/>
      <c r="AF2" s="131"/>
      <c r="AG2" s="131"/>
      <c r="AH2" s="131"/>
      <c r="AI2" s="131"/>
      <c r="AJ2" s="131"/>
      <c r="AK2" s="131"/>
      <c r="AL2" s="131"/>
      <c r="AM2" s="131"/>
      <c r="AN2" s="131"/>
      <c r="AO2" s="131"/>
      <c r="AP2" s="131"/>
      <c r="AQ2" s="131"/>
      <c r="AR2" s="131"/>
      <c r="AS2" s="131"/>
      <c r="AT2" s="131"/>
      <c r="AU2" s="131"/>
      <c r="AV2" s="131"/>
      <c r="AW2" s="131"/>
      <c r="AX2" s="131"/>
      <c r="AY2" s="131"/>
      <c r="AZ2" s="131"/>
      <c r="BA2" s="131"/>
      <c r="BB2" s="131"/>
      <c r="BC2" s="131"/>
      <c r="BD2" s="131"/>
      <c r="BE2" s="131"/>
      <c r="BF2" s="131"/>
      <c r="BG2" s="131"/>
      <c r="BH2" s="131"/>
      <c r="BI2" s="131"/>
      <c r="BJ2" s="131"/>
      <c r="BK2" s="131"/>
      <c r="BL2" s="131"/>
    </row>
    <row r="3" spans="1:64" ht="17.100000000000001" customHeight="1">
      <c r="A3" s="139" t="s">
        <v>7</v>
      </c>
      <c r="B3" s="139"/>
      <c r="C3" s="137" t="s">
        <v>159</v>
      </c>
      <c r="D3" s="137"/>
      <c r="E3" s="137"/>
      <c r="F3" s="137"/>
      <c r="G3" s="137"/>
      <c r="H3" s="137"/>
      <c r="I3" s="137"/>
      <c r="J3" s="137" t="s">
        <v>158</v>
      </c>
      <c r="K3" s="137"/>
      <c r="L3" s="141" t="s">
        <v>157</v>
      </c>
      <c r="M3" s="132"/>
      <c r="N3" s="132"/>
      <c r="O3" s="132"/>
      <c r="P3" s="132"/>
      <c r="Q3" s="132"/>
      <c r="R3" s="132"/>
      <c r="S3" s="132"/>
      <c r="T3" s="132"/>
      <c r="U3" s="131"/>
      <c r="V3" s="131"/>
      <c r="W3" s="131"/>
      <c r="X3" s="131"/>
      <c r="Y3" s="131"/>
      <c r="Z3" s="131"/>
      <c r="AA3" s="131"/>
      <c r="AB3" s="131"/>
      <c r="AC3" s="131"/>
      <c r="AD3" s="131"/>
      <c r="AE3" s="131"/>
      <c r="AF3" s="131"/>
      <c r="AG3" s="131"/>
      <c r="AH3" s="131"/>
      <c r="AI3" s="131"/>
      <c r="AJ3" s="131"/>
      <c r="AK3" s="131"/>
      <c r="AL3" s="131"/>
      <c r="AM3" s="131"/>
      <c r="AN3" s="131"/>
      <c r="AO3" s="131"/>
      <c r="AP3" s="131"/>
      <c r="AQ3" s="131"/>
      <c r="AR3" s="131"/>
      <c r="AS3" s="131"/>
      <c r="AT3" s="131"/>
      <c r="AU3" s="131"/>
      <c r="AV3" s="131"/>
      <c r="AW3" s="131"/>
      <c r="AX3" s="131"/>
      <c r="AY3" s="131"/>
      <c r="AZ3" s="131"/>
      <c r="BA3" s="131"/>
      <c r="BB3" s="131"/>
      <c r="BC3" s="131"/>
      <c r="BD3" s="131"/>
      <c r="BE3" s="131"/>
      <c r="BF3" s="131"/>
      <c r="BG3" s="131"/>
      <c r="BH3" s="131"/>
      <c r="BI3" s="131"/>
      <c r="BJ3" s="131"/>
      <c r="BK3" s="131"/>
      <c r="BL3" s="131"/>
    </row>
    <row r="4" spans="1:64" ht="17.100000000000001" customHeight="1">
      <c r="A4" s="139" t="s">
        <v>156</v>
      </c>
      <c r="B4" s="139"/>
      <c r="C4" s="137" t="s">
        <v>155</v>
      </c>
      <c r="D4" s="137"/>
      <c r="E4" s="137"/>
      <c r="F4" s="137"/>
      <c r="G4" s="137"/>
      <c r="H4" s="137"/>
      <c r="I4" s="137"/>
      <c r="J4" s="140"/>
      <c r="K4" s="140"/>
      <c r="L4" s="140"/>
      <c r="M4" s="132"/>
      <c r="N4" s="132"/>
      <c r="O4" s="132"/>
      <c r="P4" s="132"/>
      <c r="Q4" s="132"/>
      <c r="R4" s="132"/>
      <c r="S4" s="132"/>
      <c r="T4" s="132"/>
      <c r="U4" s="131"/>
      <c r="V4" s="131"/>
      <c r="W4" s="131"/>
      <c r="X4" s="131"/>
      <c r="Y4" s="131"/>
      <c r="Z4" s="131"/>
      <c r="AA4" s="131"/>
      <c r="AB4" s="131"/>
      <c r="AC4" s="131"/>
      <c r="AD4" s="131"/>
      <c r="AE4" s="131"/>
      <c r="AF4" s="131"/>
      <c r="AG4" s="131"/>
      <c r="AH4" s="131"/>
      <c r="AI4" s="131"/>
      <c r="AJ4" s="131"/>
      <c r="AK4" s="131"/>
      <c r="AL4" s="131"/>
      <c r="AM4" s="131"/>
      <c r="AN4" s="131"/>
      <c r="AO4" s="131"/>
      <c r="AP4" s="131"/>
      <c r="AQ4" s="131"/>
      <c r="AR4" s="131"/>
      <c r="AS4" s="131"/>
      <c r="AT4" s="131"/>
      <c r="AU4" s="131"/>
      <c r="AV4" s="131"/>
      <c r="AW4" s="131"/>
      <c r="AX4" s="131"/>
      <c r="AY4" s="131"/>
      <c r="AZ4" s="131"/>
      <c r="BA4" s="131"/>
      <c r="BB4" s="131"/>
      <c r="BC4" s="131"/>
      <c r="BD4" s="131"/>
      <c r="BE4" s="131"/>
      <c r="BF4" s="131"/>
      <c r="BG4" s="131"/>
      <c r="BH4" s="131"/>
      <c r="BI4" s="131"/>
      <c r="BJ4" s="131"/>
      <c r="BK4" s="131"/>
      <c r="BL4" s="131"/>
    </row>
    <row r="5" spans="1:64" ht="17.100000000000001" customHeight="1">
      <c r="A5" s="139" t="s">
        <v>154</v>
      </c>
      <c r="B5" s="139"/>
      <c r="C5" s="138" t="s">
        <v>153</v>
      </c>
      <c r="D5" s="138"/>
      <c r="E5" s="138"/>
      <c r="F5" s="138"/>
      <c r="G5" s="138"/>
      <c r="H5" s="138"/>
      <c r="I5" s="138"/>
      <c r="J5" s="137" t="s">
        <v>2</v>
      </c>
      <c r="K5" s="137"/>
      <c r="L5" s="136">
        <v>44482</v>
      </c>
      <c r="M5" s="132"/>
      <c r="N5" s="132"/>
      <c r="O5" s="132"/>
      <c r="P5" s="132"/>
      <c r="Q5" s="132"/>
      <c r="R5" s="132"/>
      <c r="S5" s="132"/>
      <c r="T5" s="132"/>
      <c r="U5" s="131"/>
      <c r="V5" s="131"/>
      <c r="W5" s="131"/>
      <c r="X5" s="131"/>
      <c r="Y5" s="131"/>
      <c r="Z5" s="131"/>
      <c r="AA5" s="131"/>
      <c r="AB5" s="131"/>
      <c r="AC5" s="131"/>
      <c r="AD5" s="131"/>
      <c r="AE5" s="131"/>
      <c r="AF5" s="131"/>
      <c r="AG5" s="131"/>
      <c r="AH5" s="131"/>
      <c r="AI5" s="131"/>
      <c r="AJ5" s="131"/>
      <c r="AK5" s="131"/>
      <c r="AL5" s="131"/>
      <c r="AM5" s="131"/>
      <c r="AN5" s="131"/>
      <c r="AO5" s="131"/>
      <c r="AP5" s="131"/>
      <c r="AQ5" s="131"/>
      <c r="AR5" s="131"/>
      <c r="AS5" s="131"/>
      <c r="AT5" s="131"/>
      <c r="AU5" s="131"/>
      <c r="AV5" s="131"/>
      <c r="AW5" s="131"/>
      <c r="AX5" s="131"/>
      <c r="AY5" s="131"/>
      <c r="AZ5" s="131"/>
      <c r="BA5" s="131"/>
      <c r="BB5" s="131"/>
      <c r="BC5" s="131"/>
      <c r="BD5" s="131"/>
      <c r="BE5" s="131"/>
      <c r="BF5" s="131"/>
      <c r="BG5" s="131"/>
      <c r="BH5" s="131"/>
      <c r="BI5" s="131"/>
      <c r="BJ5" s="131"/>
      <c r="BK5" s="131"/>
      <c r="BL5" s="131"/>
    </row>
    <row r="6" spans="1:64" ht="17.100000000000001" customHeight="1">
      <c r="A6" s="135" t="s">
        <v>152</v>
      </c>
      <c r="B6" s="135"/>
      <c r="C6" s="134" t="s">
        <v>151</v>
      </c>
      <c r="D6" s="134"/>
      <c r="E6" s="134"/>
      <c r="F6" s="134"/>
      <c r="G6" s="134"/>
      <c r="H6" s="134"/>
      <c r="I6" s="134"/>
      <c r="J6" s="133"/>
      <c r="K6" s="133"/>
      <c r="L6" s="133"/>
      <c r="M6" s="132"/>
      <c r="N6" s="132"/>
      <c r="O6" s="132"/>
      <c r="P6" s="132"/>
      <c r="Q6" s="132"/>
      <c r="R6" s="132"/>
      <c r="S6" s="132"/>
      <c r="T6" s="132"/>
      <c r="U6" s="131"/>
      <c r="V6" s="131"/>
      <c r="W6" s="131"/>
      <c r="X6" s="131"/>
      <c r="Y6" s="131"/>
      <c r="Z6" s="131"/>
      <c r="AA6" s="131"/>
      <c r="AB6" s="131"/>
      <c r="AC6" s="131"/>
      <c r="AD6" s="131"/>
      <c r="AE6" s="131"/>
      <c r="AF6" s="131"/>
      <c r="AG6" s="131"/>
      <c r="AH6" s="131"/>
      <c r="AI6" s="131"/>
      <c r="AJ6" s="131"/>
      <c r="AK6" s="131"/>
      <c r="AL6" s="131"/>
      <c r="AM6" s="131"/>
      <c r="AN6" s="131"/>
      <c r="AO6" s="131"/>
      <c r="AP6" s="131"/>
      <c r="AQ6" s="131"/>
      <c r="AR6" s="131"/>
      <c r="AS6" s="131"/>
      <c r="AT6" s="131"/>
      <c r="AU6" s="131"/>
      <c r="AV6" s="131"/>
      <c r="AW6" s="131"/>
      <c r="AX6" s="131"/>
      <c r="AY6" s="131"/>
      <c r="AZ6" s="131"/>
      <c r="BA6" s="131"/>
      <c r="BB6" s="131"/>
      <c r="BC6" s="131"/>
      <c r="BD6" s="131"/>
      <c r="BE6" s="131"/>
      <c r="BF6" s="131"/>
      <c r="BG6" s="131"/>
      <c r="BH6" s="131"/>
      <c r="BI6" s="131"/>
      <c r="BJ6" s="131"/>
      <c r="BK6" s="131"/>
      <c r="BL6" s="131"/>
    </row>
    <row r="7" spans="1:64" ht="25.5" customHeight="1">
      <c r="A7" s="129"/>
      <c r="B7" s="126" t="s">
        <v>150</v>
      </c>
      <c r="C7" s="129" t="s">
        <v>149</v>
      </c>
      <c r="D7" s="129" t="s">
        <v>148</v>
      </c>
      <c r="E7" s="130"/>
      <c r="F7" s="129"/>
      <c r="G7" s="129"/>
      <c r="H7" s="128" t="s">
        <v>147</v>
      </c>
      <c r="I7" s="128"/>
      <c r="J7" s="128" t="s">
        <v>146</v>
      </c>
      <c r="K7" s="128"/>
      <c r="L7" s="127" t="s">
        <v>145</v>
      </c>
      <c r="M7" s="123"/>
      <c r="N7" s="123"/>
      <c r="O7" s="123"/>
      <c r="P7" s="123"/>
      <c r="Q7" s="123"/>
      <c r="R7" s="123"/>
      <c r="S7" s="123"/>
      <c r="T7" s="123"/>
      <c r="U7" s="123"/>
      <c r="V7" s="123"/>
      <c r="W7" s="123"/>
      <c r="X7" s="123"/>
      <c r="Y7" s="123"/>
      <c r="Z7" s="123"/>
      <c r="AA7" s="123"/>
      <c r="AB7" s="123"/>
      <c r="AC7" s="123"/>
      <c r="AD7" s="123"/>
      <c r="AE7" s="123"/>
      <c r="AF7" s="123"/>
      <c r="AG7" s="123"/>
      <c r="AH7" s="123"/>
      <c r="AI7" s="123"/>
      <c r="AJ7" s="123"/>
      <c r="AK7" s="123"/>
      <c r="AL7" s="123"/>
      <c r="AM7" s="123"/>
      <c r="AN7" s="123"/>
      <c r="AO7" s="123"/>
      <c r="AP7" s="123"/>
      <c r="AQ7" s="123"/>
      <c r="AR7" s="123"/>
      <c r="AS7" s="123"/>
      <c r="AT7" s="123"/>
      <c r="AU7" s="123"/>
      <c r="AV7" s="123"/>
      <c r="AW7" s="123"/>
      <c r="AX7" s="123"/>
      <c r="AY7" s="123"/>
      <c r="AZ7" s="123"/>
      <c r="BA7" s="123"/>
      <c r="BB7" s="123"/>
      <c r="BC7" s="123"/>
      <c r="BD7" s="123"/>
      <c r="BE7" s="123"/>
      <c r="BF7" s="123"/>
      <c r="BG7" s="123"/>
      <c r="BH7" s="123"/>
      <c r="BI7" s="123"/>
      <c r="BJ7" s="123"/>
      <c r="BK7" s="123"/>
      <c r="BL7" s="123"/>
    </row>
    <row r="8" spans="1:64" ht="17.100000000000001" customHeight="1">
      <c r="A8" s="124"/>
      <c r="B8" s="126"/>
      <c r="C8" s="124" t="s">
        <v>144</v>
      </c>
      <c r="D8" s="124" t="s">
        <v>23</v>
      </c>
      <c r="E8" s="125" t="s">
        <v>24</v>
      </c>
      <c r="F8" s="124" t="s">
        <v>143</v>
      </c>
      <c r="G8" s="124" t="s">
        <v>142</v>
      </c>
      <c r="H8" s="124" t="s">
        <v>141</v>
      </c>
      <c r="I8" s="124" t="s">
        <v>140</v>
      </c>
      <c r="J8" s="124" t="s">
        <v>141</v>
      </c>
      <c r="K8" s="124" t="s">
        <v>140</v>
      </c>
      <c r="L8" s="124" t="s">
        <v>139</v>
      </c>
      <c r="M8" s="123"/>
      <c r="N8" s="123"/>
      <c r="O8" s="123"/>
      <c r="P8" s="123"/>
      <c r="Q8" s="123"/>
      <c r="R8" s="123"/>
      <c r="S8" s="123"/>
      <c r="T8" s="123"/>
      <c r="U8" s="123"/>
      <c r="V8" s="123"/>
      <c r="W8" s="123"/>
      <c r="X8" s="123"/>
      <c r="Y8" s="123"/>
      <c r="Z8" s="123"/>
      <c r="AA8" s="123"/>
      <c r="AB8" s="123"/>
      <c r="AC8" s="123"/>
      <c r="AD8" s="123"/>
      <c r="AE8" s="123"/>
      <c r="AF8" s="123"/>
      <c r="AG8" s="123"/>
      <c r="AH8" s="123"/>
      <c r="AI8" s="123"/>
      <c r="AJ8" s="123"/>
      <c r="AK8" s="123"/>
      <c r="AL8" s="123"/>
      <c r="AM8" s="123"/>
      <c r="AN8" s="123"/>
      <c r="AO8" s="123"/>
      <c r="AP8" s="123"/>
      <c r="AQ8" s="123"/>
      <c r="AR8" s="123"/>
      <c r="AS8" s="123"/>
      <c r="AT8" s="123"/>
      <c r="AU8" s="123"/>
      <c r="AV8" s="123"/>
      <c r="AW8" s="123"/>
      <c r="AX8" s="123"/>
      <c r="AY8" s="123"/>
      <c r="AZ8" s="123"/>
      <c r="BA8" s="123"/>
      <c r="BB8" s="123"/>
      <c r="BC8" s="123"/>
      <c r="BD8" s="123"/>
      <c r="BE8" s="123"/>
      <c r="BF8" s="123"/>
      <c r="BG8" s="123"/>
      <c r="BH8" s="123"/>
      <c r="BI8" s="123"/>
      <c r="BJ8" s="123"/>
      <c r="BK8" s="123"/>
      <c r="BL8" s="123"/>
    </row>
    <row r="9" spans="1:64" ht="17.100000000000001" customHeight="1">
      <c r="A9" s="104"/>
      <c r="B9" s="111"/>
      <c r="C9" s="110"/>
      <c r="D9" s="107"/>
      <c r="E9" s="107"/>
      <c r="F9" s="110"/>
      <c r="G9" s="105"/>
      <c r="H9" s="109"/>
      <c r="I9" s="122"/>
      <c r="J9" s="104"/>
      <c r="K9" s="104"/>
      <c r="L9" s="104"/>
    </row>
    <row r="10" spans="1:64" ht="17.100000000000001" customHeight="1">
      <c r="A10" s="104"/>
      <c r="B10" s="111"/>
      <c r="C10" s="110"/>
      <c r="D10" s="107"/>
      <c r="E10" s="119" t="s">
        <v>138</v>
      </c>
      <c r="F10" s="110" t="s">
        <v>92</v>
      </c>
      <c r="G10" s="114">
        <v>1</v>
      </c>
      <c r="H10" s="109"/>
      <c r="I10" s="120"/>
      <c r="J10" s="120"/>
      <c r="K10" s="120"/>
      <c r="L10" s="120"/>
    </row>
    <row r="11" spans="1:64" ht="17.100000000000001" customHeight="1">
      <c r="A11" s="104"/>
      <c r="B11" s="111"/>
      <c r="C11" s="110"/>
      <c r="D11" s="107"/>
      <c r="E11" s="116" t="s">
        <v>137</v>
      </c>
      <c r="F11" s="110"/>
      <c r="G11" s="114"/>
      <c r="H11" s="109"/>
      <c r="I11" s="121"/>
      <c r="J11" s="120"/>
      <c r="K11" s="120"/>
      <c r="L11" s="120"/>
    </row>
    <row r="12" spans="1:64" ht="17.100000000000001" customHeight="1">
      <c r="A12" s="104"/>
      <c r="B12" s="111"/>
      <c r="C12" s="110"/>
      <c r="D12" s="107"/>
      <c r="E12" s="118"/>
      <c r="F12" s="110"/>
      <c r="G12" s="114"/>
      <c r="H12" s="109"/>
      <c r="I12" s="114"/>
      <c r="J12" s="104"/>
      <c r="K12" s="104"/>
      <c r="L12" s="104"/>
    </row>
    <row r="13" spans="1:64" ht="17.100000000000001" customHeight="1">
      <c r="A13" s="104"/>
      <c r="B13" s="111"/>
      <c r="C13" s="110"/>
      <c r="D13" s="107"/>
      <c r="E13" s="118"/>
      <c r="F13" s="110"/>
      <c r="G13" s="114"/>
      <c r="H13" s="109"/>
      <c r="I13" s="114"/>
      <c r="J13" s="104"/>
      <c r="K13" s="104"/>
      <c r="L13" s="104"/>
    </row>
    <row r="14" spans="1:64" ht="17.100000000000001" customHeight="1">
      <c r="A14" s="104"/>
      <c r="B14" s="111"/>
      <c r="C14" s="110"/>
      <c r="D14" s="107"/>
      <c r="E14" s="119"/>
      <c r="F14" s="110"/>
      <c r="G14" s="114"/>
      <c r="H14" s="109"/>
      <c r="I14" s="104"/>
      <c r="J14" s="104"/>
      <c r="K14" s="104"/>
      <c r="L14" s="104"/>
    </row>
    <row r="15" spans="1:64" ht="17.100000000000001" customHeight="1">
      <c r="A15" s="104"/>
      <c r="B15" s="111"/>
      <c r="C15" s="110"/>
      <c r="D15" s="107"/>
      <c r="E15" s="118"/>
      <c r="F15" s="110"/>
      <c r="G15" s="114"/>
      <c r="H15" s="109"/>
      <c r="I15" s="114"/>
      <c r="J15" s="104"/>
      <c r="K15" s="104"/>
      <c r="L15" s="104"/>
    </row>
    <row r="16" spans="1:64" ht="17.100000000000001" customHeight="1">
      <c r="A16" s="104"/>
      <c r="B16" s="111"/>
      <c r="C16" s="110"/>
      <c r="D16" s="107"/>
      <c r="E16" s="116"/>
      <c r="F16" s="110"/>
      <c r="G16" s="114"/>
      <c r="H16" s="109"/>
      <c r="I16" s="114"/>
      <c r="J16" s="104"/>
      <c r="K16" s="104"/>
      <c r="L16" s="112"/>
    </row>
    <row r="17" spans="1:12" ht="17.100000000000001" customHeight="1">
      <c r="A17" s="104"/>
      <c r="B17" s="111"/>
      <c r="C17" s="110"/>
      <c r="D17" s="107"/>
      <c r="E17" s="117"/>
      <c r="F17" s="110"/>
      <c r="G17" s="114"/>
      <c r="H17" s="109"/>
      <c r="I17" s="104"/>
      <c r="J17" s="104"/>
      <c r="K17" s="104"/>
      <c r="L17" s="104"/>
    </row>
    <row r="18" spans="1:12" ht="17.100000000000001" customHeight="1">
      <c r="A18" s="104"/>
      <c r="B18" s="111"/>
      <c r="C18" s="110"/>
      <c r="D18" s="107"/>
      <c r="E18" s="116"/>
      <c r="F18" s="110"/>
      <c r="G18" s="114"/>
      <c r="H18" s="109"/>
      <c r="I18" s="114"/>
      <c r="J18" s="104"/>
      <c r="K18" s="104"/>
      <c r="L18" s="112"/>
    </row>
    <row r="19" spans="1:12" ht="17.100000000000001" customHeight="1">
      <c r="A19" s="104"/>
      <c r="B19" s="111"/>
      <c r="C19" s="110"/>
      <c r="D19" s="107"/>
      <c r="E19" s="116"/>
      <c r="F19" s="110"/>
      <c r="G19" s="114"/>
      <c r="H19" s="109"/>
      <c r="I19" s="114"/>
      <c r="J19" s="104"/>
      <c r="K19" s="104"/>
      <c r="L19" s="112"/>
    </row>
    <row r="20" spans="1:12" ht="17.100000000000001" customHeight="1">
      <c r="A20" s="104"/>
      <c r="B20" s="111"/>
      <c r="C20" s="110"/>
      <c r="D20" s="107"/>
      <c r="E20" s="116"/>
      <c r="F20" s="110"/>
      <c r="G20" s="114"/>
      <c r="H20" s="109"/>
      <c r="I20" s="114"/>
      <c r="J20" s="104"/>
      <c r="K20" s="104"/>
      <c r="L20" s="112"/>
    </row>
    <row r="21" spans="1:12" ht="17.100000000000001" customHeight="1">
      <c r="A21" s="104"/>
      <c r="B21" s="111"/>
      <c r="C21" s="110"/>
      <c r="D21" s="107"/>
      <c r="E21" s="116"/>
      <c r="F21" s="110"/>
      <c r="G21" s="114"/>
      <c r="H21" s="109"/>
      <c r="I21" s="114"/>
      <c r="J21" s="104"/>
      <c r="K21" s="104"/>
      <c r="L21" s="112"/>
    </row>
    <row r="22" spans="1:12" ht="17.100000000000001" customHeight="1">
      <c r="A22" s="104"/>
      <c r="B22" s="111"/>
      <c r="C22" s="110"/>
      <c r="D22" s="107"/>
      <c r="E22" s="117"/>
      <c r="F22" s="110"/>
      <c r="G22" s="114"/>
      <c r="H22" s="109"/>
      <c r="I22" s="114"/>
      <c r="J22" s="104"/>
      <c r="K22" s="104"/>
      <c r="L22" s="112"/>
    </row>
    <row r="23" spans="1:12" ht="17.100000000000001" customHeight="1">
      <c r="A23" s="104"/>
      <c r="B23" s="111"/>
      <c r="C23" s="110"/>
      <c r="D23" s="107"/>
      <c r="E23" s="116"/>
      <c r="F23" s="110"/>
      <c r="G23" s="114"/>
      <c r="H23" s="109"/>
      <c r="I23" s="104"/>
      <c r="J23" s="104"/>
      <c r="K23" s="104"/>
      <c r="L23" s="104"/>
    </row>
    <row r="24" spans="1:12" ht="17.100000000000001" customHeight="1">
      <c r="A24" s="104"/>
      <c r="B24" s="111"/>
      <c r="C24" s="110"/>
      <c r="D24" s="107"/>
      <c r="E24" s="116"/>
      <c r="F24" s="110"/>
      <c r="G24" s="114"/>
      <c r="H24" s="115"/>
      <c r="I24" s="103"/>
      <c r="J24" s="104"/>
      <c r="K24" s="104"/>
      <c r="L24" s="104"/>
    </row>
    <row r="25" spans="1:12" ht="17.100000000000001" customHeight="1">
      <c r="A25" s="104"/>
      <c r="B25" s="111"/>
      <c r="C25" s="110"/>
      <c r="D25" s="107"/>
      <c r="E25" s="113"/>
      <c r="F25" s="110"/>
      <c r="G25" s="105"/>
      <c r="H25" s="109"/>
      <c r="I25" s="104"/>
      <c r="J25" s="104"/>
      <c r="K25" s="104"/>
      <c r="L25" s="112"/>
    </row>
    <row r="26" spans="1:12" ht="17.100000000000001" customHeight="1">
      <c r="A26" s="104"/>
      <c r="B26" s="111"/>
      <c r="C26" s="110"/>
      <c r="D26" s="107"/>
      <c r="E26" s="113"/>
      <c r="F26" s="110"/>
      <c r="G26" s="105"/>
      <c r="H26" s="109"/>
      <c r="I26" s="104"/>
      <c r="J26" s="104"/>
      <c r="K26" s="104"/>
      <c r="L26" s="112"/>
    </row>
    <row r="27" spans="1:12" ht="17.100000000000001" customHeight="1">
      <c r="A27" s="104"/>
      <c r="B27" s="111"/>
      <c r="C27" s="110"/>
      <c r="D27" s="107"/>
      <c r="E27" s="113"/>
      <c r="F27" s="110"/>
      <c r="G27" s="105"/>
      <c r="H27" s="109"/>
      <c r="I27" s="114"/>
      <c r="J27" s="104"/>
      <c r="K27" s="104"/>
      <c r="L27" s="112"/>
    </row>
    <row r="28" spans="1:12" ht="17.100000000000001" customHeight="1">
      <c r="A28" s="104"/>
      <c r="B28" s="111"/>
      <c r="C28" s="110"/>
      <c r="D28" s="107"/>
      <c r="E28" s="113"/>
      <c r="F28" s="110"/>
      <c r="G28" s="105"/>
      <c r="H28" s="109"/>
      <c r="I28" s="104"/>
      <c r="J28" s="104"/>
      <c r="K28" s="104"/>
      <c r="L28" s="112"/>
    </row>
    <row r="29" spans="1:12" ht="17.100000000000001" customHeight="1">
      <c r="A29" s="104"/>
      <c r="B29" s="111"/>
      <c r="C29" s="110"/>
      <c r="D29" s="107"/>
      <c r="E29" s="113"/>
      <c r="F29" s="110"/>
      <c r="G29" s="105"/>
      <c r="H29" s="109"/>
      <c r="I29" s="104"/>
      <c r="J29" s="104"/>
      <c r="K29" s="104"/>
      <c r="L29" s="112"/>
    </row>
    <row r="30" spans="1:12" ht="17.100000000000001" customHeight="1">
      <c r="A30" s="104"/>
      <c r="B30" s="111"/>
      <c r="C30" s="110"/>
      <c r="D30" s="107"/>
      <c r="E30" s="113"/>
      <c r="F30" s="110"/>
      <c r="G30" s="105"/>
      <c r="H30" s="109"/>
      <c r="I30" s="104"/>
      <c r="J30" s="104"/>
      <c r="K30" s="104"/>
      <c r="L30" s="112"/>
    </row>
    <row r="31" spans="1:12" ht="17.100000000000001" customHeight="1">
      <c r="A31" s="104"/>
      <c r="B31" s="111"/>
      <c r="C31" s="110"/>
      <c r="D31" s="107"/>
      <c r="E31" s="113"/>
      <c r="F31" s="110"/>
      <c r="G31" s="105"/>
      <c r="H31" s="109"/>
      <c r="I31" s="104"/>
      <c r="J31" s="104"/>
      <c r="K31" s="104"/>
      <c r="L31" s="112"/>
    </row>
    <row r="32" spans="1:12" ht="17.100000000000001" customHeight="1">
      <c r="A32" s="104"/>
      <c r="B32" s="111"/>
      <c r="C32" s="110"/>
      <c r="D32" s="107"/>
      <c r="E32" s="113"/>
      <c r="F32" s="110"/>
      <c r="G32" s="105"/>
      <c r="H32" s="109"/>
      <c r="I32" s="104"/>
      <c r="J32" s="104"/>
      <c r="K32" s="104"/>
      <c r="L32" s="112"/>
    </row>
    <row r="33" spans="1:12" ht="17.100000000000001" customHeight="1">
      <c r="A33" s="104"/>
      <c r="B33" s="111"/>
      <c r="C33" s="110"/>
      <c r="D33" s="107"/>
      <c r="E33" s="113"/>
      <c r="F33" s="110"/>
      <c r="G33" s="105"/>
      <c r="H33" s="109"/>
      <c r="I33" s="104"/>
      <c r="J33" s="104"/>
      <c r="K33" s="104"/>
      <c r="L33" s="112"/>
    </row>
    <row r="34" spans="1:12" ht="17.100000000000001" customHeight="1">
      <c r="A34" s="104"/>
      <c r="B34" s="111"/>
      <c r="C34" s="110"/>
      <c r="D34" s="107"/>
      <c r="E34" s="113"/>
      <c r="F34" s="110"/>
      <c r="G34" s="105"/>
      <c r="H34" s="109"/>
      <c r="I34" s="104"/>
      <c r="J34" s="104"/>
      <c r="K34" s="104"/>
      <c r="L34" s="112"/>
    </row>
    <row r="35" spans="1:12" ht="17.100000000000001" customHeight="1">
      <c r="A35" s="104"/>
      <c r="B35" s="111"/>
      <c r="C35" s="110"/>
      <c r="D35" s="107"/>
      <c r="E35" s="113"/>
      <c r="F35" s="110"/>
      <c r="G35" s="105"/>
      <c r="H35" s="109"/>
      <c r="I35" s="104"/>
      <c r="J35" s="104"/>
      <c r="K35" s="104"/>
      <c r="L35" s="112"/>
    </row>
    <row r="36" spans="1:12" ht="17.100000000000001" customHeight="1">
      <c r="A36" s="104"/>
      <c r="B36" s="111"/>
      <c r="C36" s="110"/>
      <c r="D36" s="107"/>
      <c r="E36" s="113"/>
      <c r="F36" s="110"/>
      <c r="G36" s="105"/>
      <c r="H36" s="109"/>
      <c r="I36" s="104"/>
      <c r="J36" s="104"/>
      <c r="K36" s="104"/>
      <c r="L36" s="112"/>
    </row>
    <row r="37" spans="1:12" ht="17.100000000000001" customHeight="1">
      <c r="A37" s="104"/>
      <c r="B37" s="111"/>
      <c r="C37" s="110"/>
      <c r="D37" s="107"/>
      <c r="E37" s="113"/>
      <c r="F37" s="110"/>
      <c r="G37" s="105"/>
      <c r="H37" s="109"/>
      <c r="I37" s="104"/>
      <c r="J37" s="104"/>
      <c r="K37" s="104"/>
      <c r="L37" s="112"/>
    </row>
    <row r="38" spans="1:12" ht="17.100000000000001" customHeight="1">
      <c r="A38" s="104"/>
      <c r="B38" s="111"/>
      <c r="C38" s="110"/>
      <c r="D38" s="107"/>
      <c r="E38" s="113"/>
      <c r="F38" s="110"/>
      <c r="G38" s="105"/>
      <c r="H38" s="109"/>
      <c r="I38" s="104"/>
      <c r="J38" s="104"/>
      <c r="K38" s="104"/>
      <c r="L38" s="112"/>
    </row>
    <row r="39" spans="1:12" ht="17.100000000000001" customHeight="1">
      <c r="A39" s="104"/>
      <c r="B39" s="111"/>
      <c r="C39" s="110"/>
      <c r="D39" s="107"/>
      <c r="E39" s="113"/>
      <c r="F39" s="110"/>
      <c r="G39" s="105"/>
      <c r="H39" s="109"/>
      <c r="I39" s="104"/>
      <c r="J39" s="104"/>
      <c r="K39" s="104"/>
      <c r="L39" s="112"/>
    </row>
    <row r="40" spans="1:12" ht="17.100000000000001" customHeight="1">
      <c r="A40" s="104"/>
      <c r="B40" s="111"/>
      <c r="C40" s="110"/>
      <c r="D40" s="107"/>
      <c r="E40" s="113"/>
      <c r="F40" s="110"/>
      <c r="G40" s="105"/>
      <c r="H40" s="109"/>
      <c r="I40" s="104"/>
      <c r="J40" s="104"/>
      <c r="K40" s="104"/>
      <c r="L40" s="112"/>
    </row>
    <row r="41" spans="1:12" ht="17.100000000000001" customHeight="1">
      <c r="A41" s="104"/>
      <c r="B41" s="111"/>
      <c r="C41" s="110"/>
      <c r="D41" s="107"/>
      <c r="E41" s="113"/>
      <c r="F41" s="110"/>
      <c r="G41" s="105"/>
      <c r="H41" s="109"/>
      <c r="I41" s="104"/>
      <c r="J41" s="104"/>
      <c r="K41" s="104"/>
      <c r="L41" s="112"/>
    </row>
    <row r="42" spans="1:12" ht="17.100000000000001" customHeight="1">
      <c r="A42" s="104"/>
      <c r="B42" s="111"/>
      <c r="C42" s="110"/>
      <c r="D42" s="107"/>
      <c r="E42" s="113"/>
      <c r="F42" s="110"/>
      <c r="G42" s="105"/>
      <c r="H42" s="109"/>
      <c r="I42" s="104"/>
      <c r="J42" s="104"/>
      <c r="K42" s="104"/>
      <c r="L42" s="112"/>
    </row>
    <row r="43" spans="1:12" ht="17.100000000000001" customHeight="1">
      <c r="A43" s="104"/>
      <c r="B43" s="111"/>
      <c r="C43" s="110"/>
      <c r="D43" s="107"/>
      <c r="E43" s="113"/>
      <c r="F43" s="110"/>
      <c r="G43" s="105"/>
      <c r="H43" s="109"/>
      <c r="I43" s="104"/>
      <c r="J43" s="104"/>
      <c r="K43" s="104"/>
      <c r="L43" s="112"/>
    </row>
    <row r="44" spans="1:12" ht="17.100000000000001" customHeight="1">
      <c r="A44" s="104"/>
      <c r="B44" s="111"/>
      <c r="C44" s="110"/>
      <c r="D44" s="107"/>
      <c r="E44" s="113"/>
      <c r="F44" s="110"/>
      <c r="G44" s="105"/>
      <c r="H44" s="109"/>
      <c r="I44" s="104"/>
      <c r="J44" s="104"/>
      <c r="K44" s="104"/>
      <c r="L44" s="112"/>
    </row>
    <row r="45" spans="1:12" ht="17.100000000000001" customHeight="1">
      <c r="A45" s="104"/>
      <c r="B45" s="111"/>
      <c r="C45" s="110"/>
      <c r="D45" s="107"/>
      <c r="E45" s="113"/>
      <c r="F45" s="110"/>
      <c r="G45" s="105"/>
      <c r="H45" s="109"/>
      <c r="I45" s="104"/>
      <c r="J45" s="104"/>
      <c r="K45" s="104"/>
      <c r="L45" s="112"/>
    </row>
    <row r="46" spans="1:12" ht="17.100000000000001" customHeight="1">
      <c r="A46" s="104"/>
      <c r="B46" s="111"/>
      <c r="C46" s="110"/>
      <c r="D46" s="107"/>
      <c r="E46" s="113"/>
      <c r="F46" s="110"/>
      <c r="G46" s="105"/>
      <c r="H46" s="109"/>
      <c r="I46" s="104"/>
      <c r="J46" s="104"/>
      <c r="K46" s="104"/>
      <c r="L46" s="112"/>
    </row>
    <row r="47" spans="1:12" ht="17.100000000000001" customHeight="1">
      <c r="A47" s="104"/>
      <c r="B47" s="111"/>
      <c r="C47" s="110"/>
      <c r="D47" s="107"/>
      <c r="E47" s="113"/>
      <c r="F47" s="110"/>
      <c r="G47" s="105"/>
      <c r="H47" s="109"/>
      <c r="I47" s="104"/>
      <c r="J47" s="104"/>
      <c r="K47" s="104"/>
      <c r="L47" s="112"/>
    </row>
    <row r="48" spans="1:12" ht="17.100000000000001" customHeight="1">
      <c r="A48" s="104"/>
      <c r="B48" s="111"/>
      <c r="C48" s="110"/>
      <c r="D48" s="107"/>
      <c r="E48" s="113"/>
      <c r="F48" s="110"/>
      <c r="G48" s="105"/>
      <c r="H48" s="109"/>
      <c r="I48" s="104"/>
      <c r="J48" s="104"/>
      <c r="K48" s="104"/>
      <c r="L48" s="112"/>
    </row>
    <row r="49" spans="1:12" ht="17.100000000000001" customHeight="1">
      <c r="A49" s="104"/>
      <c r="B49" s="111"/>
      <c r="C49" s="110"/>
      <c r="D49" s="107"/>
      <c r="E49" s="113"/>
      <c r="F49" s="110"/>
      <c r="G49" s="105"/>
      <c r="H49" s="109"/>
      <c r="I49" s="104"/>
      <c r="J49" s="104"/>
      <c r="K49" s="104"/>
      <c r="L49" s="112"/>
    </row>
    <row r="50" spans="1:12" ht="17.100000000000001" customHeight="1">
      <c r="A50" s="104"/>
      <c r="B50" s="111"/>
      <c r="C50" s="110"/>
      <c r="D50" s="107"/>
      <c r="E50" s="113"/>
      <c r="F50" s="110"/>
      <c r="G50" s="105"/>
      <c r="H50" s="109"/>
      <c r="I50" s="104"/>
      <c r="J50" s="104"/>
      <c r="K50" s="104"/>
      <c r="L50" s="112"/>
    </row>
    <row r="51" spans="1:12" ht="17.100000000000001" customHeight="1">
      <c r="A51" s="104"/>
      <c r="B51" s="111"/>
      <c r="C51" s="110"/>
      <c r="D51" s="107"/>
      <c r="E51" s="113"/>
      <c r="F51" s="110"/>
      <c r="G51" s="105"/>
      <c r="H51" s="109"/>
      <c r="I51" s="104"/>
      <c r="J51" s="104"/>
      <c r="K51" s="104"/>
      <c r="L51" s="112"/>
    </row>
    <row r="52" spans="1:12" ht="17.100000000000001" customHeight="1">
      <c r="A52" s="104"/>
      <c r="B52" s="111"/>
      <c r="C52" s="110"/>
      <c r="D52" s="107"/>
      <c r="E52" s="107"/>
      <c r="F52" s="110"/>
      <c r="G52" s="105"/>
      <c r="H52" s="109"/>
      <c r="I52" s="104"/>
      <c r="J52" s="104"/>
      <c r="K52" s="104"/>
      <c r="L52" s="104"/>
    </row>
    <row r="53" spans="1:12" ht="17.100000000000001" customHeight="1">
      <c r="A53" s="104"/>
      <c r="B53" s="108"/>
      <c r="C53" s="106"/>
      <c r="D53" s="107"/>
      <c r="E53" s="107"/>
      <c r="F53" s="106"/>
      <c r="G53" s="105"/>
      <c r="H53" s="104"/>
      <c r="I53" s="104"/>
      <c r="J53" s="104"/>
      <c r="K53" s="104"/>
      <c r="L53" s="103"/>
    </row>
    <row r="54" spans="1:12" ht="17.100000000000001" customHeight="1">
      <c r="A54" s="102"/>
      <c r="B54" s="99"/>
      <c r="C54" s="101"/>
      <c r="D54" s="100"/>
      <c r="E54" s="99"/>
      <c r="F54" s="98" t="s">
        <v>136</v>
      </c>
      <c r="G54" s="98"/>
      <c r="H54" s="98"/>
      <c r="I54" s="98"/>
      <c r="J54" s="97"/>
      <c r="K54" s="97"/>
      <c r="L54" s="97"/>
    </row>
    <row r="55" spans="1:12" ht="17.100000000000001" customHeight="1"/>
    <row r="56" spans="1:12" ht="17.100000000000001" customHeight="1"/>
    <row r="57" spans="1:12" ht="17.100000000000001" customHeight="1"/>
    <row r="58" spans="1:12" ht="17.100000000000001" customHeight="1"/>
    <row r="59" spans="1:12" ht="17.100000000000001" customHeight="1"/>
    <row r="60" spans="1:12" ht="17.100000000000001" customHeight="1"/>
    <row r="61" spans="1:12" ht="17.100000000000001" customHeight="1"/>
    <row r="62" spans="1:12" ht="17.100000000000001" customHeight="1"/>
    <row r="63" spans="1:12" ht="17.100000000000001" customHeight="1"/>
    <row r="64" spans="1:12" ht="17.100000000000001" customHeight="1"/>
    <row r="65" ht="17.100000000000001" customHeight="1"/>
    <row r="66" ht="17.100000000000001" customHeight="1"/>
    <row r="67" ht="17.100000000000001" customHeight="1"/>
    <row r="68" ht="17.100000000000001" customHeight="1"/>
    <row r="69" ht="17.100000000000001" customHeight="1"/>
    <row r="70" ht="17.100000000000001" customHeight="1"/>
    <row r="71" ht="17.100000000000001" customHeight="1"/>
    <row r="72" ht="17.100000000000001" customHeight="1"/>
    <row r="73" ht="17.100000000000001" customHeight="1"/>
    <row r="74" ht="17.100000000000001" customHeight="1"/>
    <row r="75" ht="17.100000000000001" customHeight="1"/>
    <row r="76" ht="17.100000000000001" customHeight="1"/>
    <row r="77" ht="17.100000000000001" customHeight="1"/>
    <row r="78" ht="17.100000000000001" customHeight="1"/>
    <row r="79" ht="17.100000000000001" customHeight="1"/>
    <row r="80" ht="17.100000000000001" customHeight="1"/>
    <row r="81" ht="17.100000000000001" customHeight="1"/>
    <row r="82" ht="17.100000000000001" customHeight="1"/>
    <row r="83" ht="17.100000000000001" customHeight="1"/>
    <row r="84" ht="17.100000000000001" customHeight="1"/>
    <row r="85" ht="17.100000000000001" customHeight="1"/>
    <row r="86" ht="17.100000000000001" customHeight="1"/>
    <row r="87" ht="17.100000000000001" customHeight="1"/>
    <row r="88" ht="17.100000000000001" customHeight="1"/>
    <row r="89" ht="17.100000000000001" customHeight="1"/>
    <row r="90" ht="17.100000000000001" customHeight="1"/>
    <row r="91" ht="17.100000000000001" customHeight="1"/>
    <row r="92" ht="17.100000000000001" customHeight="1"/>
    <row r="93" ht="17.100000000000001" customHeight="1"/>
    <row r="94" ht="17.100000000000001" customHeight="1"/>
    <row r="95" ht="17.100000000000001" customHeight="1"/>
    <row r="96" ht="17.100000000000001" customHeight="1"/>
    <row r="97" ht="17.100000000000001" customHeight="1"/>
    <row r="98" ht="17.100000000000001" customHeight="1"/>
    <row r="99" ht="17.100000000000001" customHeight="1"/>
    <row r="100" ht="17.100000000000001" customHeight="1"/>
    <row r="101" ht="17.100000000000001" customHeight="1"/>
    <row r="102" ht="17.100000000000001" customHeight="1"/>
    <row r="103" ht="17.100000000000001" customHeight="1"/>
    <row r="104" ht="17.100000000000001" customHeight="1"/>
    <row r="105" ht="17.100000000000001" customHeight="1"/>
    <row r="106" ht="17.100000000000001" customHeight="1"/>
    <row r="107" ht="17.100000000000001" customHeight="1"/>
    <row r="108" ht="17.100000000000001" customHeight="1"/>
    <row r="109" ht="17.100000000000001" customHeight="1"/>
    <row r="110" ht="17.100000000000001" customHeight="1"/>
    <row r="111" ht="17.100000000000001" customHeight="1"/>
    <row r="112" ht="17.100000000000001" customHeight="1"/>
    <row r="113" ht="17.100000000000001" customHeight="1"/>
    <row r="114" ht="17.100000000000001" customHeight="1"/>
    <row r="115" ht="17.100000000000001" customHeight="1"/>
    <row r="116" ht="17.100000000000001" customHeight="1"/>
    <row r="117" ht="17.100000000000001" customHeight="1"/>
    <row r="118" ht="17.100000000000001" customHeight="1"/>
    <row r="119" ht="17.100000000000001" customHeight="1"/>
    <row r="120" ht="17.100000000000001" customHeight="1"/>
    <row r="121" ht="17.100000000000001" customHeight="1"/>
    <row r="122" ht="17.100000000000001" customHeight="1"/>
    <row r="123" ht="17.100000000000001" customHeight="1"/>
    <row r="124" ht="17.100000000000001" customHeight="1"/>
    <row r="125" ht="17.100000000000001" customHeight="1"/>
    <row r="126" ht="17.100000000000001" customHeight="1"/>
    <row r="127" ht="17.100000000000001" customHeight="1"/>
    <row r="128" ht="17.100000000000001" customHeight="1"/>
    <row r="129" ht="17.100000000000001" customHeight="1"/>
    <row r="130" ht="17.100000000000001" customHeight="1"/>
    <row r="131" ht="17.100000000000001" customHeight="1"/>
    <row r="132" ht="17.100000000000001" customHeight="1"/>
    <row r="133" ht="17.100000000000001" customHeight="1"/>
    <row r="134" ht="17.100000000000001" customHeight="1"/>
    <row r="135" ht="17.100000000000001" customHeight="1"/>
    <row r="136" ht="17.100000000000001" customHeight="1"/>
    <row r="137" ht="17.100000000000001" customHeight="1"/>
    <row r="138" ht="17.100000000000001" customHeight="1"/>
    <row r="139" ht="17.100000000000001" customHeight="1"/>
    <row r="140" ht="17.100000000000001" customHeight="1"/>
    <row r="141" ht="17.100000000000001" customHeight="1"/>
    <row r="142" ht="17.100000000000001" customHeight="1"/>
    <row r="143" ht="17.100000000000001" customHeight="1"/>
    <row r="144" ht="17.100000000000001" customHeight="1"/>
    <row r="145" ht="17.100000000000001" customHeight="1"/>
    <row r="146" ht="17.100000000000001" customHeight="1"/>
    <row r="147" ht="17.100000000000001" customHeight="1"/>
    <row r="148" ht="17.100000000000001" customHeight="1"/>
    <row r="149" ht="17.100000000000001" customHeight="1"/>
    <row r="150" ht="17.100000000000001" customHeight="1"/>
    <row r="151" ht="17.100000000000001" customHeight="1"/>
    <row r="152" ht="17.100000000000001" customHeight="1"/>
    <row r="153" ht="17.100000000000001" customHeight="1"/>
    <row r="154" ht="17.100000000000001" customHeight="1"/>
    <row r="155" ht="17.100000000000001" customHeight="1"/>
    <row r="156" ht="17.100000000000001" customHeight="1"/>
    <row r="157" ht="17.100000000000001" customHeight="1"/>
    <row r="158" ht="17.100000000000001" customHeight="1"/>
    <row r="159" ht="17.100000000000001" customHeight="1"/>
    <row r="160" ht="17.100000000000001" customHeight="1"/>
    <row r="161" ht="17.100000000000001" customHeight="1"/>
    <row r="162" ht="17.100000000000001" customHeight="1"/>
    <row r="163" ht="17.100000000000001" customHeight="1"/>
    <row r="164" ht="17.100000000000001" customHeight="1"/>
    <row r="165" ht="17.100000000000001" customHeight="1"/>
    <row r="166" ht="17.100000000000001" customHeight="1"/>
    <row r="167" ht="17.100000000000001" customHeight="1"/>
    <row r="168" ht="17.100000000000001" customHeight="1"/>
    <row r="169" ht="17.100000000000001" customHeight="1"/>
    <row r="170" ht="17.100000000000001" customHeight="1"/>
    <row r="171" ht="17.100000000000001" customHeight="1"/>
    <row r="172" ht="17.100000000000001" customHeight="1"/>
    <row r="173" ht="17.100000000000001" customHeight="1"/>
    <row r="174" ht="17.100000000000001" customHeight="1"/>
    <row r="175" ht="17.100000000000001" customHeight="1"/>
    <row r="176" ht="17.100000000000001" customHeight="1"/>
    <row r="177" ht="17.100000000000001" customHeight="1"/>
    <row r="178" ht="17.100000000000001" customHeight="1"/>
    <row r="179" ht="17.100000000000001" customHeight="1"/>
    <row r="180" ht="17.100000000000001" customHeight="1"/>
    <row r="181" ht="17.100000000000001" customHeight="1"/>
    <row r="182" ht="17.100000000000001" customHeight="1"/>
    <row r="183" ht="17.100000000000001" customHeight="1"/>
    <row r="184" ht="17.100000000000001" customHeight="1"/>
    <row r="185" ht="17.100000000000001" customHeight="1"/>
    <row r="186" ht="17.100000000000001" customHeight="1"/>
    <row r="187" ht="17.100000000000001" customHeight="1"/>
    <row r="188" ht="17.100000000000001" customHeight="1"/>
    <row r="189" ht="17.100000000000001" customHeight="1"/>
    <row r="190" ht="17.100000000000001" customHeight="1"/>
    <row r="191" ht="17.100000000000001" customHeight="1"/>
    <row r="192" ht="17.100000000000001" customHeight="1"/>
    <row r="193" ht="17.100000000000001" customHeight="1"/>
    <row r="194" ht="17.100000000000001" customHeight="1"/>
    <row r="195" ht="17.100000000000001" customHeight="1"/>
    <row r="196" ht="17.100000000000001" customHeight="1"/>
    <row r="197" ht="17.100000000000001" customHeight="1"/>
    <row r="198" ht="17.100000000000001" customHeight="1"/>
    <row r="199" ht="17.100000000000001" customHeight="1"/>
    <row r="200" ht="17.100000000000001" customHeight="1"/>
    <row r="201" ht="17.100000000000001" customHeight="1"/>
    <row r="202" ht="17.100000000000001" customHeight="1"/>
    <row r="203" ht="17.100000000000001" customHeight="1"/>
    <row r="204" ht="17.100000000000001" customHeight="1"/>
    <row r="205" ht="17.100000000000001" customHeight="1"/>
    <row r="206" ht="17.100000000000001" customHeight="1"/>
    <row r="207" ht="17.100000000000001" customHeight="1"/>
    <row r="208" ht="17.100000000000001" customHeight="1"/>
    <row r="209" ht="17.100000000000001" customHeight="1"/>
    <row r="210" ht="17.100000000000001" customHeight="1"/>
    <row r="211" ht="17.100000000000001" customHeight="1"/>
    <row r="212" ht="17.100000000000001" customHeight="1"/>
    <row r="213" ht="17.100000000000001" customHeight="1"/>
    <row r="214" ht="17.100000000000001" customHeight="1"/>
    <row r="215" ht="17.100000000000001" customHeight="1"/>
    <row r="216" ht="17.100000000000001" customHeight="1"/>
    <row r="217" ht="17.100000000000001" customHeight="1"/>
    <row r="218" ht="17.100000000000001" customHeight="1"/>
    <row r="219" ht="17.100000000000001" customHeight="1"/>
    <row r="220" ht="17.100000000000001" customHeight="1"/>
    <row r="221" ht="17.100000000000001" customHeight="1"/>
    <row r="222" ht="17.100000000000001" customHeight="1"/>
    <row r="223" ht="17.100000000000001" customHeight="1"/>
    <row r="224" ht="17.100000000000001" customHeight="1"/>
    <row r="225" ht="17.100000000000001" customHeight="1"/>
    <row r="226" ht="17.100000000000001" customHeight="1"/>
    <row r="227" ht="17.100000000000001" customHeight="1"/>
    <row r="228" ht="17.100000000000001" customHeight="1"/>
    <row r="229" ht="17.100000000000001" customHeight="1"/>
    <row r="230" ht="17.100000000000001" customHeight="1"/>
    <row r="231" ht="17.100000000000001" customHeight="1"/>
    <row r="232" ht="17.100000000000001" customHeight="1"/>
    <row r="233" ht="17.100000000000001" customHeight="1"/>
    <row r="234" ht="17.100000000000001" customHeight="1"/>
    <row r="235" ht="17.100000000000001" customHeight="1"/>
    <row r="236" ht="17.100000000000001" customHeight="1"/>
    <row r="237" ht="17.100000000000001" customHeight="1"/>
    <row r="238" ht="17.100000000000001" customHeight="1"/>
    <row r="239" ht="17.100000000000001" customHeight="1"/>
    <row r="240" ht="17.100000000000001" customHeight="1"/>
    <row r="241" ht="17.100000000000001" customHeight="1"/>
    <row r="242" ht="17.100000000000001" customHeight="1"/>
    <row r="243" ht="17.100000000000001" customHeight="1"/>
    <row r="244" ht="17.100000000000001" customHeight="1"/>
    <row r="245" ht="17.100000000000001" customHeight="1"/>
    <row r="246" ht="17.100000000000001" customHeight="1"/>
    <row r="247" ht="17.100000000000001" customHeight="1"/>
    <row r="248" ht="17.100000000000001" customHeight="1"/>
    <row r="249" ht="17.100000000000001" customHeight="1"/>
    <row r="250" ht="17.100000000000001" customHeight="1"/>
    <row r="251" ht="17.100000000000001" customHeight="1"/>
    <row r="252" ht="17.100000000000001" customHeight="1"/>
    <row r="253" ht="17.100000000000001" customHeight="1"/>
    <row r="254" ht="17.100000000000001" customHeight="1"/>
    <row r="255" ht="17.100000000000001" customHeight="1"/>
    <row r="256" ht="17.100000000000001" customHeight="1"/>
    <row r="257" ht="17.100000000000001" customHeight="1"/>
    <row r="258" ht="17.100000000000001" customHeight="1"/>
    <row r="259" ht="17.100000000000001" customHeight="1"/>
    <row r="260" ht="17.100000000000001" customHeight="1"/>
    <row r="261" ht="17.100000000000001" customHeight="1"/>
    <row r="262" ht="17.100000000000001" customHeight="1"/>
    <row r="263" ht="17.100000000000001" customHeight="1"/>
    <row r="264" ht="17.100000000000001" customHeight="1"/>
    <row r="265" ht="17.100000000000001" customHeight="1"/>
    <row r="266" ht="17.100000000000001" customHeight="1"/>
    <row r="267" ht="17.100000000000001" customHeight="1"/>
    <row r="268" ht="17.100000000000001" customHeight="1"/>
    <row r="269" ht="17.100000000000001" customHeight="1"/>
    <row r="270" ht="17.100000000000001" customHeight="1"/>
    <row r="271" ht="17.100000000000001" customHeight="1"/>
    <row r="272" ht="17.100000000000001" customHeight="1"/>
    <row r="273" ht="17.100000000000001" customHeight="1"/>
    <row r="274" ht="17.100000000000001" customHeight="1"/>
    <row r="275" ht="17.100000000000001" customHeight="1"/>
    <row r="276" ht="17.100000000000001" customHeight="1"/>
    <row r="277" ht="17.100000000000001" customHeight="1"/>
    <row r="278" ht="17.100000000000001" customHeight="1"/>
    <row r="279" ht="17.100000000000001" customHeight="1"/>
    <row r="280" ht="17.100000000000001" customHeight="1"/>
    <row r="281" ht="17.100000000000001" customHeight="1"/>
    <row r="282" ht="17.100000000000001" customHeight="1"/>
    <row r="283" ht="17.100000000000001" customHeight="1"/>
    <row r="284" ht="17.100000000000001" customHeight="1"/>
    <row r="285" ht="17.100000000000001" customHeight="1"/>
    <row r="286" ht="17.100000000000001" customHeight="1"/>
    <row r="287" ht="17.100000000000001" customHeight="1"/>
    <row r="288" ht="17.100000000000001" customHeight="1"/>
    <row r="289" ht="17.100000000000001" customHeight="1"/>
    <row r="290" ht="17.100000000000001" customHeight="1"/>
    <row r="291" ht="17.100000000000001" customHeight="1"/>
    <row r="292" ht="17.100000000000001" customHeight="1"/>
    <row r="293" ht="17.100000000000001" customHeight="1"/>
    <row r="294" ht="17.100000000000001" customHeight="1"/>
    <row r="295" ht="17.100000000000001" customHeight="1"/>
    <row r="296" ht="17.100000000000001" customHeight="1"/>
    <row r="297" ht="17.100000000000001" customHeight="1"/>
    <row r="298" ht="17.100000000000001" customHeight="1"/>
    <row r="299" ht="17.100000000000001" customHeight="1"/>
    <row r="300" ht="17.100000000000001" customHeight="1"/>
    <row r="301" ht="17.100000000000001" customHeight="1"/>
  </sheetData>
  <mergeCells count="22">
    <mergeCell ref="A1:B1"/>
    <mergeCell ref="C1:I1"/>
    <mergeCell ref="J1:L1"/>
    <mergeCell ref="A2:B2"/>
    <mergeCell ref="C2:I2"/>
    <mergeCell ref="J2:L2"/>
    <mergeCell ref="A3:B3"/>
    <mergeCell ref="C3:I3"/>
    <mergeCell ref="J3:K3"/>
    <mergeCell ref="A4:B4"/>
    <mergeCell ref="C4:I4"/>
    <mergeCell ref="J4:L4"/>
    <mergeCell ref="B7:B8"/>
    <mergeCell ref="H7:I7"/>
    <mergeCell ref="J7:K7"/>
    <mergeCell ref="F54:I54"/>
    <mergeCell ref="A5:B5"/>
    <mergeCell ref="C5:I5"/>
    <mergeCell ref="J5:K5"/>
    <mergeCell ref="A6:B6"/>
    <mergeCell ref="C6:I6"/>
    <mergeCell ref="J6:L6"/>
  </mergeCells>
  <pageMargins left="0.19645669291338586" right="0.19645669291338586" top="0.59015748031496074" bottom="0.59015748031496074" header="0.19645669291338586" footer="0.19645669291338586"/>
  <pageSetup paperSize="0" fitToWidth="0" fitToHeight="0" pageOrder="overThenDown" orientation="landscape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</vt:i4>
      </vt:variant>
    </vt:vector>
  </HeadingPairs>
  <TitlesOfParts>
    <vt:vector size="8" baseType="lpstr">
      <vt:lpstr>SUMA</vt:lpstr>
      <vt:lpstr>RH1-3</vt:lpstr>
      <vt:lpstr>RS1</vt:lpstr>
      <vt:lpstr>MaR</vt:lpstr>
      <vt:lpstr>'RH1-3'!Názvy_tisku</vt:lpstr>
      <vt:lpstr>'RS1'!Názvy_tisku</vt:lpstr>
      <vt:lpstr>'RH1-3'!Oblast_tisku</vt:lpstr>
      <vt:lpstr>'RS1'!Oblast_tisku</vt:lpstr>
    </vt:vector>
  </TitlesOfParts>
  <Company>Siemens AG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Galik Stanislav</dc:creator>
  <cp:keywords>C_Unrestricted C_Unrestricted</cp:keywords>
  <dc:description/>
  <cp:lastModifiedBy>STRBKOVCI</cp:lastModifiedBy>
  <cp:revision>2</cp:revision>
  <cp:lastPrinted>2019-11-10T20:15:45Z</cp:lastPrinted>
  <dcterms:created xsi:type="dcterms:W3CDTF">2018-09-05T10:32:30Z</dcterms:created>
  <dcterms:modified xsi:type="dcterms:W3CDTF">2021-12-03T10:22:49Z</dcterms:modified>
  <dc:language>sk-SK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ument Confidentiality">
    <vt:lpwstr>Unrestricted</vt:lpwstr>
  </property>
  <property fmtid="{D5CDD505-2E9C-101B-9397-08002B2CF9AE}" pid="3" name="Document_Confidentiality">
    <vt:lpwstr>Unrestricted</vt:lpwstr>
  </property>
  <property fmtid="{D5CDD505-2E9C-101B-9397-08002B2CF9AE}" pid="4" name="MSIP_Label_6f75f480-7803-4ee9-bb54-84d0635fdbe7_ActionId">
    <vt:lpwstr>0dd94f38-1ac3-497b-aeb1-11b639855129</vt:lpwstr>
  </property>
  <property fmtid="{D5CDD505-2E9C-101B-9397-08002B2CF9AE}" pid="5" name="MSIP_Label_6f75f480-7803-4ee9-bb54-84d0635fdbe7_ContentBits">
    <vt:lpwstr>0</vt:lpwstr>
  </property>
  <property fmtid="{D5CDD505-2E9C-101B-9397-08002B2CF9AE}" pid="6" name="MSIP_Label_6f75f480-7803-4ee9-bb54-84d0635fdbe7_Enabled">
    <vt:lpwstr>true</vt:lpwstr>
  </property>
  <property fmtid="{D5CDD505-2E9C-101B-9397-08002B2CF9AE}" pid="7" name="MSIP_Label_6f75f480-7803-4ee9-bb54-84d0635fdbe7_Method">
    <vt:lpwstr>Standard</vt:lpwstr>
  </property>
  <property fmtid="{D5CDD505-2E9C-101B-9397-08002B2CF9AE}" pid="8" name="MSIP_Label_6f75f480-7803-4ee9-bb54-84d0635fdbe7_Name">
    <vt:lpwstr>unrestricted</vt:lpwstr>
  </property>
  <property fmtid="{D5CDD505-2E9C-101B-9397-08002B2CF9AE}" pid="9" name="MSIP_Label_6f75f480-7803-4ee9-bb54-84d0635fdbe7_SetDate">
    <vt:lpwstr>2021-10-12T18:41:40Z</vt:lpwstr>
  </property>
  <property fmtid="{D5CDD505-2E9C-101B-9397-08002B2CF9AE}" pid="10" name="MSIP_Label_6f75f480-7803-4ee9-bb54-84d0635fdbe7_SiteId">
    <vt:lpwstr>38ae3bcd-9579-4fd4-adda-b42e1495d55a</vt:lpwstr>
  </property>
  <property fmtid="{D5CDD505-2E9C-101B-9397-08002B2CF9AE}" pid="11" name="sodocoClasId">
    <vt:i4>0</vt:i4>
  </property>
  <property fmtid="{D5CDD505-2E9C-101B-9397-08002B2CF9AE}" pid="12" name="sodocoClasLang">
    <vt:lpwstr>Unrestricted</vt:lpwstr>
  </property>
  <property fmtid="{D5CDD505-2E9C-101B-9397-08002B2CF9AE}" pid="13" name="sodocoClasLangId">
    <vt:i4>0</vt:i4>
  </property>
</Properties>
</file>